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D72C3D8B-0A6C-4A30-902F-9E0D0A06C266}" xr6:coauthVersionLast="45" xr6:coauthVersionMax="45" xr10:uidLastSave="{00000000-0000-0000-0000-000000000000}"/>
  <bookViews>
    <workbookView xWindow="-110" yWindow="-110" windowWidth="19420" windowHeight="10420" tabRatio="622" xr2:uid="{00000000-000D-0000-FFFF-FFFF00000000}"/>
  </bookViews>
  <sheets>
    <sheet name="Attachment A" sheetId="31" r:id="rId1"/>
    <sheet name="Attachment B" sheetId="20" r:id="rId2"/>
    <sheet name="Attachment C" sheetId="34" r:id="rId3"/>
    <sheet name="Attachment D" sheetId="35" r:id="rId4"/>
    <sheet name="Table 3" sheetId="3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localSheetId="1" hidden="1">{#N/A,#N/A,FALSE,"CRPT";#N/A,#N/A,FALSE,"TREND";#N/A,#N/A,FALSE,"%Curve"}</definedName>
    <definedName name="__________________six6" localSheetId="2" hidden="1">{#N/A,#N/A,FALSE,"CRPT";#N/A,#N/A,FALSE,"TREND";#N/A,#N/A,FALSE,"%Curve"}</definedName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localSheetId="1" hidden="1">{#N/A,#N/A,FALSE,"schA"}</definedName>
    <definedName name="__________________www1" localSheetId="2" hidden="1">{#N/A,#N/A,FALSE,"schA"}</definedName>
    <definedName name="__________________www1" localSheetId="3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localSheetId="1" hidden="1">{#N/A,#N/A,FALSE,"CRPT";#N/A,#N/A,FALSE,"TREND";#N/A,#N/A,FALSE,"%Curve"}</definedName>
    <definedName name="_________________six6" localSheetId="2" hidden="1">{#N/A,#N/A,FALSE,"CRPT";#N/A,#N/A,FALSE,"TREND";#N/A,#N/A,FALSE,"%Curve"}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localSheetId="1" hidden="1">{#N/A,#N/A,FALSE,"schA"}</definedName>
    <definedName name="_________________www1" localSheetId="2" hidden="1">{#N/A,#N/A,FALSE,"schA"}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localSheetId="1" hidden="1">{#N/A,#N/A,FALSE,"CRPT";#N/A,#N/A,FALSE,"TREND";#N/A,#N/A,FALSE,"%Curve"}</definedName>
    <definedName name="________________six6" localSheetId="2" hidden="1">{#N/A,#N/A,FALSE,"CRPT";#N/A,#N/A,FALSE,"TREND";#N/A,#N/A,FALSE,"%Curve"}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localSheetId="1" hidden="1">{#N/A,#N/A,FALSE,"schA"}</definedName>
    <definedName name="________________www1" localSheetId="2" hidden="1">{#N/A,#N/A,FALSE,"schA"}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localSheetId="1" hidden="1">{#N/A,#N/A,FALSE,"CRPT";#N/A,#N/A,FALSE,"TREND";#N/A,#N/A,FALSE,"%Curve"}</definedName>
    <definedName name="_______________six6" localSheetId="2" hidden="1">{#N/A,#N/A,FALSE,"CRPT";#N/A,#N/A,FALSE,"TREND";#N/A,#N/A,FALSE,"%Curve"}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localSheetId="1" hidden="1">{#N/A,#N/A,FALSE,"schA"}</definedName>
    <definedName name="_______________www1" localSheetId="2" hidden="1">{#N/A,#N/A,FALSE,"schA"}</definedName>
    <definedName name="_______________www1" localSheetId="3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localSheetId="1" hidden="1">{#N/A,#N/A,FALSE,"CRPT";#N/A,#N/A,FALSE,"TREND";#N/A,#N/A,FALSE,"%Curve"}</definedName>
    <definedName name="______________six6" localSheetId="2" hidden="1">{#N/A,#N/A,FALSE,"CRPT";#N/A,#N/A,FALSE,"TREND";#N/A,#N/A,FALSE,"%Curve"}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localSheetId="1" hidden="1">{#N/A,#N/A,FALSE,"schA"}</definedName>
    <definedName name="______________www1" localSheetId="2" hidden="1">{#N/A,#N/A,FALSE,"schA"}</definedName>
    <definedName name="______________www1" localSheetId="3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localSheetId="1" hidden="1">{#N/A,#N/A,FALSE,"CRPT";#N/A,#N/A,FALSE,"TREND";#N/A,#N/A,FALSE,"%Curve"}</definedName>
    <definedName name="_____________six6" localSheetId="2" hidden="1">{#N/A,#N/A,FALSE,"CRPT";#N/A,#N/A,FALSE,"TREND";#N/A,#N/A,FALSE,"%Curve"}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localSheetId="1" hidden="1">{#N/A,#N/A,FALSE,"schA"}</definedName>
    <definedName name="_____________www1" localSheetId="2" hidden="1">{#N/A,#N/A,FALSE,"schA"}</definedName>
    <definedName name="_____________www1" localSheetId="3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2" hidden="1">{#N/A,#N/A,FALSE,"Summary";#N/A,#N/A,FALSE,"SmPlants";#N/A,#N/A,FALSE,"Utah";#N/A,#N/A,FALSE,"Idaho";#N/A,#N/A,FALSE,"Lewis River";#N/A,#N/A,FALSE,"NrthUmpq";#N/A,#N/A,FALSE,"KlamRog"}</definedName>
    <definedName name="____________OM1" localSheetId="3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localSheetId="1" hidden="1">{#N/A,#N/A,FALSE,"CRPT";#N/A,#N/A,FALSE,"TREND";#N/A,#N/A,FALSE,"%Curve"}</definedName>
    <definedName name="____________six6" localSheetId="2" hidden="1">{#N/A,#N/A,FALSE,"CRPT";#N/A,#N/A,FALSE,"TREND";#N/A,#N/A,FALSE,"%Curve"}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localSheetId="1" hidden="1">{#N/A,#N/A,FALSE,"schA"}</definedName>
    <definedName name="____________www1" localSheetId="2" hidden="1">{#N/A,#N/A,FALSE,"schA"}</definedName>
    <definedName name="____________www1" localSheetId="3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2" hidden="1">{#N/A,#N/A,FALSE,"Summary";#N/A,#N/A,FALSE,"SmPlants";#N/A,#N/A,FALSE,"Utah";#N/A,#N/A,FALSE,"Idaho";#N/A,#N/A,FALSE,"Lewis River";#N/A,#N/A,FALSE,"NrthUmpq";#N/A,#N/A,FALSE,"KlamRog"}</definedName>
    <definedName name="___________OM1" localSheetId="3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localSheetId="1" hidden="1">{#N/A,#N/A,FALSE,"CRPT";#N/A,#N/A,FALSE,"TREND";#N/A,#N/A,FALSE,"%Curve"}</definedName>
    <definedName name="___________six6" localSheetId="2" hidden="1">{#N/A,#N/A,FALSE,"CRPT";#N/A,#N/A,FALSE,"TREND";#N/A,#N/A,FALSE,"%Curve"}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localSheetId="1" hidden="1">{#N/A,#N/A,FALSE,"schA"}</definedName>
    <definedName name="___________www1" localSheetId="2" hidden="1">{#N/A,#N/A,FALSE,"schA"}</definedName>
    <definedName name="___________www1" localSheetId="3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localSheetId="1" hidden="1">{#N/A,#N/A,FALSE,"CRPT";#N/A,#N/A,FALSE,"TREND";#N/A,#N/A,FALSE,"%Curve"}</definedName>
    <definedName name="__________six6" localSheetId="2" hidden="1">{#N/A,#N/A,FALSE,"CRPT";#N/A,#N/A,FALSE,"TREND";#N/A,#N/A,FALSE,"%Curve"}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localSheetId="1" hidden="1">{#N/A,#N/A,FALSE,"schA"}</definedName>
    <definedName name="__________www1" localSheetId="2" hidden="1">{#N/A,#N/A,FALSE,"schA"}</definedName>
    <definedName name="__________www1" localSheetId="3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2" hidden="1">{#N/A,#N/A,FALSE,"Summary";#N/A,#N/A,FALSE,"SmPlants";#N/A,#N/A,FALSE,"Utah";#N/A,#N/A,FALSE,"Idaho";#N/A,#N/A,FALSE,"Lewis River";#N/A,#N/A,FALSE,"NrthUmpq";#N/A,#N/A,FALSE,"KlamRog"}</definedName>
    <definedName name="_________OM1" localSheetId="3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localSheetId="1" hidden="1">{#N/A,#N/A,FALSE,"CRPT";#N/A,#N/A,FALSE,"TREND";#N/A,#N/A,FALSE,"%Curve"}</definedName>
    <definedName name="_________six6" localSheetId="2" hidden="1">{#N/A,#N/A,FALSE,"CRPT";#N/A,#N/A,FALSE,"TREND";#N/A,#N/A,FALSE,"%Curve"}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localSheetId="1" hidden="1">{#N/A,#N/A,FALSE,"schA"}</definedName>
    <definedName name="_________www1" localSheetId="2" hidden="1">{#N/A,#N/A,FALSE,"schA"}</definedName>
    <definedName name="_________www1" localSheetId="3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localSheetId="1" hidden="1">{#N/A,#N/A,FALSE,"CRPT";#N/A,#N/A,FALSE,"TREND";#N/A,#N/A,FALSE,"%Curve"}</definedName>
    <definedName name="________six6" localSheetId="2" hidden="1">{#N/A,#N/A,FALSE,"CRPT";#N/A,#N/A,FALSE,"TREND";#N/A,#N/A,FALSE,"%Curve"}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localSheetId="1" hidden="1">{#N/A,#N/A,FALSE,"schA"}</definedName>
    <definedName name="________www1" localSheetId="2" hidden="1">{#N/A,#N/A,FALSE,"schA"}</definedName>
    <definedName name="________www1" localSheetId="3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2" hidden="1">{#N/A,#N/A,FALSE,"Summary";#N/A,#N/A,FALSE,"SmPlants";#N/A,#N/A,FALSE,"Utah";#N/A,#N/A,FALSE,"Idaho";#N/A,#N/A,FALSE,"Lewis River";#N/A,#N/A,FALSE,"NrthUmpq";#N/A,#N/A,FALSE,"KlamRog"}</definedName>
    <definedName name="_______OM1" localSheetId="3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localSheetId="1" hidden="1">{#N/A,#N/A,FALSE,"CRPT";#N/A,#N/A,FALSE,"TREND";#N/A,#N/A,FALSE,"%Curve"}</definedName>
    <definedName name="_______six6" localSheetId="2" hidden="1">{#N/A,#N/A,FALSE,"CRPT";#N/A,#N/A,FALSE,"TREND";#N/A,#N/A,FALSE,"%Curve"}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localSheetId="1" hidden="1">{#N/A,#N/A,FALSE,"schA"}</definedName>
    <definedName name="_______www1" localSheetId="2" hidden="1">{#N/A,#N/A,FALSE,"schA"}</definedName>
    <definedName name="_______www1" localSheetId="3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2" hidden="1">{#N/A,#N/A,FALSE,"Summary";#N/A,#N/A,FALSE,"SmPlants";#N/A,#N/A,FALSE,"Utah";#N/A,#N/A,FALSE,"Idaho";#N/A,#N/A,FALSE,"Lewis River";#N/A,#N/A,FALSE,"NrthUmpq";#N/A,#N/A,FALSE,"KlamRog"}</definedName>
    <definedName name="______OM1" localSheetId="3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localSheetId="1" hidden="1">{#N/A,#N/A,FALSE,"CRPT";#N/A,#N/A,FALSE,"TREND";#N/A,#N/A,FALSE,"%Curve"}</definedName>
    <definedName name="______six6" localSheetId="2" hidden="1">{#N/A,#N/A,FALSE,"CRPT";#N/A,#N/A,FALSE,"TREND";#N/A,#N/A,FALSE,"%Curve"}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localSheetId="1" hidden="1">{#N/A,#N/A,FALSE,"schA"}</definedName>
    <definedName name="______www1" localSheetId="2" hidden="1">{#N/A,#N/A,FALSE,"schA"}</definedName>
    <definedName name="______www1" localSheetId="3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2" hidden="1">{#N/A,#N/A,FALSE,"Summary";#N/A,#N/A,FALSE,"SmPlants";#N/A,#N/A,FALSE,"Utah";#N/A,#N/A,FALSE,"Idaho";#N/A,#N/A,FALSE,"Lewis River";#N/A,#N/A,FALSE,"NrthUmpq";#N/A,#N/A,FALSE,"KlamRog"}</definedName>
    <definedName name="_____OM1" localSheetId="3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localSheetId="2" hidden="1">{#N/A,#N/A,FALSE,"CRPT";#N/A,#N/A,FALSE,"TREND";#N/A,#N/A,FALSE,"%Curve"}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1" hidden="1">{#N/A,#N/A,FALSE,"schA"}</definedName>
    <definedName name="_____www1" localSheetId="2" hidden="1">{#N/A,#N/A,FALSE,"schA"}</definedName>
    <definedName name="_____www1" localSheetId="3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2" hidden="1">{#N/A,#N/A,FALSE,"Summary";#N/A,#N/A,FALSE,"SmPlants";#N/A,#N/A,FALSE,"Utah";#N/A,#N/A,FALSE,"Idaho";#N/A,#N/A,FALSE,"Lewis River";#N/A,#N/A,FALSE,"NrthUmpq";#N/A,#N/A,FALSE,"KlamRog"}</definedName>
    <definedName name="____OM1" localSheetId="3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localSheetId="2" hidden="1">{#N/A,#N/A,FALSE,"CRPT";#N/A,#N/A,FALSE,"TREND";#N/A,#N/A,FALSE,"%Curve"}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1" hidden="1">{#N/A,#N/A,FALSE,"schA"}</definedName>
    <definedName name="____www1" localSheetId="2" hidden="1">{#N/A,#N/A,FALSE,"schA"}</definedName>
    <definedName name="____www1" localSheetId="3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localSheetId="3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localSheetId="2" hidden="1">{#N/A,#N/A,FALSE,"CRPT";#N/A,#N/A,FALSE,"TREND";#N/A,#N/A,FALSE,"%Curve"}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1" hidden="1">{#N/A,#N/A,FALSE,"schA"}</definedName>
    <definedName name="___www1" localSheetId="2" hidden="1">{#N/A,#N/A,FALSE,"schA"}</definedName>
    <definedName name="___www1" localSheetId="3" hidden="1">{#N/A,#N/A,FALSE,"schA"}</definedName>
    <definedName name="___www1" hidden="1">{#N/A,#N/A,FALSE,"schA"}</definedName>
    <definedName name="__123Graph_A" localSheetId="0" hidden="1">[1]Inputs!#REF!</definedName>
    <definedName name="__123Graph_A" localSheetId="1" hidden="1">[1]Inputs!#REF!</definedName>
    <definedName name="__123Graph_A" localSheetId="2" hidden="1">'[2]OR kWh'!#REF!</definedName>
    <definedName name="__123Graph_A" localSheetId="3" hidden="1">[3]Inputs!#REF!</definedName>
    <definedName name="__123Graph_A" localSheetId="4" hidden="1">[4]Inputs!#REF!</definedName>
    <definedName name="__123Graph_A" hidden="1">'[5]OR kWh'!#REF!</definedName>
    <definedName name="__123Graph_B" localSheetId="0" hidden="1">[1]Inputs!#REF!</definedName>
    <definedName name="__123Graph_B" localSheetId="1" hidden="1">[1]Inputs!#REF!</definedName>
    <definedName name="__123Graph_B" localSheetId="2" hidden="1">'[2]OR kWh'!#REF!</definedName>
    <definedName name="__123Graph_B" localSheetId="3" hidden="1">[3]Inputs!#REF!</definedName>
    <definedName name="__123Graph_B" localSheetId="4" hidden="1">[4]Inputs!#REF!</definedName>
    <definedName name="__123Graph_B" hidden="1">'[5]OR kWh'!#REF!</definedName>
    <definedName name="__123Graph_D" localSheetId="0" hidden="1">[1]Inputs!#REF!</definedName>
    <definedName name="__123Graph_D" localSheetId="1" hidden="1">[1]Inputs!#REF!</definedName>
    <definedName name="__123Graph_D" localSheetId="2" hidden="1">'[2]OR kWh'!#REF!</definedName>
    <definedName name="__123Graph_D" localSheetId="3" hidden="1">[3]Inputs!#REF!</definedName>
    <definedName name="__123Graph_D" localSheetId="4" hidden="1">[4]Inputs!#REF!</definedName>
    <definedName name="__123Graph_D" hidden="1">'[5]OR kWh'!#REF!</definedName>
    <definedName name="__123Graph_E" hidden="1">[6]Input!$E$22:$E$37</definedName>
    <definedName name="__123Graph_ECURRENT" localSheetId="0" hidden="1">[7]ConsolidatingPL!#REF!</definedName>
    <definedName name="__123Graph_ECURRENT" localSheetId="1" hidden="1">[7]ConsolidatingPL!#REF!</definedName>
    <definedName name="__123Graph_ECURRENT" localSheetId="2" hidden="1">[7]ConsolidatingPL!#REF!</definedName>
    <definedName name="__123Graph_ECURRENT" localSheetId="3" hidden="1">[7]ConsolidatingPL!#REF!</definedName>
    <definedName name="__123Graph_ECURRENT" hidden="1">[7]ConsolidatingPL!#REF!</definedName>
    <definedName name="__123Graph_F" hidden="1">[6]Input!$D$22:$D$37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2" hidden="1">{#N/A,#N/A,FALSE,"Summary";#N/A,#N/A,FALSE,"SmPlants";#N/A,#N/A,FALSE,"Utah";#N/A,#N/A,FALSE,"Idaho";#N/A,#N/A,FALSE,"Lewis River";#N/A,#N/A,FALSE,"NrthUmpq";#N/A,#N/A,FALSE,"KlamRog"}</definedName>
    <definedName name="__OM1" localSheetId="3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localSheetId="1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1" hidden="1">{#N/A,#N/A,FALSE,"schA"}</definedName>
    <definedName name="__www1" localSheetId="2" hidden="1">{#N/A,#N/A,FALSE,"schA"}</definedName>
    <definedName name="__www1" localSheetId="3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localSheetId="1" hidden="1">{#N/A,#N/A,FALSE,"Summ";#N/A,#N/A,FALSE,"General"}</definedName>
    <definedName name="_ex1" localSheetId="2" hidden="1">{#N/A,#N/A,FALSE,"Summ";#N/A,#N/A,FALSE,"General"}</definedName>
    <definedName name="_ex1" localSheetId="3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localSheetId="2" hidden="1">#REF!</definedName>
    <definedName name="_xlnm._FilterDatabase" localSheetId="3" hidden="1">#REF!</definedName>
    <definedName name="_xlnm._FilterDatabase" localSheetId="4" hidden="1">'Table 3'!#REF!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hidden="1">#REF!</definedName>
    <definedName name="_new1" localSheetId="0" hidden="1">{#N/A,#N/A,FALSE,"Summ";#N/A,#N/A,FALSE,"General"}</definedName>
    <definedName name="_new1" localSheetId="1" hidden="1">{#N/A,#N/A,FALSE,"Summ";#N/A,#N/A,FALSE,"General"}</definedName>
    <definedName name="_new1" localSheetId="2" hidden="1">{#N/A,#N/A,FALSE,"Summ";#N/A,#N/A,FALSE,"General"}</definedName>
    <definedName name="_new1" localSheetId="3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localSheetId="3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3" hidden="1">0</definedName>
    <definedName name="_Order1" localSheetId="4" hidden="1">0</definedName>
    <definedName name="_Order1" hidden="1">255</definedName>
    <definedName name="_Order2" localSheetId="3" hidden="1">0</definedName>
    <definedName name="_Order2" localSheetId="4" hidden="1">0</definedName>
    <definedName name="_Order2" hidden="1">255</definedName>
    <definedName name="_Regression_Int" hidden="1">1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hidden="1">#REF!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localSheetId="2" hidden="1">{#N/A,#N/A,FALSE,"schA"}</definedName>
    <definedName name="_www1" localSheetId="3" hidden="1">{#N/A,#N/A,FALSE,"schA"}</definedName>
    <definedName name="_www1" hidden="1">{#N/A,#N/A,FALSE,"schA"}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'[4]DSM Output'!$J$21:$J$23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localSheetId="3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localSheetId="1" hidden="1">#REF!</definedName>
    <definedName name="BEx0017DGUEDPCFJUPUZOOLJCS2B" localSheetId="2" hidden="1">#REF!</definedName>
    <definedName name="BEx0017DGUEDPCFJUPUZOOLJCS2B" localSheetId="3" hidden="1">#REF!</definedName>
    <definedName name="BEx0017DGUEDPCFJUPUZOOLJCS2B" hidden="1">#REF!</definedName>
    <definedName name="BEx001CNWHJ5RULCSFM36ZCGJ1UH" localSheetId="0" hidden="1">#REF!</definedName>
    <definedName name="BEx001CNWHJ5RULCSFM36ZCGJ1UH" localSheetId="1" hidden="1">#REF!</definedName>
    <definedName name="BEx001CNWHJ5RULCSFM36ZCGJ1UH" localSheetId="2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0" hidden="1">#REF!</definedName>
    <definedName name="BEx004791UAJIJSN57OT7YBLNP82" localSheetId="1" hidden="1">#REF!</definedName>
    <definedName name="BEx004791UAJIJSN57OT7YBLNP82" localSheetId="2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0" hidden="1">#REF!</definedName>
    <definedName name="BEx008P2NVFDLBHL7IZ5WTMVOQ1F" localSheetId="1" hidden="1">#REF!</definedName>
    <definedName name="BEx008P2NVFDLBHL7IZ5WTMVOQ1F" localSheetId="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0" hidden="1">#REF!</definedName>
    <definedName name="BEx009G00IN0JUIAQ4WE9NHTMQE2" localSheetId="1" hidden="1">#REF!</definedName>
    <definedName name="BEx009G00IN0JUIAQ4WE9NHTMQE2" localSheetId="2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0" hidden="1">#REF!</definedName>
    <definedName name="BEx00DXTY2JDVGWQKV8H7FG4SV30" localSheetId="1" hidden="1">#REF!</definedName>
    <definedName name="BEx00DXTY2JDVGWQKV8H7FG4SV30" localSheetId="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0" hidden="1">#REF!</definedName>
    <definedName name="BEx00GHLTYRH5N2S6P78YW1CD30N" localSheetId="1" hidden="1">#REF!</definedName>
    <definedName name="BEx00GHLTYRH5N2S6P78YW1CD30N" localSheetId="2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0" hidden="1">#REF!</definedName>
    <definedName name="BEx00JC31DY11L45SEU4B10BIN6W" localSheetId="1" hidden="1">#REF!</definedName>
    <definedName name="BEx00JC31DY11L45SEU4B10BIN6W" localSheetId="2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0" hidden="1">#REF!</definedName>
    <definedName name="BEx00KZHZBHP3TDV1YMX4B19B95O" localSheetId="1" hidden="1">#REF!</definedName>
    <definedName name="BEx00KZHZBHP3TDV1YMX4B19B95O" localSheetId="2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0" hidden="1">#REF!</definedName>
    <definedName name="BEx00P11V7HA4MS6XYY3P4BPVXML" localSheetId="1" hidden="1">#REF!</definedName>
    <definedName name="BEx00P11V7HA4MS6XYY3P4BPVXML" localSheetId="2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0" hidden="1">#REF!</definedName>
    <definedName name="BEx00PBV7V99V7M3LDYUTF31MUFJ" localSheetId="1" hidden="1">#REF!</definedName>
    <definedName name="BEx00PBV7V99V7M3LDYUTF31MUFJ" localSheetId="2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0" hidden="1">#REF!</definedName>
    <definedName name="BEx00SMIQJ55EVB7T24CORX0JWQO" localSheetId="1" hidden="1">#REF!</definedName>
    <definedName name="BEx00SMIQJ55EVB7T24CORX0JWQO" localSheetId="2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0" hidden="1">#REF!</definedName>
    <definedName name="BEx010V7DB7O7Z9NHSX27HZK4H76" localSheetId="1" hidden="1">#REF!</definedName>
    <definedName name="BEx010V7DB7O7Z9NHSX27HZK4H76" localSheetId="2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0" hidden="1">#REF!</definedName>
    <definedName name="BEx012IKS6YVHG9KTG2FAKRSMYLU" localSheetId="1" hidden="1">#REF!</definedName>
    <definedName name="BEx012IKS6YVHG9KTG2FAKRSMYLU" localSheetId="2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0" hidden="1">#REF!</definedName>
    <definedName name="BEx01HY6E3GJ66ABU5ABN26V6Q13" localSheetId="1" hidden="1">#REF!</definedName>
    <definedName name="BEx01HY6E3GJ66ABU5ABN26V6Q13" localSheetId="2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0" hidden="1">#REF!</definedName>
    <definedName name="BEx01PW5YQKEGAR8JDDI5OARYXDF" localSheetId="1" hidden="1">#REF!</definedName>
    <definedName name="BEx01PW5YQKEGAR8JDDI5OARYXDF" localSheetId="2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0" hidden="1">#REF!</definedName>
    <definedName name="BEx01QCB2ERCAYYOFDP3OQRWUU60" localSheetId="1" hidden="1">#REF!</definedName>
    <definedName name="BEx01QCB2ERCAYYOFDP3OQRWUU60" localSheetId="2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0" hidden="1">#REF!</definedName>
    <definedName name="BEx01U37NQSMTGJRU8EGTJORBJ6H" localSheetId="1" hidden="1">#REF!</definedName>
    <definedName name="BEx01U37NQSMTGJRU8EGTJORBJ6H" localSheetId="2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0" hidden="1">#REF!</definedName>
    <definedName name="BEx01XJ94SHJ1YQ7ORPW0RQGKI2H" localSheetId="1" hidden="1">#REF!</definedName>
    <definedName name="BEx01XJ94SHJ1YQ7ORPW0RQGKI2H" localSheetId="2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0" hidden="1">#REF!</definedName>
    <definedName name="BEx028BOZCS2MQO9MODVS6F7NCA3" localSheetId="1" hidden="1">#REF!</definedName>
    <definedName name="BEx028BOZCS2MQO9MODVS6F7NCA3" localSheetId="2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0" hidden="1">#REF!</definedName>
    <definedName name="BEx02DPUYNH76938V8GVORY8LRY1" localSheetId="1" hidden="1">#REF!</definedName>
    <definedName name="BEx02DPUYNH76938V8GVORY8LRY1" localSheetId="2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0" hidden="1">#REF!</definedName>
    <definedName name="BEx02PEP6DY4K1JGB0HHS3B6QOGZ" localSheetId="1" hidden="1">#REF!</definedName>
    <definedName name="BEx02PEP6DY4K1JGB0HHS3B6QOGZ" localSheetId="2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0" hidden="1">#REF!</definedName>
    <definedName name="BEx02Q08R9G839Q4RFGG9026C7PX" localSheetId="1" hidden="1">#REF!</definedName>
    <definedName name="BEx02Q08R9G839Q4RFGG9026C7PX" localSheetId="2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0" hidden="1">#REF!</definedName>
    <definedName name="BEx02SEL3Z1QWGAHXDPUA9WLTTPS" localSheetId="1" hidden="1">#REF!</definedName>
    <definedName name="BEx02SEL3Z1QWGAHXDPUA9WLTTPS" localSheetId="2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0" hidden="1">#REF!</definedName>
    <definedName name="BEx02Y3KJZH5BGDM9QEZ1PVVI114" localSheetId="1" hidden="1">#REF!</definedName>
    <definedName name="BEx02Y3KJZH5BGDM9QEZ1PVVI114" localSheetId="2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0" hidden="1">#REF!</definedName>
    <definedName name="BEx0313GRLLASDTVPW5DHTXHE74M" localSheetId="1" hidden="1">#REF!</definedName>
    <definedName name="BEx0313GRLLASDTVPW5DHTXHE74M" localSheetId="2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0" hidden="1">#REF!</definedName>
    <definedName name="BEx1F0SOZ3H5XUHXD7O01TCR8T6J" localSheetId="1" hidden="1">#REF!</definedName>
    <definedName name="BEx1F0SOZ3H5XUHXD7O01TCR8T6J" localSheetId="2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0" hidden="1">#REF!</definedName>
    <definedName name="BEx1F9HL824UCNCVZ2U62J4KZCX8" localSheetId="1" hidden="1">#REF!</definedName>
    <definedName name="BEx1F9HL824UCNCVZ2U62J4KZCX8" localSheetId="2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0" hidden="1">#REF!</definedName>
    <definedName name="BEx1FEVSJKTI1Q1Z874QZVFSJSVA" localSheetId="1" hidden="1">#REF!</definedName>
    <definedName name="BEx1FEVSJKTI1Q1Z874QZVFSJSVA" localSheetId="2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0" hidden="1">#REF!</definedName>
    <definedName name="BEx1FGDRUHHLI1GBHELT4PK0LY4V" localSheetId="1" hidden="1">#REF!</definedName>
    <definedName name="BEx1FGDRUHHLI1GBHELT4PK0LY4V" localSheetId="2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0" hidden="1">#REF!</definedName>
    <definedName name="BEx1FJZ7GKO99IYTP6GGGF7EUL3Z" localSheetId="1" hidden="1">#REF!</definedName>
    <definedName name="BEx1FJZ7GKO99IYTP6GGGF7EUL3Z" localSheetId="2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0" hidden="1">#REF!</definedName>
    <definedName name="BEx1FPDH0YKYQXDHUTFIQLIF34J8" localSheetId="1" hidden="1">#REF!</definedName>
    <definedName name="BEx1FPDH0YKYQXDHUTFIQLIF34J8" localSheetId="2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0" hidden="1">#REF!</definedName>
    <definedName name="BEx1FQ9SZAGL2HEKRB046EOQDWOX" localSheetId="1" hidden="1">#REF!</definedName>
    <definedName name="BEx1FQ9SZAGL2HEKRB046EOQDWOX" localSheetId="2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0" hidden="1">#REF!</definedName>
    <definedName name="BEx1FZV2CM77TBH1R6YYV9P06KA2" localSheetId="1" hidden="1">#REF!</definedName>
    <definedName name="BEx1FZV2CM77TBH1R6YYV9P06KA2" localSheetId="2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0" hidden="1">#REF!</definedName>
    <definedName name="BEx1G59AY8195JTUM6P18VXUFJ3E" localSheetId="1" hidden="1">#REF!</definedName>
    <definedName name="BEx1G59AY8195JTUM6P18VXUFJ3E" localSheetId="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0" hidden="1">#REF!</definedName>
    <definedName name="BEx1GKUDMCV60BOZT0SENCT0MD8L" localSheetId="1" hidden="1">#REF!</definedName>
    <definedName name="BEx1GKUDMCV60BOZT0SENCT0MD8L" localSheetId="2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0" hidden="1">#REF!</definedName>
    <definedName name="BEx1GUVQ5L0JCX3E4SROI4WBYVTO" localSheetId="1" hidden="1">#REF!</definedName>
    <definedName name="BEx1GUVQ5L0JCX3E4SROI4WBYVTO" localSheetId="2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0" hidden="1">#REF!</definedName>
    <definedName name="BEx1GVMRHFXUP6XYYY9NR12PV5TF" localSheetId="1" hidden="1">#REF!</definedName>
    <definedName name="BEx1GVMRHFXUP6XYYY9NR12PV5TF" localSheetId="2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0" hidden="1">#REF!</definedName>
    <definedName name="BEx1H6KIT7BHUH6MDDWC935V9N47" localSheetId="1" hidden="1">#REF!</definedName>
    <definedName name="BEx1H6KIT7BHUH6MDDWC935V9N47" localSheetId="2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0" hidden="1">#REF!</definedName>
    <definedName name="BEx1HA60AI3STEJQZAQ0RA3Q3AZV" localSheetId="1" hidden="1">#REF!</definedName>
    <definedName name="BEx1HA60AI3STEJQZAQ0RA3Q3AZV" localSheetId="2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0" hidden="1">#REF!</definedName>
    <definedName name="BEx1HB2DBVO5N6V2WX7BEHUFYTFU" localSheetId="1" hidden="1">#REF!</definedName>
    <definedName name="BEx1HB2DBVO5N6V2WX7BEHUFYTFU" localSheetId="2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0" hidden="1">#REF!</definedName>
    <definedName name="BEx1HDGOOJ3SKHYMWUZJ1P0RQZ9N" localSheetId="1" hidden="1">#REF!</definedName>
    <definedName name="BEx1HDGOOJ3SKHYMWUZJ1P0RQZ9N" localSheetId="2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0" hidden="1">#REF!</definedName>
    <definedName name="BEx1HDM5ZXSJG6JQEMSFV52PZ10V" localSheetId="1" hidden="1">#REF!</definedName>
    <definedName name="BEx1HDM5ZXSJG6JQEMSFV52PZ10V" localSheetId="2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0" hidden="1">#REF!</definedName>
    <definedName name="BEx1HETBBZVN5F43LKOFMC4QB0CR" localSheetId="1" hidden="1">#REF!</definedName>
    <definedName name="BEx1HETBBZVN5F43LKOFMC4QB0CR" localSheetId="2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0" hidden="1">#REF!</definedName>
    <definedName name="BEx1HGWNWPLNXICOTP90TKQVVE4E" localSheetId="1" hidden="1">#REF!</definedName>
    <definedName name="BEx1HGWNWPLNXICOTP90TKQVVE4E" localSheetId="2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0" hidden="1">#REF!</definedName>
    <definedName name="BEx1HIPLJZABY0EMUOTZN0EQMDPU" localSheetId="1" hidden="1">#REF!</definedName>
    <definedName name="BEx1HIPLJZABY0EMUOTZN0EQMDPU" localSheetId="2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0" hidden="1">#REF!</definedName>
    <definedName name="BEx1HO94JIRX219MPWMB5E5XZ04X" localSheetId="1" hidden="1">#REF!</definedName>
    <definedName name="BEx1HO94JIRX219MPWMB5E5XZ04X" localSheetId="2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0" hidden="1">#REF!</definedName>
    <definedName name="BEx1HQNF6KHM21E3XLW0NMSSEI9S" localSheetId="1" hidden="1">#REF!</definedName>
    <definedName name="BEx1HQNF6KHM21E3XLW0NMSSEI9S" localSheetId="2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0" hidden="1">#REF!</definedName>
    <definedName name="BEx1HSLNWIW4S97ZBYY7I7M5YVH4" localSheetId="1" hidden="1">#REF!</definedName>
    <definedName name="BEx1HSLNWIW4S97ZBYY7I7M5YVH4" localSheetId="2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0" hidden="1">#REF!</definedName>
    <definedName name="BEx1HZCBBWLB2BTNOXP319ZDEVOJ" localSheetId="1" hidden="1">#REF!</definedName>
    <definedName name="BEx1HZCBBWLB2BTNOXP319ZDEVOJ" localSheetId="2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0" hidden="1">#REF!</definedName>
    <definedName name="BEx1I4QKTILCKZUSOJCVZN7SNHL5" localSheetId="1" hidden="1">#REF!</definedName>
    <definedName name="BEx1I4QKTILCKZUSOJCVZN7SNHL5" localSheetId="2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0" hidden="1">#REF!</definedName>
    <definedName name="BEx1IE0ZP7RIFM9FI24S9I6AAJ14" localSheetId="1" hidden="1">#REF!</definedName>
    <definedName name="BEx1IE0ZP7RIFM9FI24S9I6AAJ14" localSheetId="2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0" hidden="1">#REF!</definedName>
    <definedName name="BEx1IGQ5B697MNDOE06MVSR0H58E" localSheetId="1" hidden="1">#REF!</definedName>
    <definedName name="BEx1IGQ5B697MNDOE06MVSR0H58E" localSheetId="2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0" hidden="1">#REF!</definedName>
    <definedName name="BEx1IKRPW8MLB9Y485M1TL2IT9SH" localSheetId="1" hidden="1">#REF!</definedName>
    <definedName name="BEx1IKRPW8MLB9Y485M1TL2IT9SH" localSheetId="2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0" hidden="1">#REF!</definedName>
    <definedName name="BEx1IPKCFCT3TL9MSO1LSYJ2VJ2X" localSheetId="1" hidden="1">#REF!</definedName>
    <definedName name="BEx1IPKCFCT3TL9MSO1LSYJ2VJ2X" localSheetId="2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0" hidden="1">#REF!</definedName>
    <definedName name="BEx1IW5PQTTMD62XZ287XF2O3FBQ" localSheetId="1" hidden="1">#REF!</definedName>
    <definedName name="BEx1IW5PQTTMD62XZ287XF2O3FBQ" localSheetId="2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0" hidden="1">#REF!</definedName>
    <definedName name="BEx1J0CSSHDJGBJUHVOEMCF2P4DL" localSheetId="1" hidden="1">#REF!</definedName>
    <definedName name="BEx1J0CSSHDJGBJUHVOEMCF2P4DL" localSheetId="2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0" hidden="1">#REF!</definedName>
    <definedName name="BEx1J0NL6D3ILC18B48AL0VNEN9A" localSheetId="1" hidden="1">#REF!</definedName>
    <definedName name="BEx1J0NL6D3ILC18B48AL0VNEN9A" localSheetId="2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0" hidden="1">#REF!</definedName>
    <definedName name="BEx1J7E8VCGLPYU82QXVUG5N3ZAI" localSheetId="1" hidden="1">#REF!</definedName>
    <definedName name="BEx1J7E8VCGLPYU82QXVUG5N3ZAI" localSheetId="2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0" hidden="1">#REF!</definedName>
    <definedName name="BEx1JGE2YQWH8S25USOY08XVGO0D" localSheetId="1" hidden="1">#REF!</definedName>
    <definedName name="BEx1JGE2YQWH8S25USOY08XVGO0D" localSheetId="2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0" hidden="1">#REF!</definedName>
    <definedName name="BEx1JJJC9T1W7HY4V7HP1S1W4JO1" localSheetId="1" hidden="1">#REF!</definedName>
    <definedName name="BEx1JJJC9T1W7HY4V7HP1S1W4JO1" localSheetId="2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0" hidden="1">#REF!</definedName>
    <definedName name="BEx1JKKZSJ7DI4PTFVI9VVFMB1X2" localSheetId="1" hidden="1">#REF!</definedName>
    <definedName name="BEx1JKKZSJ7DI4PTFVI9VVFMB1X2" localSheetId="2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0" hidden="1">#REF!</definedName>
    <definedName name="BEx1JUBQFRVMASSFK4B3V0AD7YP9" localSheetId="1" hidden="1">#REF!</definedName>
    <definedName name="BEx1JUBQFRVMASSFK4B3V0AD7YP9" localSheetId="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0" hidden="1">#REF!</definedName>
    <definedName name="BEx1JVTOATZGRJFXGXPJJLC4DOBE" localSheetId="1" hidden="1">#REF!</definedName>
    <definedName name="BEx1JVTOATZGRJFXGXPJJLC4DOBE" localSheetId="2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0" hidden="1">#REF!</definedName>
    <definedName name="BEx1JXBM5W4YRWNQ0P95QQS6JWD6" localSheetId="1" hidden="1">#REF!</definedName>
    <definedName name="BEx1JXBM5W4YRWNQ0P95QQS6JWD6" localSheetId="2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0" hidden="1">#REF!</definedName>
    <definedName name="BEx1KGY9QEHZ9QSARMQUTQKRK4UX" localSheetId="1" hidden="1">#REF!</definedName>
    <definedName name="BEx1KGY9QEHZ9QSARMQUTQKRK4UX" localSheetId="2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0" hidden="1">#REF!</definedName>
    <definedName name="BEx1KIWH5MOLR00SBECT39NS3AJ1" localSheetId="1" hidden="1">#REF!</definedName>
    <definedName name="BEx1KIWH5MOLR00SBECT39NS3AJ1" localSheetId="2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0" hidden="1">#REF!</definedName>
    <definedName name="BEx1KKP1ELIF2UII2FWVGL7M1X7J" localSheetId="1" hidden="1">#REF!</definedName>
    <definedName name="BEx1KKP1ELIF2UII2FWVGL7M1X7J" localSheetId="2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0" hidden="1">#REF!</definedName>
    <definedName name="BEx1KQJKIAPZKE9YDYH5HKXX52FM" localSheetId="1" hidden="1">#REF!</definedName>
    <definedName name="BEx1KQJKIAPZKE9YDYH5HKXX52FM" localSheetId="2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0" hidden="1">#REF!</definedName>
    <definedName name="BEx1KUVWMB0QCWA3RBE4CADFVRIS" localSheetId="1" hidden="1">#REF!</definedName>
    <definedName name="BEx1KUVWMB0QCWA3RBE4CADFVRIS" localSheetId="2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0" hidden="1">#REF!</definedName>
    <definedName name="BEx1L0AAH7PV8PPQQDBP5AI4TLYP" localSheetId="1" hidden="1">#REF!</definedName>
    <definedName name="BEx1L0AAH7PV8PPQQDBP5AI4TLYP" localSheetId="2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0" hidden="1">#REF!</definedName>
    <definedName name="BEx1L2OG1SDFK2TPXELJ77YP4NI2" localSheetId="1" hidden="1">#REF!</definedName>
    <definedName name="BEx1L2OG1SDFK2TPXELJ77YP4NI2" localSheetId="2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0" hidden="1">#REF!</definedName>
    <definedName name="BEx1L6Q60MWRDJB4L20LK0XPA0Z2" localSheetId="1" hidden="1">#REF!</definedName>
    <definedName name="BEx1L6Q60MWRDJB4L20LK0XPA0Z2" localSheetId="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0" hidden="1">#REF!</definedName>
    <definedName name="BEx1L7BSEFOLQDNZWMLUNBRO08T4" localSheetId="1" hidden="1">#REF!</definedName>
    <definedName name="BEx1L7BSEFOLQDNZWMLUNBRO08T4" localSheetId="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0" hidden="1">#REF!</definedName>
    <definedName name="BEx1LD63FP2Z4BR9TKSHOZW9KKZ5" localSheetId="1" hidden="1">#REF!</definedName>
    <definedName name="BEx1LD63FP2Z4BR9TKSHOZW9KKZ5" localSheetId="2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0" hidden="1">#REF!</definedName>
    <definedName name="BEx1LDMB9RW982DUILM2WPT5VWQ3" localSheetId="1" hidden="1">#REF!</definedName>
    <definedName name="BEx1LDMB9RW982DUILM2WPT5VWQ3" localSheetId="2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0" hidden="1">#REF!</definedName>
    <definedName name="BEx1LFF2UQ13XL4X1I2WBD73NZ21" localSheetId="1" hidden="1">#REF!</definedName>
    <definedName name="BEx1LFF2UQ13XL4X1I2WBD73NZ21" localSheetId="2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0" hidden="1">#REF!</definedName>
    <definedName name="BEx1LKTB33LO23ACTADIVRY7ZNFC" localSheetId="1" hidden="1">#REF!</definedName>
    <definedName name="BEx1LKTB33LO23ACTADIVRY7ZNFC" localSheetId="2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0" hidden="1">#REF!</definedName>
    <definedName name="BEx1LQNKVZAXGSEPDAM8AWU2FHHJ" localSheetId="1" hidden="1">#REF!</definedName>
    <definedName name="BEx1LQNKVZAXGSEPDAM8AWU2FHHJ" localSheetId="2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0" hidden="1">#REF!</definedName>
    <definedName name="BEx1LRPGDQCOEMW8YT80J1XCDCIV" localSheetId="1" hidden="1">#REF!</definedName>
    <definedName name="BEx1LRPGDQCOEMW8YT80J1XCDCIV" localSheetId="2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0" hidden="1">#REF!</definedName>
    <definedName name="BEx1LRUSJW4JG54X07QWD9R27WV9" localSheetId="1" hidden="1">#REF!</definedName>
    <definedName name="BEx1LRUSJW4JG54X07QWD9R27WV9" localSheetId="2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0" hidden="1">#REF!</definedName>
    <definedName name="BEx1M1WBK5T0LP1AK2JYV6W87ID6" localSheetId="1" hidden="1">#REF!</definedName>
    <definedName name="BEx1M1WBK5T0LP1AK2JYV6W87ID6" localSheetId="2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0" hidden="1">#REF!</definedName>
    <definedName name="BEx1M51HHDYGIT8PON7U8ICL2S95" localSheetId="1" hidden="1">#REF!</definedName>
    <definedName name="BEx1M51HHDYGIT8PON7U8ICL2S95" localSheetId="2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0" hidden="1">#REF!</definedName>
    <definedName name="BEx1MP4FWKV0QYXE13PX9JSNA270" localSheetId="1" hidden="1">#REF!</definedName>
    <definedName name="BEx1MP4FWKV0QYXE13PX9JSNA270" localSheetId="2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0" hidden="1">#REF!</definedName>
    <definedName name="BEx1MSV791FSS4CZQKG04NHT3F79" localSheetId="1" hidden="1">#REF!</definedName>
    <definedName name="BEx1MSV791FSS4CZQKG04NHT3F79" localSheetId="2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0" hidden="1">#REF!</definedName>
    <definedName name="BEx1MTRKKVCHOZ0YGID6HZ49LJTO" localSheetId="1" hidden="1">#REF!</definedName>
    <definedName name="BEx1MTRKKVCHOZ0YGID6HZ49LJTO" localSheetId="2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0" hidden="1">#REF!</definedName>
    <definedName name="BEx1N3CUJ3UX61X38ZAJVPEN4KMC" localSheetId="1" hidden="1">#REF!</definedName>
    <definedName name="BEx1N3CUJ3UX61X38ZAJVPEN4KMC" localSheetId="2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0" hidden="1">#REF!</definedName>
    <definedName name="BEx1N5R5IJ3CG6CL344F5KWPINEO" localSheetId="1" hidden="1">#REF!</definedName>
    <definedName name="BEx1N5R5IJ3CG6CL344F5KWPINEO" localSheetId="2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0" hidden="1">#REF!</definedName>
    <definedName name="BEx1NFCFVPBS7XURQ8Y0BZEGPBVP" localSheetId="1" hidden="1">#REF!</definedName>
    <definedName name="BEx1NFCFVPBS7XURQ8Y0BZEGPBVP" localSheetId="2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0" hidden="1">#REF!</definedName>
    <definedName name="BEx1NM34KQTO1LDNSAFD1L82UZFG" localSheetId="1" hidden="1">#REF!</definedName>
    <definedName name="BEx1NM34KQTO1LDNSAFD1L82UZFG" localSheetId="2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0" hidden="1">#REF!</definedName>
    <definedName name="BEx1NO6TXZVOGCUWCCRTXRXWW0XL" localSheetId="1" hidden="1">#REF!</definedName>
    <definedName name="BEx1NO6TXZVOGCUWCCRTXRXWW0XL" localSheetId="2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0" hidden="1">#REF!</definedName>
    <definedName name="BEx1NS8EU5P9FQV3S0WRTXI5L361" localSheetId="1" hidden="1">#REF!</definedName>
    <definedName name="BEx1NS8EU5P9FQV3S0WRTXI5L361" localSheetId="2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0" hidden="1">#REF!</definedName>
    <definedName name="BEx1NUBX5VUYZFKQH69FN6BTLWCR" localSheetId="1" hidden="1">#REF!</definedName>
    <definedName name="BEx1NUBX5VUYZFKQH69FN6BTLWCR" localSheetId="2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0" hidden="1">#REF!</definedName>
    <definedName name="BEx1NZ4K1L8UON80Y2A4RASKWGNP" localSheetId="1" hidden="1">#REF!</definedName>
    <definedName name="BEx1NZ4K1L8UON80Y2A4RASKWGNP" localSheetId="2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0" hidden="1">#REF!</definedName>
    <definedName name="BEx1O24FB2CPATAGE3T7L1NBQQO1" localSheetId="1" hidden="1">#REF!</definedName>
    <definedName name="BEx1O24FB2CPATAGE3T7L1NBQQO1" localSheetId="2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0" hidden="1">#REF!</definedName>
    <definedName name="BEx1OLAZ915OGYWP0QP1QQWDLCRX" localSheetId="1" hidden="1">#REF!</definedName>
    <definedName name="BEx1OLAZ915OGYWP0QP1QQWDLCRX" localSheetId="2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0" hidden="1">#REF!</definedName>
    <definedName name="BEx1OO5ER042IS6IC4TLDI75JNVH" localSheetId="1" hidden="1">#REF!</definedName>
    <definedName name="BEx1OO5ER042IS6IC4TLDI75JNVH" localSheetId="2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0" hidden="1">#REF!</definedName>
    <definedName name="BEx1OTE54CBSUT8FWKRALEDCUWN4" localSheetId="1" hidden="1">#REF!</definedName>
    <definedName name="BEx1OTE54CBSUT8FWKRALEDCUWN4" localSheetId="2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0" hidden="1">#REF!</definedName>
    <definedName name="BEx1OVSMPADTX95QUOX34KZQ8EDY" localSheetId="1" hidden="1">#REF!</definedName>
    <definedName name="BEx1OVSMPADTX95QUOX34KZQ8EDY" localSheetId="2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0" hidden="1">#REF!</definedName>
    <definedName name="BEx1OWJJ0DP4628GCVVRQ9X0DRHQ" localSheetId="1" hidden="1">#REF!</definedName>
    <definedName name="BEx1OWJJ0DP4628GCVVRQ9X0DRHQ" localSheetId="2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0" hidden="1">#REF!</definedName>
    <definedName name="BEx1OX544IO9FQJI7YYQGZCEHB3O" localSheetId="1" hidden="1">#REF!</definedName>
    <definedName name="BEx1OX544IO9FQJI7YYQGZCEHB3O" localSheetId="2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0" hidden="1">#REF!</definedName>
    <definedName name="BEx1OY6SVEUT2EQ26P7EKEND342G" localSheetId="1" hidden="1">#REF!</definedName>
    <definedName name="BEx1OY6SVEUT2EQ26P7EKEND342G" localSheetId="2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0" hidden="1">#REF!</definedName>
    <definedName name="BEx1OYN1LPIPI12O9G6F7QAOS9T4" localSheetId="1" hidden="1">#REF!</definedName>
    <definedName name="BEx1OYN1LPIPI12O9G6F7QAOS9T4" localSheetId="2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0" hidden="1">#REF!</definedName>
    <definedName name="BEx1P1HHKJA799O3YZXQAX6KFH58" localSheetId="1" hidden="1">#REF!</definedName>
    <definedName name="BEx1P1HHKJA799O3YZXQAX6KFH58" localSheetId="2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0" hidden="1">#REF!</definedName>
    <definedName name="BEx1P34W467WGPOXPK292QFJIPHJ" localSheetId="1" hidden="1">#REF!</definedName>
    <definedName name="BEx1P34W467WGPOXPK292QFJIPHJ" localSheetId="2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0" hidden="1">#REF!</definedName>
    <definedName name="BEx1P76FRYAB1BWA5RJS4KOB3G9I" localSheetId="1" hidden="1">#REF!</definedName>
    <definedName name="BEx1P76FRYAB1BWA5RJS4KOB3G9I" localSheetId="2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0" hidden="1">#REF!</definedName>
    <definedName name="BEx1P7S1J4TKGVJ43C2Q2R3M9WRB" localSheetId="1" hidden="1">#REF!</definedName>
    <definedName name="BEx1P7S1J4TKGVJ43C2Q2R3M9WRB" localSheetId="2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0" hidden="1">#REF!</definedName>
    <definedName name="BEx1P8OF6WY3IH8SO71KQOU83V3Y" localSheetId="1" hidden="1">#REF!</definedName>
    <definedName name="BEx1P8OF6WY3IH8SO71KQOU83V3Y" localSheetId="2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0" hidden="1">#REF!</definedName>
    <definedName name="BEx1PA11BLPVZM8RC5BL46WX8YB5" localSheetId="1" hidden="1">#REF!</definedName>
    <definedName name="BEx1PA11BLPVZM8RC5BL46WX8YB5" localSheetId="2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0" hidden="1">#REF!</definedName>
    <definedName name="BEx1PAMMMZTO2BTR6YLZ9ASMPS4N" localSheetId="1" hidden="1">#REF!</definedName>
    <definedName name="BEx1PAMMMZTO2BTR6YLZ9ASMPS4N" localSheetId="2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0" hidden="1">#REF!</definedName>
    <definedName name="BEx1PBZ4BEFIPGMQXT9T8S4PZ2IM" localSheetId="1" hidden="1">#REF!</definedName>
    <definedName name="BEx1PBZ4BEFIPGMQXT9T8S4PZ2IM" localSheetId="2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0" hidden="1">#REF!</definedName>
    <definedName name="BEx1PJMAAUI73DAR3XUON2UMXTBS" localSheetId="1" hidden="1">#REF!</definedName>
    <definedName name="BEx1PJMAAUI73DAR3XUON2UMXTBS" localSheetId="2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0" hidden="1">#REF!</definedName>
    <definedName name="BEx1PLF2CFSXBZPVI6CJ534EIJDN" localSheetId="1" hidden="1">#REF!</definedName>
    <definedName name="BEx1PLF2CFSXBZPVI6CJ534EIJDN" localSheetId="2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0" hidden="1">#REF!</definedName>
    <definedName name="BEx1PMWZB2DO6EM9BKLUICZJ65HD" localSheetId="1" hidden="1">#REF!</definedName>
    <definedName name="BEx1PMWZB2DO6EM9BKLUICZJ65HD" localSheetId="2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0" hidden="1">#REF!</definedName>
    <definedName name="BEx1PU3X6U0EVLY9569KVBPAH7XU" localSheetId="1" hidden="1">#REF!</definedName>
    <definedName name="BEx1PU3X6U0EVLY9569KVBPAH7XU" localSheetId="2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0" hidden="1">#REF!</definedName>
    <definedName name="BEx1Q9OV5AOW28OUGRFCD3ZFVWC3" localSheetId="1" hidden="1">#REF!</definedName>
    <definedName name="BEx1Q9OV5AOW28OUGRFCD3ZFVWC3" localSheetId="2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0" hidden="1">#REF!</definedName>
    <definedName name="BEx1QA54J2A4I7IBQR19BTY28ZMR" localSheetId="1" hidden="1">#REF!</definedName>
    <definedName name="BEx1QA54J2A4I7IBQR19BTY28ZMR" localSheetId="2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0" hidden="1">#REF!</definedName>
    <definedName name="BEx1QD50TNYYZ6YO943BWHPB9UD9" localSheetId="1" hidden="1">#REF!</definedName>
    <definedName name="BEx1QD50TNYYZ6YO943BWHPB9UD9" localSheetId="2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0" hidden="1">#REF!</definedName>
    <definedName name="BEx1QMQAHG3KQUK59DVM68SWKZIZ" localSheetId="1" hidden="1">#REF!</definedName>
    <definedName name="BEx1QMQAHG3KQUK59DVM68SWKZIZ" localSheetId="2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0" hidden="1">#REF!</definedName>
    <definedName name="BEx1R9YFKJCMSEST8OVCAO5E47FO" localSheetId="1" hidden="1">#REF!</definedName>
    <definedName name="BEx1R9YFKJCMSEST8OVCAO5E47FO" localSheetId="2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0" hidden="1">#REF!</definedName>
    <definedName name="BEx1RBGC06B3T52OIC0EQ1KGVP1I" localSheetId="1" hidden="1">#REF!</definedName>
    <definedName name="BEx1RBGC06B3T52OIC0EQ1KGVP1I" localSheetId="2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0" hidden="1">#REF!</definedName>
    <definedName name="BEx1RRC7X4NI1CU4EO5XYE2GVARJ" localSheetId="1" hidden="1">#REF!</definedName>
    <definedName name="BEx1RRC7X4NI1CU4EO5XYE2GVARJ" localSheetId="2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0" hidden="1">#REF!</definedName>
    <definedName name="BEx1RZA1NCGT832L7EMR7GMF588W" localSheetId="1" hidden="1">#REF!</definedName>
    <definedName name="BEx1RZA1NCGT832L7EMR7GMF588W" localSheetId="2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0" hidden="1">#REF!</definedName>
    <definedName name="BEx1S0XGIPUSZQUCSGWSK10GKW7Y" localSheetId="1" hidden="1">#REF!</definedName>
    <definedName name="BEx1S0XGIPUSZQUCSGWSK10GKW7Y" localSheetId="2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0" hidden="1">#REF!</definedName>
    <definedName name="BEx1S5VFNKIXHTTCWSV60UC50EZ8" localSheetId="1" hidden="1">#REF!</definedName>
    <definedName name="BEx1S5VFNKIXHTTCWSV60UC50EZ8" localSheetId="2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0" hidden="1">#REF!</definedName>
    <definedName name="BEx1SK3U02H0RGKEYXW7ZMCEOF3V" localSheetId="1" hidden="1">#REF!</definedName>
    <definedName name="BEx1SK3U02H0RGKEYXW7ZMCEOF3V" localSheetId="2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0" hidden="1">#REF!</definedName>
    <definedName name="BEx1SSNEZINBJT29QVS62VS1THT4" localSheetId="1" hidden="1">#REF!</definedName>
    <definedName name="BEx1SSNEZINBJT29QVS62VS1THT4" localSheetId="2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0" hidden="1">#REF!</definedName>
    <definedName name="BEx1SVNCHNANBJIDIQVB8AFK4HAN" localSheetId="1" hidden="1">#REF!</definedName>
    <definedName name="BEx1SVNCHNANBJIDIQVB8AFK4HAN" localSheetId="2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0" hidden="1">#REF!</definedName>
    <definedName name="BEx1SY74DYVEPAQ9TGGGXKJA025O" localSheetId="1" hidden="1">#REF!</definedName>
    <definedName name="BEx1SY74DYVEPAQ9TGGGXKJA025O" localSheetId="2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0" hidden="1">#REF!</definedName>
    <definedName name="BEx1TJ0WLS9O7KNSGIPWTYHDYI1D" localSheetId="1" hidden="1">#REF!</definedName>
    <definedName name="BEx1TJ0WLS9O7KNSGIPWTYHDYI1D" localSheetId="2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0" hidden="1">#REF!</definedName>
    <definedName name="BEx1TUPQAYGAI13ZC7FU1FJXFAPM" localSheetId="1" hidden="1">#REF!</definedName>
    <definedName name="BEx1TUPQAYGAI13ZC7FU1FJXFAPM" localSheetId="2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0" hidden="1">#REF!</definedName>
    <definedName name="BEx1TY0F9W7EOF31FZXITWEYBSRT" localSheetId="1" hidden="1">#REF!</definedName>
    <definedName name="BEx1TY0F9W7EOF31FZXITWEYBSRT" localSheetId="2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0" hidden="1">#REF!</definedName>
    <definedName name="BEx1U7WFO8OZKB1EBF4H386JW91L" localSheetId="1" hidden="1">#REF!</definedName>
    <definedName name="BEx1U7WFO8OZKB1EBF4H386JW91L" localSheetId="2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0" hidden="1">#REF!</definedName>
    <definedName name="BEx1U87938YR9N6HYI24KVBKLOS3" localSheetId="1" hidden="1">#REF!</definedName>
    <definedName name="BEx1U87938YR9N6HYI24KVBKLOS3" localSheetId="2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0" hidden="1">#REF!</definedName>
    <definedName name="BEx1U9P6VQWSVRICLZR9DYRMN61U" localSheetId="1" hidden="1">#REF!</definedName>
    <definedName name="BEx1U9P6VQWSVRICLZR9DYRMN61U" localSheetId="2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0" hidden="1">#REF!</definedName>
    <definedName name="BEx1UESH4KDWHYESQU2IE55RS3LI" localSheetId="1" hidden="1">#REF!</definedName>
    <definedName name="BEx1UESH4KDWHYESQU2IE55RS3LI" localSheetId="2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0" hidden="1">#REF!</definedName>
    <definedName name="BEx1UI8N9KTCPSOJ7RDW0T8UEBNP" localSheetId="1" hidden="1">#REF!</definedName>
    <definedName name="BEx1UI8N9KTCPSOJ7RDW0T8UEBNP" localSheetId="2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0" hidden="1">#REF!</definedName>
    <definedName name="BEx1UML0HHJFHA5TBOYQ24I3RV1W" localSheetId="1" hidden="1">#REF!</definedName>
    <definedName name="BEx1UML0HHJFHA5TBOYQ24I3RV1W" localSheetId="2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0" hidden="1">#REF!</definedName>
    <definedName name="BEx1UO8ENOJNYCNX5Z95TBIJ3MKP" localSheetId="1" hidden="1">#REF!</definedName>
    <definedName name="BEx1UO8ENOJNYCNX5Z95TBIJ3MKP" localSheetId="2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0" hidden="1">#REF!</definedName>
    <definedName name="BEx1UUDIQPZ23XQ79GUL0RAWRSCK" localSheetId="1" hidden="1">#REF!</definedName>
    <definedName name="BEx1UUDIQPZ23XQ79GUL0RAWRSCK" localSheetId="2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0" hidden="1">#REF!</definedName>
    <definedName name="BEx1V67SEV778NVW68J8W5SND1J7" localSheetId="1" hidden="1">#REF!</definedName>
    <definedName name="BEx1V67SEV778NVW68J8W5SND1J7" localSheetId="2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0" hidden="1">#REF!</definedName>
    <definedName name="BEx1VIY9SQLRESD11CC4PHYT0XSG" localSheetId="1" hidden="1">#REF!</definedName>
    <definedName name="BEx1VIY9SQLRESD11CC4PHYT0XSG" localSheetId="2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0" hidden="1">#REF!</definedName>
    <definedName name="BEx1W3170EJU6QEJR4F8E2ULUU2U" localSheetId="1" hidden="1">#REF!</definedName>
    <definedName name="BEx1W3170EJU6QEJR4F8E2ULUU2U" localSheetId="2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0" hidden="1">#REF!</definedName>
    <definedName name="BEx1WC67EH10SC38QWX3WEA5KH3A" localSheetId="1" hidden="1">#REF!</definedName>
    <definedName name="BEx1WC67EH10SC38QWX3WEA5KH3A" localSheetId="2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0" hidden="1">#REF!</definedName>
    <definedName name="BEx1WDTMC6W73PJPTY0JYLKOA883" localSheetId="1" hidden="1">#REF!</definedName>
    <definedName name="BEx1WDTMC6W73PJPTY0JYLKOA883" localSheetId="2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0" hidden="1">#REF!</definedName>
    <definedName name="BEx1WGYTKZZIPM1577W5FEYKFH3V" localSheetId="1" hidden="1">#REF!</definedName>
    <definedName name="BEx1WGYTKZZIPM1577W5FEYKFH3V" localSheetId="2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0" hidden="1">#REF!</definedName>
    <definedName name="BEx1WHPURIV3D3PTJJ359H1OP7ZV" localSheetId="1" hidden="1">#REF!</definedName>
    <definedName name="BEx1WHPURIV3D3PTJJ359H1OP7ZV" localSheetId="2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0" hidden="1">#REF!</definedName>
    <definedName name="BEx1WLBBR45RLDQX9FCLJWUUQX5R" localSheetId="1" hidden="1">#REF!</definedName>
    <definedName name="BEx1WLBBR45RLDQX9FCLJWUUQX5R" localSheetId="2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0" hidden="1">#REF!</definedName>
    <definedName name="BEx1WLWY2CR1WRD694JJSWSDFAIR" localSheetId="1" hidden="1">#REF!</definedName>
    <definedName name="BEx1WLWY2CR1WRD694JJSWSDFAIR" localSheetId="2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0" hidden="1">#REF!</definedName>
    <definedName name="BEx1WMD1LWPWRIK6GGAJRJAHJM8I" localSheetId="1" hidden="1">#REF!</definedName>
    <definedName name="BEx1WMD1LWPWRIK6GGAJRJAHJM8I" localSheetId="2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0" hidden="1">#REF!</definedName>
    <definedName name="BEx1WR0D41MR174LBF3P9E3K0J51" localSheetId="1" hidden="1">#REF!</definedName>
    <definedName name="BEx1WR0D41MR174LBF3P9E3K0J51" localSheetId="2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0" hidden="1">#REF!</definedName>
    <definedName name="BEx1WT3VU2F7OSUQZHBIV4KTTFJ4" localSheetId="1" hidden="1">#REF!</definedName>
    <definedName name="BEx1WT3VU2F7OSUQZHBIV4KTTFJ4" localSheetId="2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0" hidden="1">#REF!</definedName>
    <definedName name="BEx1WUB1FAS5PHU33TJ60SUHR618" localSheetId="1" hidden="1">#REF!</definedName>
    <definedName name="BEx1WUB1FAS5PHU33TJ60SUHR618" localSheetId="2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0" hidden="1">#REF!</definedName>
    <definedName name="BEx1WX04G0INSPPG9NTNR3DYR6PZ" localSheetId="1" hidden="1">#REF!</definedName>
    <definedName name="BEx1WX04G0INSPPG9NTNR3DYR6PZ" localSheetId="2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0" hidden="1">#REF!</definedName>
    <definedName name="BEx1X3LHU9DPG01VWX2IF65TRATF" localSheetId="1" hidden="1">#REF!</definedName>
    <definedName name="BEx1X3LHU9DPG01VWX2IF65TRATF" localSheetId="2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0" hidden="1">#REF!</definedName>
    <definedName name="BEx1XFL3ISYW3FU1DQ3US0DYA8NQ" localSheetId="1" hidden="1">#REF!</definedName>
    <definedName name="BEx1XFL3ISYW3FU1DQ3US0DYA8NQ" localSheetId="2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0" hidden="1">#REF!</definedName>
    <definedName name="BEx1XK8AAMO0AH0Z1OUKW30CA7EQ" localSheetId="1" hidden="1">#REF!</definedName>
    <definedName name="BEx1XK8AAMO0AH0Z1OUKW30CA7EQ" localSheetId="2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0" hidden="1">#REF!</definedName>
    <definedName name="BEx1XL4MZ7C80495GHQRWOBS16PQ" localSheetId="1" hidden="1">#REF!</definedName>
    <definedName name="BEx1XL4MZ7C80495GHQRWOBS16PQ" localSheetId="2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0" hidden="1">#REF!</definedName>
    <definedName name="BEx1Y2IGS2K95E1M51PEF9KJZ0KB" localSheetId="1" hidden="1">#REF!</definedName>
    <definedName name="BEx1Y2IGS2K95E1M51PEF9KJZ0KB" localSheetId="2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0" hidden="1">#REF!</definedName>
    <definedName name="BEx1Y3PKK83X2FN9SAALFHOWKMRQ" localSheetId="1" hidden="1">#REF!</definedName>
    <definedName name="BEx1Y3PKK83X2FN9SAALFHOWKMRQ" localSheetId="2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0" hidden="1">#REF!</definedName>
    <definedName name="BEx1YL3DJ7Y4AZ01ERCOGW0FJ26T" localSheetId="1" hidden="1">#REF!</definedName>
    <definedName name="BEx1YL3DJ7Y4AZ01ERCOGW0FJ26T" localSheetId="2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0" hidden="1">#REF!</definedName>
    <definedName name="BEx1Z2RYHSVD1H37817SN93VMURZ" localSheetId="1" hidden="1">#REF!</definedName>
    <definedName name="BEx1Z2RYHSVD1H37817SN93VMURZ" localSheetId="2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0" hidden="1">#REF!</definedName>
    <definedName name="BEx3AMAKWI6458B67VKZO56MCNJW" localSheetId="1" hidden="1">#REF!</definedName>
    <definedName name="BEx3AMAKWI6458B67VKZO56MCNJW" localSheetId="2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0" hidden="1">#REF!</definedName>
    <definedName name="BEx3AOOVM42G82TNF53W0EKXLUSI" localSheetId="1" hidden="1">#REF!</definedName>
    <definedName name="BEx3AOOVM42G82TNF53W0EKXLUSI" localSheetId="2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0" hidden="1">#REF!</definedName>
    <definedName name="BEx3AZH9W4SUFCAHNDOQ728R9V4L" localSheetId="1" hidden="1">#REF!</definedName>
    <definedName name="BEx3AZH9W4SUFCAHNDOQ728R9V4L" localSheetId="2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0" hidden="1">#REF!</definedName>
    <definedName name="BEx3BNR9ES4KY7Q1DK83KC5NDGL8" localSheetId="1" hidden="1">#REF!</definedName>
    <definedName name="BEx3BNR9ES4KY7Q1DK83KC5NDGL8" localSheetId="2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0" hidden="1">#REF!</definedName>
    <definedName name="BEx3BQR5VZXNQ4H949ORM8ESU3B3" localSheetId="1" hidden="1">#REF!</definedName>
    <definedName name="BEx3BQR5VZXNQ4H949ORM8ESU3B3" localSheetId="2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0" hidden="1">#REF!</definedName>
    <definedName name="BEx3BTLL3ASJN134DLEQTQM70VZM" localSheetId="1" hidden="1">#REF!</definedName>
    <definedName name="BEx3BTLL3ASJN134DLEQTQM70VZM" localSheetId="2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0" hidden="1">#REF!</definedName>
    <definedName name="BEx3BW5CTV0DJU5AQS3ZQFK2VLF3" localSheetId="1" hidden="1">#REF!</definedName>
    <definedName name="BEx3BW5CTV0DJU5AQS3ZQFK2VLF3" localSheetId="2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0" hidden="1">#REF!</definedName>
    <definedName name="BEx3BYP0FG369M7G3JEFLMMXAKTS" localSheetId="1" hidden="1">#REF!</definedName>
    <definedName name="BEx3BYP0FG369M7G3JEFLMMXAKTS" localSheetId="2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0" hidden="1">#REF!</definedName>
    <definedName name="BEx3C2QR0WUD19QSVO8EMIPNQJKH" localSheetId="1" hidden="1">#REF!</definedName>
    <definedName name="BEx3C2QR0WUD19QSVO8EMIPNQJKH" localSheetId="2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0" hidden="1">#REF!</definedName>
    <definedName name="BEx3CKFCCPZZ6ROLAT5C1DZNIC1U" localSheetId="1" hidden="1">#REF!</definedName>
    <definedName name="BEx3CKFCCPZZ6ROLAT5C1DZNIC1U" localSheetId="2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0" hidden="1">#REF!</definedName>
    <definedName name="BEx3CO0SVO4WLH0DO43DCHYDTH1P" localSheetId="1" hidden="1">#REF!</definedName>
    <definedName name="BEx3CO0SVO4WLH0DO43DCHYDTH1P" localSheetId="2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0" hidden="1">#REF!</definedName>
    <definedName name="BEx3CPDAEBC12450MVHX6S78ILBS" localSheetId="1" hidden="1">#REF!</definedName>
    <definedName name="BEx3CPDAEBC12450MVHX6S78ILBS" localSheetId="2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0" hidden="1">#REF!</definedName>
    <definedName name="BEx3CQ9OQ7E1YH93NADGWWEH0HD5" localSheetId="1" hidden="1">#REF!</definedName>
    <definedName name="BEx3CQ9OQ7E1YH93NADGWWEH0HD5" localSheetId="2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0" hidden="1">#REF!</definedName>
    <definedName name="BEx3D9G6QTSPF9UYI4X0XY0VE896" localSheetId="1" hidden="1">#REF!</definedName>
    <definedName name="BEx3D9G6QTSPF9UYI4X0XY0VE896" localSheetId="2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0" hidden="1">#REF!</definedName>
    <definedName name="BEx3DCQU9PBRXIMLO62KS5RLH447" localSheetId="1" hidden="1">#REF!</definedName>
    <definedName name="BEx3DCQU9PBRXIMLO62KS5RLH447" localSheetId="2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0" hidden="1">#REF!</definedName>
    <definedName name="BEx3DQ8EH7C7L4XQAOL3NRRVRRT3" localSheetId="1" hidden="1">#REF!</definedName>
    <definedName name="BEx3DQ8EH7C7L4XQAOL3NRRVRRT3" localSheetId="2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0" hidden="1">#REF!</definedName>
    <definedName name="BEx3EF99FD6QNNCNOKDEE67JHTUJ" localSheetId="1" hidden="1">#REF!</definedName>
    <definedName name="BEx3EF99FD6QNNCNOKDEE67JHTUJ" localSheetId="2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0" hidden="1">#REF!</definedName>
    <definedName name="BEx3EGLXG4AU8GXIFP26DZ61E6EP" localSheetId="1" hidden="1">#REF!</definedName>
    <definedName name="BEx3EGLXG4AU8GXIFP26DZ61E6EP" localSheetId="2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0" hidden="1">#REF!</definedName>
    <definedName name="BEx3EHCSERZ2O2OAG8Y95UPG2IY9" localSheetId="1" hidden="1">#REF!</definedName>
    <definedName name="BEx3EHCSERZ2O2OAG8Y95UPG2IY9" localSheetId="2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0" hidden="1">#REF!</definedName>
    <definedName name="BEx3EJR3TCJDYS7ZXNDS5N9KTGIK" localSheetId="1" hidden="1">#REF!</definedName>
    <definedName name="BEx3EJR3TCJDYS7ZXNDS5N9KTGIK" localSheetId="2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0" hidden="1">#REF!</definedName>
    <definedName name="BEx3ELJTTBS6P05CNISMGOJOA60V" localSheetId="1" hidden="1">#REF!</definedName>
    <definedName name="BEx3ELJTTBS6P05CNISMGOJOA60V" localSheetId="2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0" hidden="1">#REF!</definedName>
    <definedName name="BEx3EQSLJBDDJRHNX19PBFCKNY2I" localSheetId="1" hidden="1">#REF!</definedName>
    <definedName name="BEx3EQSLJBDDJRHNX19PBFCKNY2I" localSheetId="2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0" hidden="1">#REF!</definedName>
    <definedName name="BEx3EUUAX947Q5N6MY6W0KSNY78Y" localSheetId="1" hidden="1">#REF!</definedName>
    <definedName name="BEx3EUUAX947Q5N6MY6W0KSNY78Y" localSheetId="2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0" hidden="1">#REF!</definedName>
    <definedName name="BEx3F3OJYKFH63TY4TBS69H5CI8M" localSheetId="1" hidden="1">#REF!</definedName>
    <definedName name="BEx3F3OJYKFH63TY4TBS69H5CI8M" localSheetId="2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0" hidden="1">#REF!</definedName>
    <definedName name="BEx3FHMD1P5XBCH23ZKIFO6ZTCNB" localSheetId="1" hidden="1">#REF!</definedName>
    <definedName name="BEx3FHMD1P5XBCH23ZKIFO6ZTCNB" localSheetId="2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0" hidden="1">#REF!</definedName>
    <definedName name="BEx3FI2G3YYIACQHXNXEA15M8ZK5" localSheetId="1" hidden="1">#REF!</definedName>
    <definedName name="BEx3FI2G3YYIACQHXNXEA15M8ZK5" localSheetId="2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0" hidden="1">#REF!</definedName>
    <definedName name="BEx3FJ9MHSLDK8W91GO85FX1GX57" localSheetId="1" hidden="1">#REF!</definedName>
    <definedName name="BEx3FJ9MHSLDK8W91GO85FX1GX57" localSheetId="2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0" hidden="1">#REF!</definedName>
    <definedName name="BEx3FR251HFU7A33PU01SJUENL2B" localSheetId="1" hidden="1">#REF!</definedName>
    <definedName name="BEx3FR251HFU7A33PU01SJUENL2B" localSheetId="2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0" hidden="1">#REF!</definedName>
    <definedName name="BEx3FX7EJL47JSLSWP3EOC265WAE" localSheetId="1" hidden="1">#REF!</definedName>
    <definedName name="BEx3FX7EJL47JSLSWP3EOC265WAE" localSheetId="2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0" hidden="1">#REF!</definedName>
    <definedName name="BEx3G201R8NLJ6FIHO2QS0SW9QVV" localSheetId="1" hidden="1">#REF!</definedName>
    <definedName name="BEx3G201R8NLJ6FIHO2QS0SW9QVV" localSheetId="2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0" hidden="1">#REF!</definedName>
    <definedName name="BEx3G2LL2II66XY5YCDPG4JE13A3" localSheetId="1" hidden="1">#REF!</definedName>
    <definedName name="BEx3G2LL2II66XY5YCDPG4JE13A3" localSheetId="2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0" hidden="1">#REF!</definedName>
    <definedName name="BEx3G2WA0DTYY9D8AGHHOBTPE2B2" localSheetId="1" hidden="1">#REF!</definedName>
    <definedName name="BEx3G2WA0DTYY9D8AGHHOBTPE2B2" localSheetId="2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0" hidden="1">#REF!</definedName>
    <definedName name="BEx3GCXR6IAS0B6WJ03GJVH7CO52" localSheetId="1" hidden="1">#REF!</definedName>
    <definedName name="BEx3GCXR6IAS0B6WJ03GJVH7CO52" localSheetId="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0" hidden="1">#REF!</definedName>
    <definedName name="BEx3GEVV18SEQDI1JGY7EN6D1GT1" localSheetId="1" hidden="1">#REF!</definedName>
    <definedName name="BEx3GEVV18SEQDI1JGY7EN6D1GT1" localSheetId="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0" hidden="1">#REF!</definedName>
    <definedName name="BEx3GKFH64MKQX61S7DYTZ15JCPY" localSheetId="1" hidden="1">#REF!</definedName>
    <definedName name="BEx3GKFH64MKQX61S7DYTZ15JCPY" localSheetId="2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0" hidden="1">#REF!</definedName>
    <definedName name="BEx3GMJ1Y6UU02DLRL0QXCEKDA6C" localSheetId="1" hidden="1">#REF!</definedName>
    <definedName name="BEx3GMJ1Y6UU02DLRL0QXCEKDA6C" localSheetId="2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0" hidden="1">#REF!</definedName>
    <definedName name="BEx3GN4LY0135CBDIN1TU2UEODGF" localSheetId="1" hidden="1">#REF!</definedName>
    <definedName name="BEx3GN4LY0135CBDIN1TU2UEODGF" localSheetId="2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0" hidden="1">#REF!</definedName>
    <definedName name="BEx3GPDH2AH4QKT4OOSN563XUHBD" localSheetId="1" hidden="1">#REF!</definedName>
    <definedName name="BEx3GPDH2AH4QKT4OOSN563XUHBD" localSheetId="2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0" hidden="1">#REF!</definedName>
    <definedName name="BEx3GRGZOH1A62SHC133FKNN9K23" localSheetId="1" hidden="1">#REF!</definedName>
    <definedName name="BEx3GRGZOH1A62SHC133FKNN9K23" localSheetId="2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0" hidden="1">#REF!</definedName>
    <definedName name="BEx3GS2LABKJSRV8GPZLJZVX7NMJ" localSheetId="1" hidden="1">#REF!</definedName>
    <definedName name="BEx3GS2LABKJSRV8GPZLJZVX7NMJ" localSheetId="2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0" hidden="1">#REF!</definedName>
    <definedName name="BEx3H05W7OEBR6W6YJKGD6W5M3I1" localSheetId="1" hidden="1">#REF!</definedName>
    <definedName name="BEx3H05W7OEBR6W6YJKGD6W5M3I1" localSheetId="2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0" hidden="1">#REF!</definedName>
    <definedName name="BEx3H244GCME7ZDNAXG6ZSJ64ZRE" localSheetId="1" hidden="1">#REF!</definedName>
    <definedName name="BEx3H244GCME7ZDNAXG6ZSJ64ZRE" localSheetId="2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0" hidden="1">#REF!</definedName>
    <definedName name="BEx3H5UX2GZFZZT657YR76RHW5I6" localSheetId="1" hidden="1">#REF!</definedName>
    <definedName name="BEx3H5UX2GZFZZT657YR76RHW5I6" localSheetId="2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0" hidden="1">#REF!</definedName>
    <definedName name="BEx3HACPKDZVUOS9WBDCCFJB46DK" localSheetId="1" hidden="1">#REF!</definedName>
    <definedName name="BEx3HACPKDZVUOS9WBDCCFJB46DK" localSheetId="2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0" hidden="1">#REF!</definedName>
    <definedName name="BEx3HMSEFOP6DBM4R97XA6B7NFG6" localSheetId="1" hidden="1">#REF!</definedName>
    <definedName name="BEx3HMSEFOP6DBM4R97XA6B7NFG6" localSheetId="2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0" hidden="1">#REF!</definedName>
    <definedName name="BEx3HWJ5SQSD2CVCQNR183X44FR8" localSheetId="1" hidden="1">#REF!</definedName>
    <definedName name="BEx3HWJ5SQSD2CVCQNR183X44FR8" localSheetId="2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0" hidden="1">#REF!</definedName>
    <definedName name="BEx3I09YVXO0G4X7KGSA4WGORM35" localSheetId="1" hidden="1">#REF!</definedName>
    <definedName name="BEx3I09YVXO0G4X7KGSA4WGORM35" localSheetId="2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0" hidden="1">#REF!</definedName>
    <definedName name="BEx3I3KN8WAL54AYYACGCUM43J9W" localSheetId="1" hidden="1">#REF!</definedName>
    <definedName name="BEx3I3KN8WAL54AYYACGCUM43J9W" localSheetId="2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0" hidden="1">#REF!</definedName>
    <definedName name="BEx3ICF1GY8HQEBIU9S43PDJ90BX" localSheetId="1" hidden="1">#REF!</definedName>
    <definedName name="BEx3ICF1GY8HQEBIU9S43PDJ90BX" localSheetId="2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0" hidden="1">#REF!</definedName>
    <definedName name="BEx3IYAH2DEBFWO8F94H4MXE3RLY" localSheetId="1" hidden="1">#REF!</definedName>
    <definedName name="BEx3IYAH2DEBFWO8F94H4MXE3RLY" localSheetId="2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0" hidden="1">#REF!</definedName>
    <definedName name="BEx3IZSG3932LSWHR5YV78IVRPCK" localSheetId="1" hidden="1">#REF!</definedName>
    <definedName name="BEx3IZSG3932LSWHR5YV78IVRPCK" localSheetId="2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0" hidden="1">#REF!</definedName>
    <definedName name="BEx3IZXXSYEW50379N2EAFWO8DZV" localSheetId="1" hidden="1">#REF!</definedName>
    <definedName name="BEx3IZXXSYEW50379N2EAFWO8DZV" localSheetId="2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0" hidden="1">#REF!</definedName>
    <definedName name="BEx3J1VZVGTKT4ATPO9O5JCSFTTR" localSheetId="1" hidden="1">#REF!</definedName>
    <definedName name="BEx3J1VZVGTKT4ATPO9O5JCSFTTR" localSheetId="2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0" hidden="1">#REF!</definedName>
    <definedName name="BEx3JC2TY7JNAAC3L7QHVPQXLGQ8" localSheetId="1" hidden="1">#REF!</definedName>
    <definedName name="BEx3JC2TY7JNAAC3L7QHVPQXLGQ8" localSheetId="2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0" hidden="1">#REF!</definedName>
    <definedName name="BEx3JMF5D7ODCJ7THAJTC1GFSG95" localSheetId="1" hidden="1">#REF!</definedName>
    <definedName name="BEx3JMF5D7ODCJ7THAJTC1GFSG95" localSheetId="2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0" hidden="1">#REF!</definedName>
    <definedName name="BEx3JX23SYDIGOGM4Y0CQFBW8ZBV" localSheetId="1" hidden="1">#REF!</definedName>
    <definedName name="BEx3JX23SYDIGOGM4Y0CQFBW8ZBV" localSheetId="2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0" hidden="1">#REF!</definedName>
    <definedName name="BEx3JXCXCVBZJGV5VEG9MJEI01AL" localSheetId="1" hidden="1">#REF!</definedName>
    <definedName name="BEx3JXCXCVBZJGV5VEG9MJEI01AL" localSheetId="2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0" hidden="1">#REF!</definedName>
    <definedName name="BEx3JYK2N7X59TPJSKYZ77ENY8SS" localSheetId="1" hidden="1">#REF!</definedName>
    <definedName name="BEx3JYK2N7X59TPJSKYZ77ENY8SS" localSheetId="2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0" hidden="1">#REF!</definedName>
    <definedName name="BEx3K13PSDK50JLCLD0GX8L4TWAH" localSheetId="1" hidden="1">#REF!</definedName>
    <definedName name="BEx3K13PSDK50JLCLD0GX8L4TWAH" localSheetId="2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0" hidden="1">#REF!</definedName>
    <definedName name="BEx3K4EII7GU1CG0BN7UL15M6J8Z" localSheetId="1" hidden="1">#REF!</definedName>
    <definedName name="BEx3K4EII7GU1CG0BN7UL15M6J8Z" localSheetId="2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0" hidden="1">#REF!</definedName>
    <definedName name="BEx3K4ZXQUQ2KYZF74B84SO48XMW" localSheetId="1" hidden="1">#REF!</definedName>
    <definedName name="BEx3K4ZXQUQ2KYZF74B84SO48XMW" localSheetId="2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0" hidden="1">#REF!</definedName>
    <definedName name="BEx3KEFXUCVNVPH7KSEGAZYX13B5" localSheetId="1" hidden="1">#REF!</definedName>
    <definedName name="BEx3KEFXUCVNVPH7KSEGAZYX13B5" localSheetId="2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0" hidden="1">#REF!</definedName>
    <definedName name="BEx3KFXUAF6YXAA47B7Q6X9B3VGB" localSheetId="1" hidden="1">#REF!</definedName>
    <definedName name="BEx3KFXUAF6YXAA47B7Q6X9B3VGB" localSheetId="2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0" hidden="1">#REF!</definedName>
    <definedName name="BEx3KIXQYOGMPK4WJJAVBRX4NR28" localSheetId="1" hidden="1">#REF!</definedName>
    <definedName name="BEx3KIXQYOGMPK4WJJAVBRX4NR28" localSheetId="2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0" hidden="1">#REF!</definedName>
    <definedName name="BEx3KJOMVOSFZVJUL3GKCNP6DQDS" localSheetId="1" hidden="1">#REF!</definedName>
    <definedName name="BEx3KJOMVOSFZVJUL3GKCNP6DQDS" localSheetId="2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0" hidden="1">#REF!</definedName>
    <definedName name="BEx3KP2VRBMORK0QEAZUYCXL3DHJ" localSheetId="1" hidden="1">#REF!</definedName>
    <definedName name="BEx3KP2VRBMORK0QEAZUYCXL3DHJ" localSheetId="2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0" hidden="1">#REF!</definedName>
    <definedName name="BEx3L4IN3LI4C26SITKTGAH27CDU" localSheetId="1" hidden="1">#REF!</definedName>
    <definedName name="BEx3L4IN3LI4C26SITKTGAH27CDU" localSheetId="2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0" hidden="1">#REF!</definedName>
    <definedName name="BEx3L4YQ0J7ZU0M5QM6YIPCEYC9K" localSheetId="1" hidden="1">#REF!</definedName>
    <definedName name="BEx3L4YQ0J7ZU0M5QM6YIPCEYC9K" localSheetId="2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0" hidden="1">#REF!</definedName>
    <definedName name="BEx3L60DJOR7NQN42G7YSAODP1EX" localSheetId="1" hidden="1">#REF!</definedName>
    <definedName name="BEx3L60DJOR7NQN42G7YSAODP1EX" localSheetId="2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0" hidden="1">#REF!</definedName>
    <definedName name="BEx3L7D0PI38HWZ7VADU16C9E33D" localSheetId="1" hidden="1">#REF!</definedName>
    <definedName name="BEx3L7D0PI38HWZ7VADU16C9E33D" localSheetId="2" hidden="1">#REF!</definedName>
    <definedName name="BEx3L7D0PI38HWZ7VADU16C9E33D" localSheetId="3" hidden="1">#REF!</definedName>
    <definedName name="BEx3L7D0PI38HWZ7VADU16C9E33D" hidden="1">#REF!</definedName>
    <definedName name="BEx3LANPY1HT49TAH98H4B9RC1D4" localSheetId="0" hidden="1">#REF!</definedName>
    <definedName name="BEx3LANPY1HT49TAH98H4B9RC1D4" localSheetId="1" hidden="1">#REF!</definedName>
    <definedName name="BEx3LANPY1HT49TAH98H4B9RC1D4" localSheetId="2" hidden="1">#REF!</definedName>
    <definedName name="BEx3LANPY1HT49TAH98H4B9RC1D4" localSheetId="3" hidden="1">#REF!</definedName>
    <definedName name="BEx3LANPY1HT49TAH98H4B9RC1D4" hidden="1">#REF!</definedName>
    <definedName name="BEx3LM1PR4Y7KINKMTMKR984GX8Q" localSheetId="0" hidden="1">#REF!</definedName>
    <definedName name="BEx3LM1PR4Y7KINKMTMKR984GX8Q" localSheetId="1" hidden="1">#REF!</definedName>
    <definedName name="BEx3LM1PR4Y7KINKMTMKR984GX8Q" localSheetId="2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0" hidden="1">#REF!</definedName>
    <definedName name="BEx3LM1PWWC9WH0R5TX5K06V559U" localSheetId="1" hidden="1">#REF!</definedName>
    <definedName name="BEx3LM1PWWC9WH0R5TX5K06V559U" localSheetId="2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0" hidden="1">#REF!</definedName>
    <definedName name="BEx3LPCEZ1C0XEKNCM3YT09JWCUO" localSheetId="1" hidden="1">#REF!</definedName>
    <definedName name="BEx3LPCEZ1C0XEKNCM3YT09JWCUO" localSheetId="2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0" hidden="1">#REF!</definedName>
    <definedName name="BEx3LSXW33WR1ECIMRYUPFBJXGGH" localSheetId="1" hidden="1">#REF!</definedName>
    <definedName name="BEx3LSXW33WR1ECIMRYUPFBJXGGH" localSheetId="2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0" hidden="1">#REF!</definedName>
    <definedName name="BEx3M1MR1K1NQD03H74BFWOK4MWQ" localSheetId="1" hidden="1">#REF!</definedName>
    <definedName name="BEx3M1MR1K1NQD03H74BFWOK4MWQ" localSheetId="2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0" hidden="1">#REF!</definedName>
    <definedName name="BEx3M4H77MYUKOOD31H9F80NMVK8" localSheetId="1" hidden="1">#REF!</definedName>
    <definedName name="BEx3M4H77MYUKOOD31H9F80NMVK8" localSheetId="2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0" hidden="1">#REF!</definedName>
    <definedName name="BEx3M9VFX329PZWYC4DMZ6P3W9R2" localSheetId="1" hidden="1">#REF!</definedName>
    <definedName name="BEx3M9VFX329PZWYC4DMZ6P3W9R2" localSheetId="2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0" hidden="1">#REF!</definedName>
    <definedName name="BEx3MCQ0VEBV0CZXDS505L38EQ8N" localSheetId="1" hidden="1">#REF!</definedName>
    <definedName name="BEx3MCQ0VEBV0CZXDS505L38EQ8N" localSheetId="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0" hidden="1">#REF!</definedName>
    <definedName name="BEx3MEYV5LQY0BAL7V3CFAFVOM3T" localSheetId="1" hidden="1">#REF!</definedName>
    <definedName name="BEx3MEYV5LQY0BAL7V3CFAFVOM3T" localSheetId="2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0" hidden="1">#REF!</definedName>
    <definedName name="BEx3MF9LX8G8DXGARRYNTDH542WG" localSheetId="1" hidden="1">#REF!</definedName>
    <definedName name="BEx3MF9LX8G8DXGARRYNTDH542WG" localSheetId="2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0" hidden="1">#REF!</definedName>
    <definedName name="BEx3MREOFWJQEYMCMBL7ZE06NBN6" localSheetId="1" hidden="1">#REF!</definedName>
    <definedName name="BEx3MREOFWJQEYMCMBL7ZE06NBN6" localSheetId="2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0" hidden="1">#REF!</definedName>
    <definedName name="BEx3MSGD8I6KBFD4XFWYGH3DKUK3" localSheetId="1" hidden="1">#REF!</definedName>
    <definedName name="BEx3MSGD8I6KBFD4XFWYGH3DKUK3" localSheetId="2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0" hidden="1">#REF!</definedName>
    <definedName name="BEx3NDQFYEWZAUGWFMGT2R7E7RBT" localSheetId="1" hidden="1">#REF!</definedName>
    <definedName name="BEx3NDQFYEWZAUGWFMGT2R7E7RBT" localSheetId="2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0" hidden="1">#REF!</definedName>
    <definedName name="BEx3NGQBX2HEDKOCDX0TX1TGBB3P" localSheetId="1" hidden="1">#REF!</definedName>
    <definedName name="BEx3NGQBX2HEDKOCDX0TX1TGBB3P" localSheetId="2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0" hidden="1">#REF!</definedName>
    <definedName name="BEx3NLIZ7PHF2XE59ECZ3MD04ZG1" localSheetId="1" hidden="1">#REF!</definedName>
    <definedName name="BEx3NLIZ7PHF2XE59ECZ3MD04ZG1" localSheetId="2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0" hidden="1">#REF!</definedName>
    <definedName name="BEx3NMQ4BVC94728AUM7CCX7UHTU" localSheetId="1" hidden="1">#REF!</definedName>
    <definedName name="BEx3NMQ4BVC94728AUM7CCX7UHTU" localSheetId="2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0" hidden="1">#REF!</definedName>
    <definedName name="BEx3NR2I4OUFP3Z2QZEDU2PIFIDI" localSheetId="1" hidden="1">#REF!</definedName>
    <definedName name="BEx3NR2I4OUFP3Z2QZEDU2PIFIDI" localSheetId="2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0" hidden="1">#REF!</definedName>
    <definedName name="BEx3O19B8FTTAPVT5DZXQGQXWFR8" localSheetId="1" hidden="1">#REF!</definedName>
    <definedName name="BEx3O19B8FTTAPVT5DZXQGQXWFR8" localSheetId="2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0" hidden="1">#REF!</definedName>
    <definedName name="BEx3O85IKWARA6NCJOLRBRJFMEWW" localSheetId="1" hidden="1">#REF!</definedName>
    <definedName name="BEx3O85IKWARA6NCJOLRBRJFMEWW" localSheetId="2" hidden="1">#REF!</definedName>
    <definedName name="BEx3O85IKWARA6NCJOLRBRJFMEWW" localSheetId="3" hidden="1">#REF!</definedName>
    <definedName name="BEx3O85IKWARA6NCJOLRBRJFMEWW" hidden="1">#REF!</definedName>
    <definedName name="BEx3OJZSCGFRW7SVGBFI0X9DNVMM" localSheetId="0" hidden="1">#REF!</definedName>
    <definedName name="BEx3OJZSCGFRW7SVGBFI0X9DNVMM" localSheetId="1" hidden="1">#REF!</definedName>
    <definedName name="BEx3OJZSCGFRW7SVGBFI0X9DNVMM" localSheetId="2" hidden="1">#REF!</definedName>
    <definedName name="BEx3OJZSCGFRW7SVGBFI0X9DNVMM" localSheetId="3" hidden="1">#REF!</definedName>
    <definedName name="BEx3OJZSCGFRW7SVGBFI0X9DNVMM" hidden="1">#REF!</definedName>
    <definedName name="BEx3ORSBUXAF21MKEY90YJV9AY9A" localSheetId="0" hidden="1">#REF!</definedName>
    <definedName name="BEx3ORSBUXAF21MKEY90YJV9AY9A" localSheetId="1" hidden="1">#REF!</definedName>
    <definedName name="BEx3ORSBUXAF21MKEY90YJV9AY9A" localSheetId="2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0" hidden="1">#REF!</definedName>
    <definedName name="BEx3OUS0N576NJN078Y1BWUWQK6B" localSheetId="1" hidden="1">#REF!</definedName>
    <definedName name="BEx3OUS0N576NJN078Y1BWUWQK6B" localSheetId="2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0" hidden="1">#REF!</definedName>
    <definedName name="BEx3OV8BH6PYNZT7C246LOAU9SVX" localSheetId="1" hidden="1">#REF!</definedName>
    <definedName name="BEx3OV8BH6PYNZT7C246LOAU9SVX" localSheetId="2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0" hidden="1">#REF!</definedName>
    <definedName name="BEx3OXRYJZUEY6E72UJU0PHLMYAR" localSheetId="1" hidden="1">#REF!</definedName>
    <definedName name="BEx3OXRYJZUEY6E72UJU0PHLMYAR" localSheetId="2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0" hidden="1">#REF!</definedName>
    <definedName name="BEx3P3RP5PYI4BJVYGNU1V7KT5EH" localSheetId="1" hidden="1">#REF!</definedName>
    <definedName name="BEx3P3RP5PYI4BJVYGNU1V7KT5EH" localSheetId="2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0" hidden="1">#REF!</definedName>
    <definedName name="BEx3P59TTRSGQY888P5C1O7M2PQT" localSheetId="1" hidden="1">#REF!</definedName>
    <definedName name="BEx3P59TTRSGQY888P5C1O7M2PQT" localSheetId="2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0" hidden="1">#REF!</definedName>
    <definedName name="BEx3PDNRRNKD5GOUBUQFXAHIXLD9" localSheetId="1" hidden="1">#REF!</definedName>
    <definedName name="BEx3PDNRRNKD5GOUBUQFXAHIXLD9" localSheetId="2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0" hidden="1">#REF!</definedName>
    <definedName name="BEx3PDT8GNPWLLN02IH1XPV90XYK" localSheetId="1" hidden="1">#REF!</definedName>
    <definedName name="BEx3PDT8GNPWLLN02IH1XPV90XYK" localSheetId="2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0" hidden="1">#REF!</definedName>
    <definedName name="BEx3PKEMDW8KZEP11IL927C5O7I2" localSheetId="1" hidden="1">#REF!</definedName>
    <definedName name="BEx3PKEMDW8KZEP11IL927C5O7I2" localSheetId="2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0" hidden="1">#REF!</definedName>
    <definedName name="BEx3PKJZ1Z7L9S6KV8KXVS6B2FX4" localSheetId="1" hidden="1">#REF!</definedName>
    <definedName name="BEx3PKJZ1Z7L9S6KV8KXVS6B2FX4" localSheetId="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0" hidden="1">#REF!</definedName>
    <definedName name="BEx3PMNG53Z5HY138H99QOMTX8W3" localSheetId="1" hidden="1">#REF!</definedName>
    <definedName name="BEx3PMNG53Z5HY138H99QOMTX8W3" localSheetId="2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0" hidden="1">#REF!</definedName>
    <definedName name="BEx3PP1RRSFZ8UC0JC9R91W6LNKW" localSheetId="1" hidden="1">#REF!</definedName>
    <definedName name="BEx3PP1RRSFZ8UC0JC9R91W6LNKW" localSheetId="2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0" hidden="1">#REF!</definedName>
    <definedName name="BEx3PRQW017D7T1X732WDV7L1KP8" localSheetId="1" hidden="1">#REF!</definedName>
    <definedName name="BEx3PRQW017D7T1X732WDV7L1KP8" localSheetId="2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0" hidden="1">#REF!</definedName>
    <definedName name="BEx3PVXYZC8WB9ZJE7OCKUXZ46EA" localSheetId="1" hidden="1">#REF!</definedName>
    <definedName name="BEx3PVXYZC8WB9ZJE7OCKUXZ46EA" localSheetId="2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0" hidden="1">#REF!</definedName>
    <definedName name="BEx3Q0VWPU5EQECK7MQ47TYJ3SWW" localSheetId="1" hidden="1">#REF!</definedName>
    <definedName name="BEx3Q0VWPU5EQECK7MQ47TYJ3SWW" localSheetId="2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0" hidden="1">#REF!</definedName>
    <definedName name="BEx3Q7BZ9PUXK2RLIOFSIS9AHU1B" localSheetId="1" hidden="1">#REF!</definedName>
    <definedName name="BEx3Q7BZ9PUXK2RLIOFSIS9AHU1B" localSheetId="2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0" hidden="1">#REF!</definedName>
    <definedName name="BEx3Q8J42S9VU6EAN2Y28MR6DF88" localSheetId="1" hidden="1">#REF!</definedName>
    <definedName name="BEx3Q8J42S9VU6EAN2Y28MR6DF88" localSheetId="2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0" hidden="1">#REF!</definedName>
    <definedName name="BEx3QCFD2TBUF95ZN83Q7JPV97FK" localSheetId="1" hidden="1">#REF!</definedName>
    <definedName name="BEx3QCFD2TBUF95ZN83Q7JPV97FK" localSheetId="2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0" hidden="1">#REF!</definedName>
    <definedName name="BEx3QEDFOYFY5NBTININ5W4RLD4Q" localSheetId="1" hidden="1">#REF!</definedName>
    <definedName name="BEx3QEDFOYFY5NBTININ5W4RLD4Q" localSheetId="2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0" hidden="1">#REF!</definedName>
    <definedName name="BEx3QIKJ3U962US1Q564NZDLU8LD" localSheetId="1" hidden="1">#REF!</definedName>
    <definedName name="BEx3QIKJ3U962US1Q564NZDLU8LD" localSheetId="2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0" hidden="1">#REF!</definedName>
    <definedName name="BEx3QLF3RHHBNUFLUWEROBZDF1U4" localSheetId="1" hidden="1">#REF!</definedName>
    <definedName name="BEx3QLF3RHHBNUFLUWEROBZDF1U4" localSheetId="2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0" hidden="1">#REF!</definedName>
    <definedName name="BEx3QR9D45DHW50VQ7Y3Q1AXPOB9" localSheetId="1" hidden="1">#REF!</definedName>
    <definedName name="BEx3QR9D45DHW50VQ7Y3Q1AXPOB9" localSheetId="2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0" hidden="1">#REF!</definedName>
    <definedName name="BEx3QSWT2S5KWG6U2V9711IYDQBM" localSheetId="1" hidden="1">#REF!</definedName>
    <definedName name="BEx3QSWT2S5KWG6U2V9711IYDQBM" localSheetId="2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0" hidden="1">#REF!</definedName>
    <definedName name="BEx3QVGG7Q2X4HZHJAM35A8T3VR7" localSheetId="1" hidden="1">#REF!</definedName>
    <definedName name="BEx3QVGG7Q2X4HZHJAM35A8T3VR7" localSheetId="2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0" hidden="1">#REF!</definedName>
    <definedName name="BEx3R0JUB9YN8PHPPQTAMIT1IHWK" localSheetId="1" hidden="1">#REF!</definedName>
    <definedName name="BEx3R0JUB9YN8PHPPQTAMIT1IHWK" localSheetId="2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0" hidden="1">#REF!</definedName>
    <definedName name="BEx3R81NFRO7M81VHVKOBFT0QBIL" localSheetId="1" hidden="1">#REF!</definedName>
    <definedName name="BEx3R81NFRO7M81VHVKOBFT0QBIL" localSheetId="2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0" hidden="1">#REF!</definedName>
    <definedName name="BEx3RHC2ZD5UFS6QD4OPFCNNMWH1" localSheetId="1" hidden="1">#REF!</definedName>
    <definedName name="BEx3RHC2ZD5UFS6QD4OPFCNNMWH1" localSheetId="2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0" hidden="1">#REF!</definedName>
    <definedName name="BEx3RQ10QIWBAPHALAA91BUUCM2X" localSheetId="1" hidden="1">#REF!</definedName>
    <definedName name="BEx3RQ10QIWBAPHALAA91BUUCM2X" localSheetId="2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0" hidden="1">#REF!</definedName>
    <definedName name="BEx3RV4E1WT43SZBUN09RTB8EK1O" localSheetId="1" hidden="1">#REF!</definedName>
    <definedName name="BEx3RV4E1WT43SZBUN09RTB8EK1O" localSheetId="2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0" hidden="1">#REF!</definedName>
    <definedName name="BEx3RXYU0QLFXSFTM5EB20GD03W5" localSheetId="1" hidden="1">#REF!</definedName>
    <definedName name="BEx3RXYU0QLFXSFTM5EB20GD03W5" localSheetId="2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0" hidden="1">#REF!</definedName>
    <definedName name="BEx3RYKLC3QQO3XTUN7BEW2AQL98" localSheetId="1" hidden="1">#REF!</definedName>
    <definedName name="BEx3RYKLC3QQO3XTUN7BEW2AQL98" localSheetId="2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0" hidden="1">#REF!</definedName>
    <definedName name="BEx3S37QNFSKW3DGRH5YVVEZLJI7" localSheetId="1" hidden="1">#REF!</definedName>
    <definedName name="BEx3S37QNFSKW3DGRH5YVVEZLJI7" localSheetId="2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0" hidden="1">#REF!</definedName>
    <definedName name="BEx3SICJ45BYT6FHBER86PJT25FC" localSheetId="1" hidden="1">#REF!</definedName>
    <definedName name="BEx3SICJ45BYT6FHBER86PJT25FC" localSheetId="2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0" hidden="1">#REF!</definedName>
    <definedName name="BEx3SMUCMJVGQ2H4EHQI5ZFHEF0P" localSheetId="1" hidden="1">#REF!</definedName>
    <definedName name="BEx3SMUCMJVGQ2H4EHQI5ZFHEF0P" localSheetId="2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0" hidden="1">#REF!</definedName>
    <definedName name="BEx3SN56F03CPDRDA7LZ763V0N4I" localSheetId="1" hidden="1">#REF!</definedName>
    <definedName name="BEx3SN56F03CPDRDA7LZ763V0N4I" localSheetId="2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0" hidden="1">#REF!</definedName>
    <definedName name="BEx3SPE6N1ORXPRCDL3JPZD73Z9F" localSheetId="1" hidden="1">#REF!</definedName>
    <definedName name="BEx3SPE6N1ORXPRCDL3JPZD73Z9F" localSheetId="2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0" hidden="1">#REF!</definedName>
    <definedName name="BEx3T29ZTULQE0OMSMWUMZDU9ZZ0" localSheetId="1" hidden="1">#REF!</definedName>
    <definedName name="BEx3T29ZTULQE0OMSMWUMZDU9ZZ0" localSheetId="2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0" hidden="1">#REF!</definedName>
    <definedName name="BEx3T6MJ1QDJ929WMUDVZ0O3UW0Y" localSheetId="1" hidden="1">#REF!</definedName>
    <definedName name="BEx3T6MJ1QDJ929WMUDVZ0O3UW0Y" localSheetId="2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0" hidden="1">#REF!</definedName>
    <definedName name="BEx3TD7WH1NN1OH0MRS4T8ENRU32" localSheetId="1" hidden="1">#REF!</definedName>
    <definedName name="BEx3TD7WH1NN1OH0MRS4T8ENRU32" localSheetId="2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0" hidden="1">#REF!</definedName>
    <definedName name="BEx3TPCSI16OAB2L9M9IULQMQ9J9" localSheetId="1" hidden="1">#REF!</definedName>
    <definedName name="BEx3TPCSI16OAB2L9M9IULQMQ9J9" localSheetId="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0" hidden="1">#REF!</definedName>
    <definedName name="BEx3TQ3SFJB2WTCV0OXDE56FB46K" localSheetId="1" hidden="1">#REF!</definedName>
    <definedName name="BEx3TQ3SFJB2WTCV0OXDE56FB46K" localSheetId="2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0" hidden="1">#REF!</definedName>
    <definedName name="BEx3TX59M3456DDBXWFJ8X2TU37A" localSheetId="1" hidden="1">#REF!</definedName>
    <definedName name="BEx3TX59M3456DDBXWFJ8X2TU37A" localSheetId="2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0" hidden="1">#REF!</definedName>
    <definedName name="BEx3U2UBY80GPGSTYFGI6F8TPKCV" localSheetId="1" hidden="1">#REF!</definedName>
    <definedName name="BEx3U2UBY80GPGSTYFGI6F8TPKCV" localSheetId="2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0" hidden="1">#REF!</definedName>
    <definedName name="BEx3U64YUOZ419BAJS2W78UMATAW" localSheetId="1" hidden="1">#REF!</definedName>
    <definedName name="BEx3U64YUOZ419BAJS2W78UMATAW" localSheetId="2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0" hidden="1">#REF!</definedName>
    <definedName name="BEx3U94WCEA5DKMWBEX1GU0LKYG2" localSheetId="1" hidden="1">#REF!</definedName>
    <definedName name="BEx3U94WCEA5DKMWBEX1GU0LKYG2" localSheetId="2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0" hidden="1">#REF!</definedName>
    <definedName name="BEx3U9VZ8SQVYS6ZA038J7AP7ZGW" localSheetId="1" hidden="1">#REF!</definedName>
    <definedName name="BEx3U9VZ8SQVYS6ZA038J7AP7ZGW" localSheetId="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0" hidden="1">#REF!</definedName>
    <definedName name="BEx3UIQ5WRJBGNTFCCLOR4N7B1OQ" localSheetId="1" hidden="1">#REF!</definedName>
    <definedName name="BEx3UIQ5WRJBGNTFCCLOR4N7B1OQ" localSheetId="2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0" hidden="1">#REF!</definedName>
    <definedName name="BEx3UJMIX2NUSSWGMSI25A5DM4CH" localSheetId="1" hidden="1">#REF!</definedName>
    <definedName name="BEx3UJMIX2NUSSWGMSI25A5DM4CH" localSheetId="2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0" hidden="1">#REF!</definedName>
    <definedName name="BEx3UKIX0UULWP3BZA8VT2SQ8WI7" localSheetId="1" hidden="1">#REF!</definedName>
    <definedName name="BEx3UKIX0UULWP3BZA8VT2SQ8WI7" localSheetId="2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0" hidden="1">#REF!</definedName>
    <definedName name="BEx3UKOCOQG7S1YQ436S997K1KWV" localSheetId="1" hidden="1">#REF!</definedName>
    <definedName name="BEx3UKOCOQG7S1YQ436S997K1KWV" localSheetId="2" hidden="1">#REF!</definedName>
    <definedName name="BEx3UKOCOQG7S1YQ436S997K1KWV" localSheetId="3" hidden="1">#REF!</definedName>
    <definedName name="BEx3UKOCOQG7S1YQ436S997K1KWV" hidden="1">#REF!</definedName>
    <definedName name="BEx3UNISOEXF3OFHT2BUA6P9RBIJ" localSheetId="0" hidden="1">#REF!</definedName>
    <definedName name="BEx3UNISOEXF3OFHT2BUA6P9RBIJ" localSheetId="1" hidden="1">#REF!</definedName>
    <definedName name="BEx3UNISOEXF3OFHT2BUA6P9RBIJ" localSheetId="2" hidden="1">#REF!</definedName>
    <definedName name="BEx3UNISOEXF3OFHT2BUA6P9RBIJ" localSheetId="3" hidden="1">#REF!</definedName>
    <definedName name="BEx3UNISOEXF3OFHT2BUA6P9RBIJ" hidden="1">#REF!</definedName>
    <definedName name="BEx3UYM19VIXLA0EU7LB9NHA77PB" localSheetId="0" hidden="1">#REF!</definedName>
    <definedName name="BEx3UYM19VIXLA0EU7LB9NHA77PB" localSheetId="1" hidden="1">#REF!</definedName>
    <definedName name="BEx3UYM19VIXLA0EU7LB9NHA77PB" localSheetId="2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0" hidden="1">#REF!</definedName>
    <definedName name="BEx3VML7CG70HPISMVYIUEN3711Q" localSheetId="1" hidden="1">#REF!</definedName>
    <definedName name="BEx3VML7CG70HPISMVYIUEN3711Q" localSheetId="2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0" hidden="1">#REF!</definedName>
    <definedName name="BEx56ZID5H04P9AIYLP1OASFGV56" localSheetId="1" hidden="1">#REF!</definedName>
    <definedName name="BEx56ZID5H04P9AIYLP1OASFGV56" localSheetId="2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0" hidden="1">#REF!</definedName>
    <definedName name="BEx57ROM8UIFKV5C1BOZWSQQLESO" localSheetId="1" hidden="1">#REF!</definedName>
    <definedName name="BEx57ROM8UIFKV5C1BOZWSQQLESO" localSheetId="2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0" hidden="1">#REF!</definedName>
    <definedName name="BEx587EYSS57E3PI8DT973HLJM9E" localSheetId="1" hidden="1">#REF!</definedName>
    <definedName name="BEx587EYSS57E3PI8DT973HLJM9E" localSheetId="2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0" hidden="1">#REF!</definedName>
    <definedName name="BEx587KFQ3VKCOCY1SA5F24PQGUI" localSheetId="1" hidden="1">#REF!</definedName>
    <definedName name="BEx587KFQ3VKCOCY1SA5F24PQGUI" localSheetId="2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0" hidden="1">#REF!</definedName>
    <definedName name="BEx58O780PQ05NF0Z1SKKRB3N099" localSheetId="1" hidden="1">#REF!</definedName>
    <definedName name="BEx58O780PQ05NF0Z1SKKRB3N099" localSheetId="2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0" hidden="1">#REF!</definedName>
    <definedName name="BEx58W57CTL8HFK3U7ZRFYZR6MXE" localSheetId="1" hidden="1">#REF!</definedName>
    <definedName name="BEx58W57CTL8HFK3U7ZRFYZR6MXE" localSheetId="2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0" hidden="1">#REF!</definedName>
    <definedName name="BEx58XHO7ZULLF2EUD7YIS0MGQJ5" localSheetId="1" hidden="1">#REF!</definedName>
    <definedName name="BEx58XHO7ZULLF2EUD7YIS0MGQJ5" localSheetId="2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0" hidden="1">#REF!</definedName>
    <definedName name="BEx58ZAFNTMGBNDH52VUYXLRJO7P" localSheetId="1" hidden="1">#REF!</definedName>
    <definedName name="BEx58ZAFNTMGBNDH52VUYXLRJO7P" localSheetId="2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0" hidden="1">#REF!</definedName>
    <definedName name="BEx58ZW0HAIGIPEX9CVA1PQQTR6X" localSheetId="1" hidden="1">#REF!</definedName>
    <definedName name="BEx58ZW0HAIGIPEX9CVA1PQQTR6X" localSheetId="2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0" hidden="1">#REF!</definedName>
    <definedName name="BEx593SAFVYKW7V61D9COEZJXDA7" localSheetId="1" hidden="1">#REF!</definedName>
    <definedName name="BEx593SAFVYKW7V61D9COEZJXDA7" localSheetId="2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0" hidden="1">#REF!</definedName>
    <definedName name="BEx59BA1KH3RG6K1LHL7YS2VB79N" localSheetId="1" hidden="1">#REF!</definedName>
    <definedName name="BEx59BA1KH3RG6K1LHL7YS2VB79N" localSheetId="2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0" hidden="1">#REF!</definedName>
    <definedName name="BEx59DDIU0AMFOY94NSP1ULST8JD" localSheetId="1" hidden="1">#REF!</definedName>
    <definedName name="BEx59DDIU0AMFOY94NSP1ULST8JD" localSheetId="2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0" hidden="1">#REF!</definedName>
    <definedName name="BEx59E9WABJP2TN71QAIKK79HPK9" localSheetId="1" hidden="1">#REF!</definedName>
    <definedName name="BEx59E9WABJP2TN71QAIKK79HPK9" localSheetId="2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0" hidden="1">#REF!</definedName>
    <definedName name="BEx59F0T17A80RNLNSZNFX8NAO8Y" localSheetId="1" hidden="1">#REF!</definedName>
    <definedName name="BEx59F0T17A80RNLNSZNFX8NAO8Y" localSheetId="2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0" hidden="1">#REF!</definedName>
    <definedName name="BEx59P7MAPNU129ZTC5H3EH892G1" localSheetId="1" hidden="1">#REF!</definedName>
    <definedName name="BEx59P7MAPNU129ZTC5H3EH892G1" localSheetId="2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0" hidden="1">#REF!</definedName>
    <definedName name="BEx5A11WZRQSIE089QE119AOX9ZG" localSheetId="1" hidden="1">#REF!</definedName>
    <definedName name="BEx5A11WZRQSIE089QE119AOX9ZG" localSheetId="2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0" hidden="1">#REF!</definedName>
    <definedName name="BEx5A7CIGCOTHJKHGUBDZG91JGPZ" localSheetId="1" hidden="1">#REF!</definedName>
    <definedName name="BEx5A7CIGCOTHJKHGUBDZG91JGPZ" localSheetId="2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0" hidden="1">#REF!</definedName>
    <definedName name="BEx5A8UFLT2SWVSG5COFA9B8P376" localSheetId="1" hidden="1">#REF!</definedName>
    <definedName name="BEx5A8UFLT2SWVSG5COFA9B8P376" localSheetId="2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0" hidden="1">#REF!</definedName>
    <definedName name="BEx5ABUBK8WJV1WILGYU9A7CO0KI" localSheetId="1" hidden="1">#REF!</definedName>
    <definedName name="BEx5ABUBK8WJV1WILGYU9A7CO0KI" localSheetId="2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0" hidden="1">#REF!</definedName>
    <definedName name="BEx5AFFTN3IXIBHDKM0FYC4OFL1S" localSheetId="1" hidden="1">#REF!</definedName>
    <definedName name="BEx5AFFTN3IXIBHDKM0FYC4OFL1S" localSheetId="2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0" hidden="1">#REF!</definedName>
    <definedName name="BEx5AOFIO8KVRHIZ1RII337AA8ML" localSheetId="1" hidden="1">#REF!</definedName>
    <definedName name="BEx5AOFIO8KVRHIZ1RII337AA8ML" localSheetId="2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0" hidden="1">#REF!</definedName>
    <definedName name="BEx5APRZ66L5BWHFE8E4YYNEDTI4" localSheetId="1" hidden="1">#REF!</definedName>
    <definedName name="BEx5APRZ66L5BWHFE8E4YYNEDTI4" localSheetId="2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0" hidden="1">#REF!</definedName>
    <definedName name="BEx5AQJ1Z64KY10P8ZF1JKJUFEGN" localSheetId="1" hidden="1">#REF!</definedName>
    <definedName name="BEx5AQJ1Z64KY10P8ZF1JKJUFEGN" localSheetId="2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0" hidden="1">#REF!</definedName>
    <definedName name="BEx5AY62R0TL82VHXE37SCZCINQC" localSheetId="1" hidden="1">#REF!</definedName>
    <definedName name="BEx5AY62R0TL82VHXE37SCZCINQC" localSheetId="2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0" hidden="1">#REF!</definedName>
    <definedName name="BEx5B0PV1FCOUSHWQTY94AO0B8P0" localSheetId="1" hidden="1">#REF!</definedName>
    <definedName name="BEx5B0PV1FCOUSHWQTY94AO0B8P0" localSheetId="2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0" hidden="1">#REF!</definedName>
    <definedName name="BEx5B4RHHX0J1BF2FZKEA0SPP29O" localSheetId="1" hidden="1">#REF!</definedName>
    <definedName name="BEx5B4RHHX0J1BF2FZKEA0SPP29O" localSheetId="2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0" hidden="1">#REF!</definedName>
    <definedName name="BEx5B5YMSWP0OVI5CIQRP5V18D0C" localSheetId="1" hidden="1">#REF!</definedName>
    <definedName name="BEx5B5YMSWP0OVI5CIQRP5V18D0C" localSheetId="2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0" hidden="1">#REF!</definedName>
    <definedName name="BEx5B825RW35M5H0UB2IZGGRS4ER" localSheetId="1" hidden="1">#REF!</definedName>
    <definedName name="BEx5B825RW35M5H0UB2IZGGRS4ER" localSheetId="2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0" hidden="1">#REF!</definedName>
    <definedName name="BEx5BAWPMY0TL684WDXX6KKJLRCN" localSheetId="1" hidden="1">#REF!</definedName>
    <definedName name="BEx5BAWPMY0TL684WDXX6KKJLRCN" localSheetId="2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0" hidden="1">#REF!</definedName>
    <definedName name="BEx5BBCUOWR6J9MZS2ML5XB0X7MW" localSheetId="1" hidden="1">#REF!</definedName>
    <definedName name="BEx5BBCUOWR6J9MZS2ML5XB0X7MW" localSheetId="2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0" hidden="1">#REF!</definedName>
    <definedName name="BEx5BBI61U4Y65GD0ARMTALPP7SJ" localSheetId="1" hidden="1">#REF!</definedName>
    <definedName name="BEx5BBI61U4Y65GD0ARMTALPP7SJ" localSheetId="2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0" hidden="1">#REF!</definedName>
    <definedName name="BEx5BDR56MEV4IHY6CIH2SVNG1UB" localSheetId="1" hidden="1">#REF!</definedName>
    <definedName name="BEx5BDR56MEV4IHY6CIH2SVNG1UB" localSheetId="2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0" hidden="1">#REF!</definedName>
    <definedName name="BEx5BESZC5H329SKHGJOHZFILYJJ" localSheetId="1" hidden="1">#REF!</definedName>
    <definedName name="BEx5BESZC5H329SKHGJOHZFILYJJ" localSheetId="2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0" hidden="1">#REF!</definedName>
    <definedName name="BEx5BHSQ42B50IU1TEQFUXFX9XQD" localSheetId="1" hidden="1">#REF!</definedName>
    <definedName name="BEx5BHSQ42B50IU1TEQFUXFX9XQD" localSheetId="2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0" hidden="1">#REF!</definedName>
    <definedName name="BEx5BKSM4UN4C1DM3EYKM79MRC5K" localSheetId="1" hidden="1">#REF!</definedName>
    <definedName name="BEx5BKSM4UN4C1DM3EYKM79MRC5K" localSheetId="2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0" hidden="1">#REF!</definedName>
    <definedName name="BEx5BNN8NPH9KVOBARB9CDD9WLB6" localSheetId="1" hidden="1">#REF!</definedName>
    <definedName name="BEx5BNN8NPH9KVOBARB9CDD9WLB6" localSheetId="2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0" hidden="1">#REF!</definedName>
    <definedName name="BEx5BPLEZ8XY6S89R7AZQSKLT4HK" localSheetId="1" hidden="1">#REF!</definedName>
    <definedName name="BEx5BPLEZ8XY6S89R7AZQSKLT4HK" localSheetId="2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0" hidden="1">#REF!</definedName>
    <definedName name="BEx5BYFMZ80TDDN2EZO8CF39AIAC" localSheetId="1" hidden="1">#REF!</definedName>
    <definedName name="BEx5BYFMZ80TDDN2EZO8CF39AIAC" localSheetId="2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0" hidden="1">#REF!</definedName>
    <definedName name="BEx5C2BWFW6SHZBFDEISKGXHZCQW" localSheetId="1" hidden="1">#REF!</definedName>
    <definedName name="BEx5C2BWFW6SHZBFDEISKGXHZCQW" localSheetId="2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0" hidden="1">#REF!</definedName>
    <definedName name="BEx5C44NK782B81CBGQUDS6Z8MV9" localSheetId="1" hidden="1">#REF!</definedName>
    <definedName name="BEx5C44NK782B81CBGQUDS6Z8MV9" localSheetId="2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0" hidden="1">#REF!</definedName>
    <definedName name="BEx5C49ZFH8TO9ZU55729C3F7XG7" localSheetId="1" hidden="1">#REF!</definedName>
    <definedName name="BEx5C49ZFH8TO9ZU55729C3F7XG7" localSheetId="2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0" hidden="1">#REF!</definedName>
    <definedName name="BEx5C8GZQK13G60ZM70P63I5OS0L" localSheetId="1" hidden="1">#REF!</definedName>
    <definedName name="BEx5C8GZQK13G60ZM70P63I5OS0L" localSheetId="2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0" hidden="1">#REF!</definedName>
    <definedName name="BEx5CAPTVN2NBT3UOMA1UFAL1C2R" localSheetId="1" hidden="1">#REF!</definedName>
    <definedName name="BEx5CAPTVN2NBT3UOMA1UFAL1C2R" localSheetId="2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0" hidden="1">#REF!</definedName>
    <definedName name="BEx5CEM3SYF9XP0ZZVE0GEPCLV3F" localSheetId="1" hidden="1">#REF!</definedName>
    <definedName name="BEx5CEM3SYF9XP0ZZVE0GEPCLV3F" localSheetId="2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0" hidden="1">#REF!</definedName>
    <definedName name="BEx5CFYQ0F1Z6P8SCVJ0I3UPVFE4" localSheetId="1" hidden="1">#REF!</definedName>
    <definedName name="BEx5CFYQ0F1Z6P8SCVJ0I3UPVFE4" localSheetId="2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0" hidden="1">#REF!</definedName>
    <definedName name="BEx5CPEKNSJORIPFQC2E1LTRYY8L" localSheetId="1" hidden="1">#REF!</definedName>
    <definedName name="BEx5CPEKNSJORIPFQC2E1LTRYY8L" localSheetId="2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0" hidden="1">#REF!</definedName>
    <definedName name="BEx5CSUOL05D8PAM2TRDA9VRJT1O" localSheetId="1" hidden="1">#REF!</definedName>
    <definedName name="BEx5CSUOL05D8PAM2TRDA9VRJT1O" localSheetId="2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0" hidden="1">#REF!</definedName>
    <definedName name="BEx5CUNFOO4YDFJ22HCMI2QKIGKM" localSheetId="1" hidden="1">#REF!</definedName>
    <definedName name="BEx5CUNFOO4YDFJ22HCMI2QKIGKM" localSheetId="2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0" hidden="1">#REF!</definedName>
    <definedName name="BEx5D01O3G6BXWXT7MZEVS1F4TE9" localSheetId="1" hidden="1">#REF!</definedName>
    <definedName name="BEx5D01O3G6BXWXT7MZEVS1F4TE9" localSheetId="2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0" hidden="1">#REF!</definedName>
    <definedName name="BEx5D3HO5XE85AN0NGALZ4K4GE8J" localSheetId="1" hidden="1">#REF!</definedName>
    <definedName name="BEx5D3HO5XE85AN0NGALZ4K4GE8J" localSheetId="2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0" hidden="1">#REF!</definedName>
    <definedName name="BEx5D8L47OF0WHBPFWXGZINZWUBZ" localSheetId="1" hidden="1">#REF!</definedName>
    <definedName name="BEx5D8L47OF0WHBPFWXGZINZWUBZ" localSheetId="2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0" hidden="1">#REF!</definedName>
    <definedName name="BEx5DAJAHQ2SKUPCKSCR3PYML67L" localSheetId="1" hidden="1">#REF!</definedName>
    <definedName name="BEx5DAJAHQ2SKUPCKSCR3PYML67L" localSheetId="2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0" hidden="1">#REF!</definedName>
    <definedName name="BEx5DC18JM1KJCV44PF18E0LNRKA" localSheetId="1" hidden="1">#REF!</definedName>
    <definedName name="BEx5DC18JM1KJCV44PF18E0LNRKA" localSheetId="2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0" hidden="1">#REF!</definedName>
    <definedName name="BEx5DFH8EU3RCPUOTFY8S9G8SBCG" localSheetId="1" hidden="1">#REF!</definedName>
    <definedName name="BEx5DFH8EU3RCPUOTFY8S9G8SBCG" localSheetId="2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0" hidden="1">#REF!</definedName>
    <definedName name="BEx5DJIZBTNS011R9IIG2OQ2L6ZX" localSheetId="1" hidden="1">#REF!</definedName>
    <definedName name="BEx5DJIZBTNS011R9IIG2OQ2L6ZX" localSheetId="2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0" hidden="1">#REF!</definedName>
    <definedName name="BEx5DS2EKWFPC2UWI1W1QESX9QP5" localSheetId="1" hidden="1">#REF!</definedName>
    <definedName name="BEx5DS2EKWFPC2UWI1W1QESX9QP5" localSheetId="2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0" hidden="1">#REF!</definedName>
    <definedName name="BEx5E123OLO9WQUOIRIDJ967KAGK" localSheetId="1" hidden="1">#REF!</definedName>
    <definedName name="BEx5E123OLO9WQUOIRIDJ967KAGK" localSheetId="2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0" hidden="1">#REF!</definedName>
    <definedName name="BEx5E2UU5NES6W779W2OZTZOB4O7" localSheetId="1" hidden="1">#REF!</definedName>
    <definedName name="BEx5E2UU5NES6W779W2OZTZOB4O7" localSheetId="2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0" hidden="1">#REF!</definedName>
    <definedName name="BEx5ELFT92WAQN3NW8COIMQHUL91" localSheetId="1" hidden="1">#REF!</definedName>
    <definedName name="BEx5ELFT92WAQN3NW8COIMQHUL91" localSheetId="2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0" hidden="1">#REF!</definedName>
    <definedName name="BEx5ELQL9B0VR6UT18KP11DHOTFX" localSheetId="1" hidden="1">#REF!</definedName>
    <definedName name="BEx5ELQL9B0VR6UT18KP11DHOTFX" localSheetId="2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0" hidden="1">#REF!</definedName>
    <definedName name="BEx5ER4TJTFPN7IB1MNEB1ZFR5M6" localSheetId="1" hidden="1">#REF!</definedName>
    <definedName name="BEx5ER4TJTFPN7IB1MNEB1ZFR5M6" localSheetId="2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0" hidden="1">#REF!</definedName>
    <definedName name="BEx5EYXB2LDMI4FLC3QFAOXC0FZ3" localSheetId="1" hidden="1">#REF!</definedName>
    <definedName name="BEx5EYXB2LDMI4FLC3QFAOXC0FZ3" localSheetId="2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0" hidden="1">#REF!</definedName>
    <definedName name="BEx5F6V72QTCK7O39Y59R0EVM6CW" localSheetId="1" hidden="1">#REF!</definedName>
    <definedName name="BEx5F6V72QTCK7O39Y59R0EVM6CW" localSheetId="2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0" hidden="1">#REF!</definedName>
    <definedName name="BEx5FGLQVACD5F5YZG4DGSCHCGO2" localSheetId="1" hidden="1">#REF!</definedName>
    <definedName name="BEx5FGLQVACD5F5YZG4DGSCHCGO2" localSheetId="2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0" hidden="1">#REF!</definedName>
    <definedName name="BEx5FHCTE8VTJEF7IK189AVLNYSY" localSheetId="1" hidden="1">#REF!</definedName>
    <definedName name="BEx5FHCTE8VTJEF7IK189AVLNYSY" localSheetId="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0" hidden="1">#REF!</definedName>
    <definedName name="BEx5FLJWHLW3BTZILDPN5NMA449V" localSheetId="1" hidden="1">#REF!</definedName>
    <definedName name="BEx5FLJWHLW3BTZILDPN5NMA449V" localSheetId="2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0" hidden="1">#REF!</definedName>
    <definedName name="BEx5FNI2O10YN2SI1NO4X5GP3GTF" localSheetId="1" hidden="1">#REF!</definedName>
    <definedName name="BEx5FNI2O10YN2SI1NO4X5GP3GTF" localSheetId="2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0" hidden="1">#REF!</definedName>
    <definedName name="BEx5FO8YRFSZCG3L608EHIHIHFY4" localSheetId="1" hidden="1">#REF!</definedName>
    <definedName name="BEx5FO8YRFSZCG3L608EHIHIHFY4" localSheetId="2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0" hidden="1">#REF!</definedName>
    <definedName name="BEx5FQNA6V4CNYSH013K45RI4BCV" localSheetId="1" hidden="1">#REF!</definedName>
    <definedName name="BEx5FQNA6V4CNYSH013K45RI4BCV" localSheetId="2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0" hidden="1">#REF!</definedName>
    <definedName name="BEx5FVQPPEU32CPNV9RRQ9MNLLVE" localSheetId="1" hidden="1">#REF!</definedName>
    <definedName name="BEx5FVQPPEU32CPNV9RRQ9MNLLVE" localSheetId="2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0" hidden="1">#REF!</definedName>
    <definedName name="BEx5G08KGMG5X2AQKDGPFYG5GH94" localSheetId="1" hidden="1">#REF!</definedName>
    <definedName name="BEx5G08KGMG5X2AQKDGPFYG5GH94" localSheetId="2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0" hidden="1">#REF!</definedName>
    <definedName name="BEx5G1A8TFN4C4QII35U9DKYNIS8" localSheetId="1" hidden="1">#REF!</definedName>
    <definedName name="BEx5G1A8TFN4C4QII35U9DKYNIS8" localSheetId="2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0" hidden="1">#REF!</definedName>
    <definedName name="BEx5G1L0QO91KEPDMV1D8OT4BT73" localSheetId="1" hidden="1">#REF!</definedName>
    <definedName name="BEx5G1L0QO91KEPDMV1D8OT4BT73" localSheetId="2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0" hidden="1">#REF!</definedName>
    <definedName name="BEx5G1QHX69GFUYHUZA5X74MTDMR" localSheetId="1" hidden="1">#REF!</definedName>
    <definedName name="BEx5G1QHX69GFUYHUZA5X74MTDMR" localSheetId="2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0" hidden="1">#REF!</definedName>
    <definedName name="BEx5G5S2C9JRD28ZQMMQLCBHWOHB" localSheetId="1" hidden="1">#REF!</definedName>
    <definedName name="BEx5G5S2C9JRD28ZQMMQLCBHWOHB" localSheetId="2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0" hidden="1">#REF!</definedName>
    <definedName name="BEx5G7KU3EGZQSYN2YNML8EW8NDC" localSheetId="1" hidden="1">#REF!</definedName>
    <definedName name="BEx5G7KU3EGZQSYN2YNML8EW8NDC" localSheetId="2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0" hidden="1">#REF!</definedName>
    <definedName name="BEx5G86DZL1VYUX6KWODAP3WFAWP" localSheetId="1" hidden="1">#REF!</definedName>
    <definedName name="BEx5G86DZL1VYUX6KWODAP3WFAWP" localSheetId="2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0" hidden="1">#REF!</definedName>
    <definedName name="BEx5G8BV2GIOCM3C7IUFK8L04A6M" localSheetId="1" hidden="1">#REF!</definedName>
    <definedName name="BEx5G8BV2GIOCM3C7IUFK8L04A6M" localSheetId="2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0" hidden="1">#REF!</definedName>
    <definedName name="BEx5GID9MVBUPFFT9M8K8B5MO9NV" localSheetId="1" hidden="1">#REF!</definedName>
    <definedName name="BEx5GID9MVBUPFFT9M8K8B5MO9NV" localSheetId="2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0" hidden="1">#REF!</definedName>
    <definedName name="BEx5GN0EWA9SCQDPQ7NTUQH82QVK" localSheetId="1" hidden="1">#REF!</definedName>
    <definedName name="BEx5GN0EWA9SCQDPQ7NTUQH82QVK" localSheetId="2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0" hidden="1">#REF!</definedName>
    <definedName name="BEx5GNBCU4WZ74I0UXFL9ZG2XSGJ" localSheetId="1" hidden="1">#REF!</definedName>
    <definedName name="BEx5GNBCU4WZ74I0UXFL9ZG2XSGJ" localSheetId="2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0" hidden="1">#REF!</definedName>
    <definedName name="BEx5GUCTYC7QCWGWU5BTO7Y7HDZX" localSheetId="1" hidden="1">#REF!</definedName>
    <definedName name="BEx5GUCTYC7QCWGWU5BTO7Y7HDZX" localSheetId="2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0" hidden="1">#REF!</definedName>
    <definedName name="BEx5GYUPJULJQ624TEESYFG1NFOH" localSheetId="1" hidden="1">#REF!</definedName>
    <definedName name="BEx5GYUPJULJQ624TEESYFG1NFOH" localSheetId="2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0" hidden="1">#REF!</definedName>
    <definedName name="BEx5H0NEE0AIN5E2UHJ9J9ISU9N1" localSheetId="1" hidden="1">#REF!</definedName>
    <definedName name="BEx5H0NEE0AIN5E2UHJ9J9ISU9N1" localSheetId="2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0" hidden="1">#REF!</definedName>
    <definedName name="BEx5H1UJSEUQM2K8QHQXO5THVHSO" localSheetId="1" hidden="1">#REF!</definedName>
    <definedName name="BEx5H1UJSEUQM2K8QHQXO5THVHSO" localSheetId="2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0" hidden="1">#REF!</definedName>
    <definedName name="BEx5HAOT9XWUF7XIFRZZS8B9F5TZ" localSheetId="1" hidden="1">#REF!</definedName>
    <definedName name="BEx5HAOT9XWUF7XIFRZZS8B9F5TZ" localSheetId="2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0" hidden="1">#REF!</definedName>
    <definedName name="BEx5HB534CO7TBSALKMD27WHMAQJ" localSheetId="1" hidden="1">#REF!</definedName>
    <definedName name="BEx5HB534CO7TBSALKMD27WHMAQJ" localSheetId="2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0" hidden="1">#REF!</definedName>
    <definedName name="BEx5HE4XRF9BUY04MENWY9CHHN5H" localSheetId="1" hidden="1">#REF!</definedName>
    <definedName name="BEx5HE4XRF9BUY04MENWY9CHHN5H" localSheetId="2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0" hidden="1">#REF!</definedName>
    <definedName name="BEx5HFHMABAT0H9KKS754X4T304E" localSheetId="1" hidden="1">#REF!</definedName>
    <definedName name="BEx5HFHMABAT0H9KKS754X4T304E" localSheetId="2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0" hidden="1">#REF!</definedName>
    <definedName name="BEx5HGDZ7MX1S3KNXLRL9WU565V4" localSheetId="1" hidden="1">#REF!</definedName>
    <definedName name="BEx5HGDZ7MX1S3KNXLRL9WU565V4" localSheetId="2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0" hidden="1">#REF!</definedName>
    <definedName name="BEx5HJZ9FAVNZSSBTAYRPZDYM9NU" localSheetId="1" hidden="1">#REF!</definedName>
    <definedName name="BEx5HJZ9FAVNZSSBTAYRPZDYM9NU" localSheetId="2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0" hidden="1">#REF!</definedName>
    <definedName name="BEx5HZ9JMKHNLFWLVUB1WP5B39BL" localSheetId="1" hidden="1">#REF!</definedName>
    <definedName name="BEx5HZ9JMKHNLFWLVUB1WP5B39BL" localSheetId="2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0" hidden="1">#REF!</definedName>
    <definedName name="BEx5I17QJ0PQ1OG1IMH69HMQWNEA" localSheetId="1" hidden="1">#REF!</definedName>
    <definedName name="BEx5I17QJ0PQ1OG1IMH69HMQWNEA" localSheetId="2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0" hidden="1">#REF!</definedName>
    <definedName name="BEx5I244LQHZTF3XI66J8705R9XX" localSheetId="1" hidden="1">#REF!</definedName>
    <definedName name="BEx5I244LQHZTF3XI66J8705R9XX" localSheetId="2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0" hidden="1">#REF!</definedName>
    <definedName name="BEx5I8PBP4LIXDGID5BP0THLO0AQ" localSheetId="1" hidden="1">#REF!</definedName>
    <definedName name="BEx5I8PBP4LIXDGID5BP0THLO0AQ" localSheetId="2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0" hidden="1">#REF!</definedName>
    <definedName name="BEx5I8USVUB3JP4S9OXGMZVMOQXR" localSheetId="1" hidden="1">#REF!</definedName>
    <definedName name="BEx5I8USVUB3JP4S9OXGMZVMOQXR" localSheetId="2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0" hidden="1">#REF!</definedName>
    <definedName name="BEx5I9GDQSYIAL65UQNDMNFQCS9Y" localSheetId="1" hidden="1">#REF!</definedName>
    <definedName name="BEx5I9GDQSYIAL65UQNDMNFQCS9Y" localSheetId="2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0" hidden="1">#REF!</definedName>
    <definedName name="BEx5IBUPG9AWNW5PK7JGRGEJ4OLM" localSheetId="1" hidden="1">#REF!</definedName>
    <definedName name="BEx5IBUPG9AWNW5PK7JGRGEJ4OLM" localSheetId="2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0" hidden="1">#REF!</definedName>
    <definedName name="BEx5IC06RVN8BSAEPREVKHKLCJ2L" localSheetId="1" hidden="1">#REF!</definedName>
    <definedName name="BEx5IC06RVN8BSAEPREVKHKLCJ2L" localSheetId="2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0" hidden="1">#REF!</definedName>
    <definedName name="BEx5IGY4M04BPXSQF2J4GQYXF85O" localSheetId="1" hidden="1">#REF!</definedName>
    <definedName name="BEx5IGY4M04BPXSQF2J4GQYXF85O" localSheetId="2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0" hidden="1">#REF!</definedName>
    <definedName name="BEx5IWTZDCLZ5CCDG108STY04SAJ" localSheetId="1" hidden="1">#REF!</definedName>
    <definedName name="BEx5IWTZDCLZ5CCDG108STY04SAJ" localSheetId="2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0" hidden="1">#REF!</definedName>
    <definedName name="BEx5J0FFP1KS4NGY20AEJI8VREEA" localSheetId="1" hidden="1">#REF!</definedName>
    <definedName name="BEx5J0FFP1KS4NGY20AEJI8VREEA" localSheetId="2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0" hidden="1">#REF!</definedName>
    <definedName name="BEx5J1XE5FVWL6IJV6CWKPN24UBK" localSheetId="1" hidden="1">#REF!</definedName>
    <definedName name="BEx5J1XE5FVWL6IJV6CWKPN24UBK" localSheetId="2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0" hidden="1">#REF!</definedName>
    <definedName name="BEx5JF3ZXLDIS8VNKDCY7ZI7H1CI" localSheetId="1" hidden="1">#REF!</definedName>
    <definedName name="BEx5JF3ZXLDIS8VNKDCY7ZI7H1CI" localSheetId="2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0" hidden="1">#REF!</definedName>
    <definedName name="BEx5JHCZJ8G6OOOW6EF3GABXKH6F" localSheetId="1" hidden="1">#REF!</definedName>
    <definedName name="BEx5JHCZJ8G6OOOW6EF3GABXKH6F" localSheetId="2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0" hidden="1">#REF!</definedName>
    <definedName name="BEx5JJB6W446THXQCRUKD3I7RKLP" localSheetId="1" hidden="1">#REF!</definedName>
    <definedName name="BEx5JJB6W446THXQCRUKD3I7RKLP" localSheetId="2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0" hidden="1">#REF!</definedName>
    <definedName name="BEx5JNCT8Z7XSSPD5EMNAJELCU2V" localSheetId="1" hidden="1">#REF!</definedName>
    <definedName name="BEx5JNCT8Z7XSSPD5EMNAJELCU2V" localSheetId="2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0" hidden="1">#REF!</definedName>
    <definedName name="BEx5JQCNT9Y4RM306CHC8IPY3HBZ" localSheetId="1" hidden="1">#REF!</definedName>
    <definedName name="BEx5JQCNT9Y4RM306CHC8IPY3HBZ" localSheetId="2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0" hidden="1">#REF!</definedName>
    <definedName name="BEx5K08PYKE6JOKBYIB006TX619P" localSheetId="1" hidden="1">#REF!</definedName>
    <definedName name="BEx5K08PYKE6JOKBYIB006TX619P" localSheetId="2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0" hidden="1">#REF!</definedName>
    <definedName name="BEx5K4W2S2K7M9V2M304KW93LK8Q" localSheetId="1" hidden="1">#REF!</definedName>
    <definedName name="BEx5K4W2S2K7M9V2M304KW93LK8Q" localSheetId="2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0" hidden="1">#REF!</definedName>
    <definedName name="BEx5K51DSERT1TR7B4A29R41W4NX" localSheetId="1" hidden="1">#REF!</definedName>
    <definedName name="BEx5K51DSERT1TR7B4A29R41W4NX" localSheetId="2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0" hidden="1">#REF!</definedName>
    <definedName name="BEx5KBBZ8KCEQK36ARG4ERYOFD4G" localSheetId="1" hidden="1">#REF!</definedName>
    <definedName name="BEx5KBBZ8KCEQK36ARG4ERYOFD4G" localSheetId="2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0" hidden="1">#REF!</definedName>
    <definedName name="BEx5KCOET0DYMY4VILOLGVBX7E3C" localSheetId="1" hidden="1">#REF!</definedName>
    <definedName name="BEx5KCOET0DYMY4VILOLGVBX7E3C" localSheetId="2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0" hidden="1">#REF!</definedName>
    <definedName name="BEx5KYER580I4T7WTLMUN7NLNP5K" localSheetId="1" hidden="1">#REF!</definedName>
    <definedName name="BEx5KYER580I4T7WTLMUN7NLNP5K" localSheetId="2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0" hidden="1">#REF!</definedName>
    <definedName name="BEx5LHLB3M6K4ZKY2F42QBZT30ZH" localSheetId="1" hidden="1">#REF!</definedName>
    <definedName name="BEx5LHLB3M6K4ZKY2F42QBZT30ZH" localSheetId="2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0" hidden="1">#REF!</definedName>
    <definedName name="BEx5LKQJG40DO2JR1ZF6KD3PON9K" localSheetId="1" hidden="1">#REF!</definedName>
    <definedName name="BEx5LKQJG40DO2JR1ZF6KD3PON9K" localSheetId="2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0" hidden="1">#REF!</definedName>
    <definedName name="BEx5LQA84QRPGAR4FLC7MCT3H9EN" localSheetId="1" hidden="1">#REF!</definedName>
    <definedName name="BEx5LQA84QRPGAR4FLC7MCT3H9EN" localSheetId="2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0" hidden="1">#REF!</definedName>
    <definedName name="BEx5LRMNU3HXIE1BUMDHRU31F7JJ" localSheetId="1" hidden="1">#REF!</definedName>
    <definedName name="BEx5LRMNU3HXIE1BUMDHRU31F7JJ" localSheetId="2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0" hidden="1">#REF!</definedName>
    <definedName name="BEx5LSJ1LPUAX3ENSPECWPG4J7D1" localSheetId="1" hidden="1">#REF!</definedName>
    <definedName name="BEx5LSJ1LPUAX3ENSPECWPG4J7D1" localSheetId="2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0" hidden="1">#REF!</definedName>
    <definedName name="BEx5LTKQ8RQWJE4BC88OP928893U" localSheetId="1" hidden="1">#REF!</definedName>
    <definedName name="BEx5LTKQ8RQWJE4BC88OP928893U" localSheetId="2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0" hidden="1">#REF!</definedName>
    <definedName name="BEx5M4D4KHXU4JXKDEHZZNRG7NRA" localSheetId="1" hidden="1">#REF!</definedName>
    <definedName name="BEx5M4D4KHXU4JXKDEHZZNRG7NRA" localSheetId="2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0" hidden="1">#REF!</definedName>
    <definedName name="BEx5MB9BR71LZDG7XXQ2EO58JC5F" localSheetId="1" hidden="1">#REF!</definedName>
    <definedName name="BEx5MB9BR71LZDG7XXQ2EO58JC5F" localSheetId="2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0" hidden="1">#REF!</definedName>
    <definedName name="BEx5MHEF05EVRV5DPTG4KMPWZSUS" localSheetId="1" hidden="1">#REF!</definedName>
    <definedName name="BEx5MHEF05EVRV5DPTG4KMPWZSUS" localSheetId="2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0" hidden="1">#REF!</definedName>
    <definedName name="BEx5MLQZM68YQSKARVWTTPINFQ2C" localSheetId="1" hidden="1">#REF!</definedName>
    <definedName name="BEx5MLQZM68YQSKARVWTTPINFQ2C" localSheetId="2" hidden="1">#REF!</definedName>
    <definedName name="BEx5MLQZM68YQSKARVWTTPINFQ2C" localSheetId="3" hidden="1">#REF!</definedName>
    <definedName name="BEx5MLQZM68YQSKARVWTTPINFQ2C" hidden="1">#REF!</definedName>
    <definedName name="BEx5MMCJMU7FOOWUCW9EA13B7V5F" localSheetId="0" hidden="1">#REF!</definedName>
    <definedName name="BEx5MMCJMU7FOOWUCW9EA13B7V5F" localSheetId="1" hidden="1">#REF!</definedName>
    <definedName name="BEx5MMCJMU7FOOWUCW9EA13B7V5F" localSheetId="2" hidden="1">#REF!</definedName>
    <definedName name="BEx5MMCJMU7FOOWUCW9EA13B7V5F" localSheetId="3" hidden="1">#REF!</definedName>
    <definedName name="BEx5MMCJMU7FOOWUCW9EA13B7V5F" hidden="1">#REF!</definedName>
    <definedName name="BEx5MVXTKNBXHNWTL43C670E4KXC" localSheetId="0" hidden="1">#REF!</definedName>
    <definedName name="BEx5MVXTKNBXHNWTL43C670E4KXC" localSheetId="1" hidden="1">#REF!</definedName>
    <definedName name="BEx5MVXTKNBXHNWTL43C670E4KXC" localSheetId="2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0" hidden="1">#REF!</definedName>
    <definedName name="BEx5MWZGZ3VRB5418C2RNF9H17BQ" localSheetId="1" hidden="1">#REF!</definedName>
    <definedName name="BEx5MWZGZ3VRB5418C2RNF9H17BQ" localSheetId="2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0" hidden="1">#REF!</definedName>
    <definedName name="BEx5MX4YD2QV39W04QH9C6AOA0FB" localSheetId="1" hidden="1">#REF!</definedName>
    <definedName name="BEx5MX4YD2QV39W04QH9C6AOA0FB" localSheetId="2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0" hidden="1">#REF!</definedName>
    <definedName name="BEx5N3A8LULD7YBJH5J83X27PZSW" localSheetId="1" hidden="1">#REF!</definedName>
    <definedName name="BEx5N3A8LULD7YBJH5J83X27PZSW" localSheetId="2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0" hidden="1">#REF!</definedName>
    <definedName name="BEx5N4XI4PWB1W9PMZ4O5R0HWTYD" localSheetId="1" hidden="1">#REF!</definedName>
    <definedName name="BEx5N4XI4PWB1W9PMZ4O5R0HWTYD" localSheetId="2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0" hidden="1">#REF!</definedName>
    <definedName name="BEx5N8DH1SY888WI2GZ2D6E9XCXB" localSheetId="1" hidden="1">#REF!</definedName>
    <definedName name="BEx5N8DH1SY888WI2GZ2D6E9XCXB" localSheetId="2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0" hidden="1">#REF!</definedName>
    <definedName name="BEx5NA68N6FJFX9UJXK4M14U487F" localSheetId="1" hidden="1">#REF!</definedName>
    <definedName name="BEx5NA68N6FJFX9UJXK4M14U487F" localSheetId="2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0" hidden="1">#REF!</definedName>
    <definedName name="BEx5NIKBG2GDJOYGE3WCXKU7YY51" localSheetId="1" hidden="1">#REF!</definedName>
    <definedName name="BEx5NIKBG2GDJOYGE3WCXKU7YY51" localSheetId="2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0" hidden="1">#REF!</definedName>
    <definedName name="BEx5NV06L5J5IMKGOMGKGJ4PBZCD" localSheetId="1" hidden="1">#REF!</definedName>
    <definedName name="BEx5NV06L5J5IMKGOMGKGJ4PBZCD" localSheetId="2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0" hidden="1">#REF!</definedName>
    <definedName name="BEx5NW1V6AB25NEEX9VPHRXWJDSS" localSheetId="1" hidden="1">#REF!</definedName>
    <definedName name="BEx5NW1V6AB25NEEX9VPHRXWJDSS" localSheetId="2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0" hidden="1">#REF!</definedName>
    <definedName name="BEx5NWSXWACAUHWVZAI57DGZ8OCQ" localSheetId="1" hidden="1">#REF!</definedName>
    <definedName name="BEx5NWSXWACAUHWVZAI57DGZ8OCQ" localSheetId="2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0" hidden="1">#REF!</definedName>
    <definedName name="BEx5NZSSQ6PY99ZX2D7Q9IGOR34W" localSheetId="1" hidden="1">#REF!</definedName>
    <definedName name="BEx5NZSSQ6PY99ZX2D7Q9IGOR34W" localSheetId="2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0" hidden="1">#REF!</definedName>
    <definedName name="BEx5O2N9HTGG4OJHR62PKFMNZTTW" localSheetId="1" hidden="1">#REF!</definedName>
    <definedName name="BEx5O2N9HTGG4OJHR62PKFMNZTTW" localSheetId="2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0" hidden="1">#REF!</definedName>
    <definedName name="BEx5O3ZUQ2OARA1CDOZ3NC4UE5AA" localSheetId="1" hidden="1">#REF!</definedName>
    <definedName name="BEx5O3ZUQ2OARA1CDOZ3NC4UE5AA" localSheetId="2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0" hidden="1">#REF!</definedName>
    <definedName name="BEx5OAFS0NJ2CB86A02E1JYHMLQ1" localSheetId="1" hidden="1">#REF!</definedName>
    <definedName name="BEx5OAFS0NJ2CB86A02E1JYHMLQ1" localSheetId="2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0" hidden="1">#REF!</definedName>
    <definedName name="BEx5OG4RPU8W1ETWDWM234NYYYEN" localSheetId="1" hidden="1">#REF!</definedName>
    <definedName name="BEx5OG4RPU8W1ETWDWM234NYYYEN" localSheetId="2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0" hidden="1">#REF!</definedName>
    <definedName name="BEx5OP9Y43F99O2IT69MKCCXGL61" localSheetId="1" hidden="1">#REF!</definedName>
    <definedName name="BEx5OP9Y43F99O2IT69MKCCXGL61" localSheetId="2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0" hidden="1">#REF!</definedName>
    <definedName name="BEx5P9Y9RDXNUAJ6CZ2LHMM8IM7T" localSheetId="1" hidden="1">#REF!</definedName>
    <definedName name="BEx5P9Y9RDXNUAJ6CZ2LHMM8IM7T" localSheetId="2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0" hidden="1">#REF!</definedName>
    <definedName name="BEx5PHWB2C0D5QLP3BZIP3UO7DIZ" localSheetId="1" hidden="1">#REF!</definedName>
    <definedName name="BEx5PHWB2C0D5QLP3BZIP3UO7DIZ" localSheetId="2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0" hidden="1">#REF!</definedName>
    <definedName name="BEx5PJP02W68K2E46L5C5YBSNU6T" localSheetId="1" hidden="1">#REF!</definedName>
    <definedName name="BEx5PJP02W68K2E46L5C5YBSNU6T" localSheetId="2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0" hidden="1">#REF!</definedName>
    <definedName name="BEx5PLCA8DOMAU315YCS5275L2HS" localSheetId="1" hidden="1">#REF!</definedName>
    <definedName name="BEx5PLCA8DOMAU315YCS5275L2HS" localSheetId="2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0" hidden="1">#REF!</definedName>
    <definedName name="BEx5PRXMZ5M65Z732WNNGV564C2J" localSheetId="1" hidden="1">#REF!</definedName>
    <definedName name="BEx5PRXMZ5M65Z732WNNGV564C2J" localSheetId="2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0" hidden="1">#REF!</definedName>
    <definedName name="BEx5Q29Y91E64DPE0YY53A6YHF3Y" localSheetId="1" hidden="1">#REF!</definedName>
    <definedName name="BEx5Q29Y91E64DPE0YY53A6YHF3Y" localSheetId="2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0" hidden="1">#REF!</definedName>
    <definedName name="BEx5QPSW4IPLH50WSR87HRER05RF" localSheetId="1" hidden="1">#REF!</definedName>
    <definedName name="BEx5QPSW4IPLH50WSR87HRER05RF" localSheetId="2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0" hidden="1">#REF!</definedName>
    <definedName name="BEx73V0EP8EMNRC3EZJJKKVKWQVB" localSheetId="1" hidden="1">#REF!</definedName>
    <definedName name="BEx73V0EP8EMNRC3EZJJKKVKWQVB" localSheetId="2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0" hidden="1">#REF!</definedName>
    <definedName name="BEx741WJHIJVXUX131SBXTVW8D71" localSheetId="1" hidden="1">#REF!</definedName>
    <definedName name="BEx741WJHIJVXUX131SBXTVW8D71" localSheetId="2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0" hidden="1">#REF!</definedName>
    <definedName name="BEx74Q6H3O7133AWQXWC21MI2UFT" localSheetId="1" hidden="1">#REF!</definedName>
    <definedName name="BEx74Q6H3O7133AWQXWC21MI2UFT" localSheetId="2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0" hidden="1">#REF!</definedName>
    <definedName name="BEx74R2VQ8BSMKPX25262AU3VZF7" localSheetId="1" hidden="1">#REF!</definedName>
    <definedName name="BEx74R2VQ8BSMKPX25262AU3VZF7" localSheetId="2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0" hidden="1">#REF!</definedName>
    <definedName name="BEx74W6BJ8ENO3J25WNM5H5APKA3" localSheetId="1" hidden="1">#REF!</definedName>
    <definedName name="BEx74W6BJ8ENO3J25WNM5H5APKA3" localSheetId="2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0" hidden="1">#REF!</definedName>
    <definedName name="BEx74YKLW1FKLWC3DJ2ELZBZBY1M" localSheetId="1" hidden="1">#REF!</definedName>
    <definedName name="BEx74YKLW1FKLWC3DJ2ELZBZBY1M" localSheetId="2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0" hidden="1">#REF!</definedName>
    <definedName name="BEx755GRRD9BL27YHLH5QWIYLWB7" localSheetId="1" hidden="1">#REF!</definedName>
    <definedName name="BEx755GRRD9BL27YHLH5QWIYLWB7" localSheetId="2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0" hidden="1">#REF!</definedName>
    <definedName name="BEx759D1D5SXS5ELLZVBI0SXYUNF" localSheetId="1" hidden="1">#REF!</definedName>
    <definedName name="BEx759D1D5SXS5ELLZVBI0SXYUNF" localSheetId="2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0" hidden="1">#REF!</definedName>
    <definedName name="BEx75DPEQTX055IZ2L8UVLJOT1DD" localSheetId="1" hidden="1">#REF!</definedName>
    <definedName name="BEx75DPEQTX055IZ2L8UVLJOT1DD" localSheetId="2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0" hidden="1">#REF!</definedName>
    <definedName name="BEx75GJZSZHUDN6OOAGQYFUDA2LP" localSheetId="1" hidden="1">#REF!</definedName>
    <definedName name="BEx75GJZSZHUDN6OOAGQYFUDA2LP" localSheetId="2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0" hidden="1">#REF!</definedName>
    <definedName name="BEx75HGCCV5K4UCJWYV8EV9AG5YT" localSheetId="1" hidden="1">#REF!</definedName>
    <definedName name="BEx75HGCCV5K4UCJWYV8EV9AG5YT" localSheetId="2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0" hidden="1">#REF!</definedName>
    <definedName name="BEx75PZT8TY5P13U978NVBUXKHT4" localSheetId="1" hidden="1">#REF!</definedName>
    <definedName name="BEx75PZT8TY5P13U978NVBUXKHT4" localSheetId="2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0" hidden="1">#REF!</definedName>
    <definedName name="BEx75T55F7GML8V1DMWL26WRT006" localSheetId="1" hidden="1">#REF!</definedName>
    <definedName name="BEx75T55F7GML8V1DMWL26WRT006" localSheetId="2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0" hidden="1">#REF!</definedName>
    <definedName name="BEx75VJGR07JY6UUWURQ4PJ29UKC" localSheetId="1" hidden="1">#REF!</definedName>
    <definedName name="BEx75VJGR07JY6UUWURQ4PJ29UKC" localSheetId="2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0" hidden="1">#REF!</definedName>
    <definedName name="BEx7696AZUPB1PK30JJQUWUELQPJ" localSheetId="1" hidden="1">#REF!</definedName>
    <definedName name="BEx7696AZUPB1PK30JJQUWUELQPJ" localSheetId="2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0" hidden="1">#REF!</definedName>
    <definedName name="BEx76PNR8S4T4VUQS0KU58SEX0VN" localSheetId="1" hidden="1">#REF!</definedName>
    <definedName name="BEx76PNR8S4T4VUQS0KU58SEX0VN" localSheetId="2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0" hidden="1">#REF!</definedName>
    <definedName name="BEx76YY7ODSIKDD9VDF9TLTDM18I" localSheetId="1" hidden="1">#REF!</definedName>
    <definedName name="BEx76YY7ODSIKDD9VDF9TLTDM18I" localSheetId="2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0" hidden="1">#REF!</definedName>
    <definedName name="BEx7705E86I9B7DTKMMJMAFSYMUL" localSheetId="1" hidden="1">#REF!</definedName>
    <definedName name="BEx7705E86I9B7DTKMMJMAFSYMUL" localSheetId="2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0" hidden="1">#REF!</definedName>
    <definedName name="BEx7741OUGLA0WJQLQRUJSL4DE00" localSheetId="1" hidden="1">#REF!</definedName>
    <definedName name="BEx7741OUGLA0WJQLQRUJSL4DE00" localSheetId="2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0" hidden="1">#REF!</definedName>
    <definedName name="BEx774N83DXLJZ54Q42PWIJZ2DN1" localSheetId="1" hidden="1">#REF!</definedName>
    <definedName name="BEx774N83DXLJZ54Q42PWIJZ2DN1" localSheetId="2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0" hidden="1">#REF!</definedName>
    <definedName name="BEx779QNIY3061ZV9BR462WKEGRW" localSheetId="1" hidden="1">#REF!</definedName>
    <definedName name="BEx779QNIY3061ZV9BR462WKEGRW" localSheetId="2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0" hidden="1">#REF!</definedName>
    <definedName name="BEx77G19QU9A95CNHE6QMVSQR2T3" localSheetId="1" hidden="1">#REF!</definedName>
    <definedName name="BEx77G19QU9A95CNHE6QMVSQR2T3" localSheetId="2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0" hidden="1">#REF!</definedName>
    <definedName name="BEx77P0S3GVMS7BJUL9OWUGJ1B02" localSheetId="1" hidden="1">#REF!</definedName>
    <definedName name="BEx77P0S3GVMS7BJUL9OWUGJ1B02" localSheetId="2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0" hidden="1">#REF!</definedName>
    <definedName name="BEx77QDESURI6WW5582YXSK3A972" localSheetId="1" hidden="1">#REF!</definedName>
    <definedName name="BEx77QDESURI6WW5582YXSK3A972" localSheetId="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0" hidden="1">#REF!</definedName>
    <definedName name="BEx77VBI9XOPFHKEWU5EHQ9J675Y" localSheetId="1" hidden="1">#REF!</definedName>
    <definedName name="BEx77VBI9XOPFHKEWU5EHQ9J675Y" localSheetId="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0" hidden="1">#REF!</definedName>
    <definedName name="BEx7809GQOCLHSNH95VOYIX7P1TV" localSheetId="1" hidden="1">#REF!</definedName>
    <definedName name="BEx7809GQOCLHSNH95VOYIX7P1TV" localSheetId="2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0" hidden="1">#REF!</definedName>
    <definedName name="BEx780K8XAXUHGVZGZWQ74DK4CI3" localSheetId="1" hidden="1">#REF!</definedName>
    <definedName name="BEx780K8XAXUHGVZGZWQ74DK4CI3" localSheetId="2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0" hidden="1">#REF!</definedName>
    <definedName name="BEx78226TN58UE0CTY98YEDU0LSL" localSheetId="1" hidden="1">#REF!</definedName>
    <definedName name="BEx78226TN58UE0CTY98YEDU0LSL" localSheetId="2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0" hidden="1">#REF!</definedName>
    <definedName name="BEx7881ZZBWHRAX6W2GY19J8MGEQ" localSheetId="1" hidden="1">#REF!</definedName>
    <definedName name="BEx7881ZZBWHRAX6W2GY19J8MGEQ" localSheetId="2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0" hidden="1">#REF!</definedName>
    <definedName name="BEx78BSYINF85GYNSCIRD95PH86Q" localSheetId="1" hidden="1">#REF!</definedName>
    <definedName name="BEx78BSYINF85GYNSCIRD95PH86Q" localSheetId="2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0" hidden="1">#REF!</definedName>
    <definedName name="BEx78HHRIWDLHQX2LG0HWFRYEL1T" localSheetId="1" hidden="1">#REF!</definedName>
    <definedName name="BEx78HHRIWDLHQX2LG0HWFRYEL1T" localSheetId="2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0" hidden="1">#REF!</definedName>
    <definedName name="BEx78QC4X2YVM9K6MQRB2WJG36N3" localSheetId="1" hidden="1">#REF!</definedName>
    <definedName name="BEx78QC4X2YVM9K6MQRB2WJG36N3" localSheetId="2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0" hidden="1">#REF!</definedName>
    <definedName name="BEx78QMXZ2P1ZB3HJ9O50DWHCMXR" localSheetId="1" hidden="1">#REF!</definedName>
    <definedName name="BEx78QMXZ2P1ZB3HJ9O50DWHCMXR" localSheetId="2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0" hidden="1">#REF!</definedName>
    <definedName name="BEx78SFO5VR28677DWZEMDN7G86X" localSheetId="1" hidden="1">#REF!</definedName>
    <definedName name="BEx78SFO5VR28677DWZEMDN7G86X" localSheetId="2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0" hidden="1">#REF!</definedName>
    <definedName name="BEx78SFOYH1Z0ZDTO47W2M60TW6K" localSheetId="1" hidden="1">#REF!</definedName>
    <definedName name="BEx78SFOYH1Z0ZDTO47W2M60TW6K" localSheetId="2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0" hidden="1">#REF!</definedName>
    <definedName name="BEx7974EARYYX2ICWU0YC50VO5D8" localSheetId="1" hidden="1">#REF!</definedName>
    <definedName name="BEx7974EARYYX2ICWU0YC50VO5D8" localSheetId="2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0" hidden="1">#REF!</definedName>
    <definedName name="BEx79JK3E6JO8MX4O35A5G8NZCC8" localSheetId="1" hidden="1">#REF!</definedName>
    <definedName name="BEx79JK3E6JO8MX4O35A5G8NZCC8" localSheetId="2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0" hidden="1">#REF!</definedName>
    <definedName name="BEx79OCP4HQ6XP8EWNGEUDLOZBBS" localSheetId="1" hidden="1">#REF!</definedName>
    <definedName name="BEx79OCP4HQ6XP8EWNGEUDLOZBBS" localSheetId="2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0" hidden="1">#REF!</definedName>
    <definedName name="BEx79SEAYKUZB0H4LYBCD6WWJBG2" localSheetId="1" hidden="1">#REF!</definedName>
    <definedName name="BEx79SEAYKUZB0H4LYBCD6WWJBG2" localSheetId="2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0" hidden="1">#REF!</definedName>
    <definedName name="BEx79SJRHTLS9PYM69O9BWW1FMJK" localSheetId="1" hidden="1">#REF!</definedName>
    <definedName name="BEx79SJRHTLS9PYM69O9BWW1FMJK" localSheetId="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0" hidden="1">#REF!</definedName>
    <definedName name="BEx79YJJLBELICW9F9FRYSCQ101L" localSheetId="1" hidden="1">#REF!</definedName>
    <definedName name="BEx79YJJLBELICW9F9FRYSCQ101L" localSheetId="2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0" hidden="1">#REF!</definedName>
    <definedName name="BEx79YUC7B0V77FSBGIRCY1BR4VK" localSheetId="1" hidden="1">#REF!</definedName>
    <definedName name="BEx79YUC7B0V77FSBGIRCY1BR4VK" localSheetId="2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0" hidden="1">#REF!</definedName>
    <definedName name="BEx7A06T3RC2891FUX05G3QPRAUE" localSheetId="1" hidden="1">#REF!</definedName>
    <definedName name="BEx7A06T3RC2891FUX05G3QPRAUE" localSheetId="2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0" hidden="1">#REF!</definedName>
    <definedName name="BEx7A9S3JA1X7FH4CFSQLTZC4691" localSheetId="1" hidden="1">#REF!</definedName>
    <definedName name="BEx7A9S3JA1X7FH4CFSQLTZC4691" localSheetId="2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0" hidden="1">#REF!</definedName>
    <definedName name="BEx7ABA2C9IWH5VSLVLLLCY62161" localSheetId="1" hidden="1">#REF!</definedName>
    <definedName name="BEx7ABA2C9IWH5VSLVLLLCY62161" localSheetId="2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0" hidden="1">#REF!</definedName>
    <definedName name="BEx7AE4LPLX8N85BYB0WCO5S7ZPV" localSheetId="1" hidden="1">#REF!</definedName>
    <definedName name="BEx7AE4LPLX8N85BYB0WCO5S7ZPV" localSheetId="2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0" hidden="1">#REF!</definedName>
    <definedName name="BEx7AR0EEP9O5JPPEKQWG1TC860T" localSheetId="1" hidden="1">#REF!</definedName>
    <definedName name="BEx7AR0EEP9O5JPPEKQWG1TC860T" localSheetId="2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0" hidden="1">#REF!</definedName>
    <definedName name="BEx7ASD1I654MEDCO6GGWA95PXSC" localSheetId="1" hidden="1">#REF!</definedName>
    <definedName name="BEx7ASD1I654MEDCO6GGWA95PXSC" localSheetId="2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0" hidden="1">#REF!</definedName>
    <definedName name="BEx7AURD3S7JGN4D3YK1QAG6TAFA" localSheetId="1" hidden="1">#REF!</definedName>
    <definedName name="BEx7AURD3S7JGN4D3YK1QAG6TAFA" localSheetId="2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0" hidden="1">#REF!</definedName>
    <definedName name="BEx7AVCX9S5RJP3NSZ4QM4E6ERDT" localSheetId="1" hidden="1">#REF!</definedName>
    <definedName name="BEx7AVCX9S5RJP3NSZ4QM4E6ERDT" localSheetId="2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0" hidden="1">#REF!</definedName>
    <definedName name="BEx7AVYIGP0930MV5JEBWRYCJN68" localSheetId="1" hidden="1">#REF!</definedName>
    <definedName name="BEx7AVYIGP0930MV5JEBWRYCJN68" localSheetId="2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0" hidden="1">#REF!</definedName>
    <definedName name="BEx7B6LH6917TXOSAAQ6U7HVF018" localSheetId="1" hidden="1">#REF!</definedName>
    <definedName name="BEx7B6LH6917TXOSAAQ6U7HVF018" localSheetId="2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0" hidden="1">#REF!</definedName>
    <definedName name="BEx7BN8E88JR3K1BSLAZRPSFPQ9L" localSheetId="1" hidden="1">#REF!</definedName>
    <definedName name="BEx7BN8E88JR3K1BSLAZRPSFPQ9L" localSheetId="2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0" hidden="1">#REF!</definedName>
    <definedName name="BEx7BP14RMS3638K85OM4NCYLRHG" localSheetId="1" hidden="1">#REF!</definedName>
    <definedName name="BEx7BP14RMS3638K85OM4NCYLRHG" localSheetId="2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0" hidden="1">#REF!</definedName>
    <definedName name="BEx7BPXFZXJ79FQ0E8AQE21PGVHA" localSheetId="1" hidden="1">#REF!</definedName>
    <definedName name="BEx7BPXFZXJ79FQ0E8AQE21PGVHA" localSheetId="2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0" hidden="1">#REF!</definedName>
    <definedName name="BEx7C04AM39DQMC1TIX7CFZ2ADHX" localSheetId="1" hidden="1">#REF!</definedName>
    <definedName name="BEx7C04AM39DQMC1TIX7CFZ2ADHX" localSheetId="2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0" hidden="1">#REF!</definedName>
    <definedName name="BEx7C346X4AX2J1QPM4NBC7JL5W9" localSheetId="1" hidden="1">#REF!</definedName>
    <definedName name="BEx7C346X4AX2J1QPM4NBC7JL5W9" localSheetId="2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0" hidden="1">#REF!</definedName>
    <definedName name="BEx7C40F0PQURHPI6YQ39NFIR86Z" localSheetId="1" hidden="1">#REF!</definedName>
    <definedName name="BEx7C40F0PQURHPI6YQ39NFIR86Z" localSheetId="2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0" hidden="1">#REF!</definedName>
    <definedName name="BEx7C7B9VCY7N0H7N1NH6HNNH724" localSheetId="1" hidden="1">#REF!</definedName>
    <definedName name="BEx7C7B9VCY7N0H7N1NH6HNNH724" localSheetId="2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0" hidden="1">#REF!</definedName>
    <definedName name="BEx7C93VR7SYRIJS1JO8YZKSFAW9" localSheetId="1" hidden="1">#REF!</definedName>
    <definedName name="BEx7C93VR7SYRIJS1JO8YZKSFAW9" localSheetId="2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0" hidden="1">#REF!</definedName>
    <definedName name="BEx7CCPC6R1KQQZ2JQU6EFI1G0RM" localSheetId="1" hidden="1">#REF!</definedName>
    <definedName name="BEx7CCPC6R1KQQZ2JQU6EFI1G0RM" localSheetId="2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0" hidden="1">#REF!</definedName>
    <definedName name="BEx7CIJST9GLS2QD383UK7VUDTGL" localSheetId="1" hidden="1">#REF!</definedName>
    <definedName name="BEx7CIJST9GLS2QD383UK7VUDTGL" localSheetId="2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0" hidden="1">#REF!</definedName>
    <definedName name="BEx7CO8T2XKC7GHDSYNAWTZ9L7YR" localSheetId="1" hidden="1">#REF!</definedName>
    <definedName name="BEx7CO8T2XKC7GHDSYNAWTZ9L7YR" localSheetId="2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0" hidden="1">#REF!</definedName>
    <definedName name="BEx7CW1CF00DO8A36UNC2X7K65C2" localSheetId="1" hidden="1">#REF!</definedName>
    <definedName name="BEx7CW1CF00DO8A36UNC2X7K65C2" localSheetId="2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0" hidden="1">#REF!</definedName>
    <definedName name="BEx7CW6NFRL2P4XWP0MWHIYA97KF" localSheetId="1" hidden="1">#REF!</definedName>
    <definedName name="BEx7CW6NFRL2P4XWP0MWHIYA97KF" localSheetId="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0" hidden="1">#REF!</definedName>
    <definedName name="BEx7CZXN83U7XFVGG1P1N6ZCQK7U" localSheetId="1" hidden="1">#REF!</definedName>
    <definedName name="BEx7CZXN83U7XFVGG1P1N6ZCQK7U" localSheetId="2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0" hidden="1">#REF!</definedName>
    <definedName name="BEx7D14R4J25CLH301NHMGU8FSWM" localSheetId="1" hidden="1">#REF!</definedName>
    <definedName name="BEx7D14R4J25CLH301NHMGU8FSWM" localSheetId="2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0" hidden="1">#REF!</definedName>
    <definedName name="BEx7D38BE0Z9QLQBDMGARM9USFPM" localSheetId="1" hidden="1">#REF!</definedName>
    <definedName name="BEx7D38BE0Z9QLQBDMGARM9USFPM" localSheetId="2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0" hidden="1">#REF!</definedName>
    <definedName name="BEx7D5RWKRS4W71J4NZ6ZSFHPKFT" localSheetId="1" hidden="1">#REF!</definedName>
    <definedName name="BEx7D5RWKRS4W71J4NZ6ZSFHPKFT" localSheetId="2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0" hidden="1">#REF!</definedName>
    <definedName name="BEx7D8H1TPOX1UN17QZYEV7Q58GA" localSheetId="1" hidden="1">#REF!</definedName>
    <definedName name="BEx7D8H1TPOX1UN17QZYEV7Q58GA" localSheetId="2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0" hidden="1">#REF!</definedName>
    <definedName name="BEx7DGF13H2074LRWFZQ45PZ6JPX" localSheetId="1" hidden="1">#REF!</definedName>
    <definedName name="BEx7DGF13H2074LRWFZQ45PZ6JPX" localSheetId="2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0" hidden="1">#REF!</definedName>
    <definedName name="BEx7DHBE0SOC5KXWWQ73WUDBRX8J" localSheetId="1" hidden="1">#REF!</definedName>
    <definedName name="BEx7DHBE0SOC5KXWWQ73WUDBRX8J" localSheetId="2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0" hidden="1">#REF!</definedName>
    <definedName name="BEx7DKWUXEDIISSX4GDD4YYT887F" localSheetId="1" hidden="1">#REF!</definedName>
    <definedName name="BEx7DKWUXEDIISSX4GDD4YYT887F" localSheetId="2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0" hidden="1">#REF!</definedName>
    <definedName name="BEx7DMUYR2HC26WW7AOB1TULERMB" localSheetId="1" hidden="1">#REF!</definedName>
    <definedName name="BEx7DMUYR2HC26WW7AOB1TULERMB" localSheetId="2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0" hidden="1">#REF!</definedName>
    <definedName name="BEx7DVJTRV44IMJIBFXELE67SZ7S" localSheetId="1" hidden="1">#REF!</definedName>
    <definedName name="BEx7DVJTRV44IMJIBFXELE67SZ7S" localSheetId="2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0" hidden="1">#REF!</definedName>
    <definedName name="BEx7DVUMFCI5INHMVFIJ44RTTSTT" localSheetId="1" hidden="1">#REF!</definedName>
    <definedName name="BEx7DVUMFCI5INHMVFIJ44RTTSTT" localSheetId="2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0" hidden="1">#REF!</definedName>
    <definedName name="BEx7E2QT2U8THYOKBPXONB1B47WH" localSheetId="1" hidden="1">#REF!</definedName>
    <definedName name="BEx7E2QT2U8THYOKBPXONB1B47WH" localSheetId="2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0" hidden="1">#REF!</definedName>
    <definedName name="BEx7E5QP7W6UKO74F5Y0VJ741HS5" localSheetId="1" hidden="1">#REF!</definedName>
    <definedName name="BEx7E5QP7W6UKO74F5Y0VJ741HS5" localSheetId="2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0" hidden="1">#REF!</definedName>
    <definedName name="BEx7E6N29HGH3I47AFB2DCS6MVS6" localSheetId="1" hidden="1">#REF!</definedName>
    <definedName name="BEx7E6N29HGH3I47AFB2DCS6MVS6" localSheetId="2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0" hidden="1">#REF!</definedName>
    <definedName name="BEx7EBA8IYHQKT7IQAOAML660SYA" localSheetId="1" hidden="1">#REF!</definedName>
    <definedName name="BEx7EBA8IYHQKT7IQAOAML660SYA" localSheetId="2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0" hidden="1">#REF!</definedName>
    <definedName name="BEx7EI6C8MCRZFEQYUBE5FSUTIHK" localSheetId="1" hidden="1">#REF!</definedName>
    <definedName name="BEx7EI6C8MCRZFEQYUBE5FSUTIHK" localSheetId="2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0" hidden="1">#REF!</definedName>
    <definedName name="BEx7EI6DL1Z6UWLFBXAKVGZTKHWJ" localSheetId="1" hidden="1">#REF!</definedName>
    <definedName name="BEx7EI6DL1Z6UWLFBXAKVGZTKHWJ" localSheetId="2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0" hidden="1">#REF!</definedName>
    <definedName name="BEx7EQKHX7GZYOLXRDU534TT4H64" localSheetId="1" hidden="1">#REF!</definedName>
    <definedName name="BEx7EQKHX7GZYOLXRDU534TT4H64" localSheetId="2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0" hidden="1">#REF!</definedName>
    <definedName name="BEx7ETV6L1TM7JSXJIGK3FC6RVZW" localSheetId="1" hidden="1">#REF!</definedName>
    <definedName name="BEx7ETV6L1TM7JSXJIGK3FC6RVZW" localSheetId="2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0" hidden="1">#REF!</definedName>
    <definedName name="BEx7EYYLHMBYQTH6I377FCQS7CSX" localSheetId="1" hidden="1">#REF!</definedName>
    <definedName name="BEx7EYYLHMBYQTH6I377FCQS7CSX" localSheetId="2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0" hidden="1">#REF!</definedName>
    <definedName name="BEx7FCLG1RYI2SNOU1Y2GQZNZSWA" localSheetId="1" hidden="1">#REF!</definedName>
    <definedName name="BEx7FCLG1RYI2SNOU1Y2GQZNZSWA" localSheetId="2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0" hidden="1">#REF!</definedName>
    <definedName name="BEx7FN32ZGWOAA4TTH79KINTDWR9" localSheetId="1" hidden="1">#REF!</definedName>
    <definedName name="BEx7FN32ZGWOAA4TTH79KINTDWR9" localSheetId="2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0" hidden="1">#REF!</definedName>
    <definedName name="BEx7FV0WJHXL6X5JNQ2ZX45PX49P" localSheetId="1" hidden="1">#REF!</definedName>
    <definedName name="BEx7FV0WJHXL6X5JNQ2ZX45PX49P" localSheetId="2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0" hidden="1">#REF!</definedName>
    <definedName name="BEx7G82CKM3NIY1PHNFK28M09PCH" localSheetId="1" hidden="1">#REF!</definedName>
    <definedName name="BEx7G82CKM3NIY1PHNFK28M09PCH" localSheetId="2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0" hidden="1">#REF!</definedName>
    <definedName name="BEx7GR3ENYWRXXS5IT0UMEGOLGUH" localSheetId="1" hidden="1">#REF!</definedName>
    <definedName name="BEx7GR3ENYWRXXS5IT0UMEGOLGUH" localSheetId="2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0" hidden="1">#REF!</definedName>
    <definedName name="BEx7GSAL6P7TASL8MB63RFST1LJL" localSheetId="1" hidden="1">#REF!</definedName>
    <definedName name="BEx7GSAL6P7TASL8MB63RFST1LJL" localSheetId="2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0" hidden="1">#REF!</definedName>
    <definedName name="BEx7H0JD6I5I8WQLLWOYWY5YWPQE" localSheetId="1" hidden="1">#REF!</definedName>
    <definedName name="BEx7H0JD6I5I8WQLLWOYWY5YWPQE" localSheetId="2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0" hidden="1">#REF!</definedName>
    <definedName name="BEx7H14XCXH7WEXEY1HVO53A6AGH" localSheetId="1" hidden="1">#REF!</definedName>
    <definedName name="BEx7H14XCXH7WEXEY1HVO53A6AGH" localSheetId="2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0" hidden="1">#REF!</definedName>
    <definedName name="BEx7HGVBEF4LEIF6RC14N3PSU461" localSheetId="1" hidden="1">#REF!</definedName>
    <definedName name="BEx7HGVBEF4LEIF6RC14N3PSU461" localSheetId="2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0" hidden="1">#REF!</definedName>
    <definedName name="BEx7HQ5T9FZ42QWS09UO4DT42Y0R" localSheetId="1" hidden="1">#REF!</definedName>
    <definedName name="BEx7HQ5T9FZ42QWS09UO4DT42Y0R" localSheetId="2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0" hidden="1">#REF!</definedName>
    <definedName name="BEx7HRCZE3CVGON1HV07MT5MNDZ3" localSheetId="1" hidden="1">#REF!</definedName>
    <definedName name="BEx7HRCZE3CVGON1HV07MT5MNDZ3" localSheetId="2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0" hidden="1">#REF!</definedName>
    <definedName name="BEx7HWGE2CANG5M17X4C8YNC3N8F" localSheetId="1" hidden="1">#REF!</definedName>
    <definedName name="BEx7HWGE2CANG5M17X4C8YNC3N8F" localSheetId="2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0" hidden="1">#REF!</definedName>
    <definedName name="BEx7IB54GU5UCTJS549UBDW43EJL" localSheetId="1" hidden="1">#REF!</definedName>
    <definedName name="BEx7IB54GU5UCTJS549UBDW43EJL" localSheetId="2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0" hidden="1">#REF!</definedName>
    <definedName name="BEx7IBVYN47SFZIA0K4MDKQZNN9V" localSheetId="1" hidden="1">#REF!</definedName>
    <definedName name="BEx7IBVYN47SFZIA0K4MDKQZNN9V" localSheetId="2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0" hidden="1">#REF!</definedName>
    <definedName name="BEx7IGOMJB39HUONENRXTK1MFHGE" localSheetId="1" hidden="1">#REF!</definedName>
    <definedName name="BEx7IGOMJB39HUONENRXTK1MFHGE" localSheetId="2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0" hidden="1">#REF!</definedName>
    <definedName name="BEx7ISO6LTCYYDK0J6IN4PG2P6SW" localSheetId="1" hidden="1">#REF!</definedName>
    <definedName name="BEx7ISO6LTCYYDK0J6IN4PG2P6SW" localSheetId="2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0" hidden="1">#REF!</definedName>
    <definedName name="BEx7IV2IJ5WT7UC0UG7WP0WF2JZI" localSheetId="1" hidden="1">#REF!</definedName>
    <definedName name="BEx7IV2IJ5WT7UC0UG7WP0WF2JZI" localSheetId="2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0" hidden="1">#REF!</definedName>
    <definedName name="BEx7IXGU74GE5E4S6W4Z13AR092Y" localSheetId="1" hidden="1">#REF!</definedName>
    <definedName name="BEx7IXGU74GE5E4S6W4Z13AR092Y" localSheetId="2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0" hidden="1">#REF!</definedName>
    <definedName name="BEx7J4YL8Q3BI1MLH16YYQ18IJRD" localSheetId="1" hidden="1">#REF!</definedName>
    <definedName name="BEx7J4YL8Q3BI1MLH16YYQ18IJRD" localSheetId="2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0" hidden="1">#REF!</definedName>
    <definedName name="BEx7J5K5QVUOXI6A663KUWL6PO3O" localSheetId="1" hidden="1">#REF!</definedName>
    <definedName name="BEx7J5K5QVUOXI6A663KUWL6PO3O" localSheetId="2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0" hidden="1">#REF!</definedName>
    <definedName name="BEx7JH3HGBPI07OHZ5LFYK0UFZQR" localSheetId="1" hidden="1">#REF!</definedName>
    <definedName name="BEx7JH3HGBPI07OHZ5LFYK0UFZQR" localSheetId="2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0" hidden="1">#REF!</definedName>
    <definedName name="BEx7JRL3MHRMVLQF3EN15MXRPN68" localSheetId="1" hidden="1">#REF!</definedName>
    <definedName name="BEx7JRL3MHRMVLQF3EN15MXRPN68" localSheetId="2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0" hidden="1">#REF!</definedName>
    <definedName name="BEx7JV194190CNM6WWGQ3UBJ3CHH" localSheetId="1" hidden="1">#REF!</definedName>
    <definedName name="BEx7JV194190CNM6WWGQ3UBJ3CHH" localSheetId="2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0" hidden="1">#REF!</definedName>
    <definedName name="BEx7JZJ4AE8AGMWPK3XPBTBUBZ48" localSheetId="1" hidden="1">#REF!</definedName>
    <definedName name="BEx7JZJ4AE8AGMWPK3XPBTBUBZ48" localSheetId="2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0" hidden="1">#REF!</definedName>
    <definedName name="BEx7K7GZ607XQOGB81A1HINBTGOZ" localSheetId="1" hidden="1">#REF!</definedName>
    <definedName name="BEx7K7GZ607XQOGB81A1HINBTGOZ" localSheetId="2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0" hidden="1">#REF!</definedName>
    <definedName name="BEx7KEYPBDXSNROH8M6CDCBN6B50" localSheetId="1" hidden="1">#REF!</definedName>
    <definedName name="BEx7KEYPBDXSNROH8M6CDCBN6B50" localSheetId="2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0" hidden="1">#REF!</definedName>
    <definedName name="BEx7KH7PZ0A6FSWA4LAN2CMZ0WSF" localSheetId="1" hidden="1">#REF!</definedName>
    <definedName name="BEx7KH7PZ0A6FSWA4LAN2CMZ0WSF" localSheetId="2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0" hidden="1">#REF!</definedName>
    <definedName name="BEx7KNCTL6VMNQP4MFMHOMV1WI1Y" localSheetId="1" hidden="1">#REF!</definedName>
    <definedName name="BEx7KNCTL6VMNQP4MFMHOMV1WI1Y" localSheetId="2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0" hidden="1">#REF!</definedName>
    <definedName name="BEx7KSAS8BZT6H8OQCZ5DNSTMO07" localSheetId="1" hidden="1">#REF!</definedName>
    <definedName name="BEx7KSAS8BZT6H8OQCZ5DNSTMO07" localSheetId="2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0" hidden="1">#REF!</definedName>
    <definedName name="BEx7KWHTBD21COXVI4HNEQH0Z3L8" localSheetId="1" hidden="1">#REF!</definedName>
    <definedName name="BEx7KWHTBD21COXVI4HNEQH0Z3L8" localSheetId="2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0" hidden="1">#REF!</definedName>
    <definedName name="BEx7KXUGRMRSUXCM97Z7VRZQ9JH2" localSheetId="1" hidden="1">#REF!</definedName>
    <definedName name="BEx7KXUGRMRSUXCM97Z7VRZQ9JH2" localSheetId="2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0" hidden="1">#REF!</definedName>
    <definedName name="BEx7L5C6U8MP6IZ67BD649WQYJEK" localSheetId="1" hidden="1">#REF!</definedName>
    <definedName name="BEx7L5C6U8MP6IZ67BD649WQYJEK" localSheetId="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0" hidden="1">#REF!</definedName>
    <definedName name="BEx7L8HEYEVTATR0OG5JJO647KNI" localSheetId="1" hidden="1">#REF!</definedName>
    <definedName name="BEx7L8HEYEVTATR0OG5JJO647KNI" localSheetId="2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0" hidden="1">#REF!</definedName>
    <definedName name="BEx7L8XOV64OMS15ZFURFEUXLMWF" localSheetId="1" hidden="1">#REF!</definedName>
    <definedName name="BEx7L8XOV64OMS15ZFURFEUXLMWF" localSheetId="2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0" hidden="1">#REF!</definedName>
    <definedName name="BEx7LPF478MRAYB9TQ6LDML6O3BY" localSheetId="1" hidden="1">#REF!</definedName>
    <definedName name="BEx7LPF478MRAYB9TQ6LDML6O3BY" localSheetId="2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0" hidden="1">#REF!</definedName>
    <definedName name="BEx7LPV780NFCG1VX4EKJ29YXOLZ" localSheetId="1" hidden="1">#REF!</definedName>
    <definedName name="BEx7LPV780NFCG1VX4EKJ29YXOLZ" localSheetId="2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0" hidden="1">#REF!</definedName>
    <definedName name="BEx7LQ0PD30NJWOAYKPEYHM9J83B" localSheetId="1" hidden="1">#REF!</definedName>
    <definedName name="BEx7LQ0PD30NJWOAYKPEYHM9J83B" localSheetId="2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0" hidden="1">#REF!</definedName>
    <definedName name="BEx7M4EKEDHZ1ZZ91NDLSUNPUFPZ" localSheetId="1" hidden="1">#REF!</definedName>
    <definedName name="BEx7M4EKEDHZ1ZZ91NDLSUNPUFPZ" localSheetId="2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0" hidden="1">#REF!</definedName>
    <definedName name="BEx7MAUI1JJFDIJGDW4RWY5384LY" localSheetId="1" hidden="1">#REF!</definedName>
    <definedName name="BEx7MAUI1JJFDIJGDW4RWY5384LY" localSheetId="2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0" hidden="1">#REF!</definedName>
    <definedName name="BEx7MI1EW6N7FOBHWJLYC02TZSKR" localSheetId="1" hidden="1">#REF!</definedName>
    <definedName name="BEx7MI1EW6N7FOBHWJLYC02TZSKR" localSheetId="2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0" hidden="1">#REF!</definedName>
    <definedName name="BEx7MJZO3UKAMJ53UWOJ5ZD4GGMQ" localSheetId="1" hidden="1">#REF!</definedName>
    <definedName name="BEx7MJZO3UKAMJ53UWOJ5ZD4GGMQ" localSheetId="2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0" hidden="1">#REF!</definedName>
    <definedName name="BEx7MO17TZ6L4457Q12FYYLUUZAZ" localSheetId="1" hidden="1">#REF!</definedName>
    <definedName name="BEx7MO17TZ6L4457Q12FYYLUUZAZ" localSheetId="2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0" hidden="1">#REF!</definedName>
    <definedName name="BEx7MT4MFNXIVQGAT6D971GZW7CA" localSheetId="1" hidden="1">#REF!</definedName>
    <definedName name="BEx7MT4MFNXIVQGAT6D971GZW7CA" localSheetId="2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0" hidden="1">#REF!</definedName>
    <definedName name="BEx7MUMLPPX92MX7SA8S1PLONDL8" localSheetId="1" hidden="1">#REF!</definedName>
    <definedName name="BEx7MUMLPPX92MX7SA8S1PLONDL8" localSheetId="2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0" hidden="1">#REF!</definedName>
    <definedName name="BEx7MX0W532Q7CB4V6KFVC9WAOUI" localSheetId="1" hidden="1">#REF!</definedName>
    <definedName name="BEx7MX0W532Q7CB4V6KFVC9WAOUI" localSheetId="2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0" hidden="1">#REF!</definedName>
    <definedName name="BEx7NB403NE748IF75RXMWOFQ986" localSheetId="1" hidden="1">#REF!</definedName>
    <definedName name="BEx7NB403NE748IF75RXMWOFQ986" localSheetId="2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0" hidden="1">#REF!</definedName>
    <definedName name="BEx7NI062THZAM6I8AJWTFJL91CS" localSheetId="1" hidden="1">#REF!</definedName>
    <definedName name="BEx7NI062THZAM6I8AJWTFJL91CS" localSheetId="2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0" hidden="1">#REF!</definedName>
    <definedName name="BEx904S75BPRYMHF0083JF7ES4NG" localSheetId="1" hidden="1">#REF!</definedName>
    <definedName name="BEx904S75BPRYMHF0083JF7ES4NG" localSheetId="2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0" hidden="1">#REF!</definedName>
    <definedName name="BEx90HDD4RWF7JZGA8GCGG7D63MG" localSheetId="1" hidden="1">#REF!</definedName>
    <definedName name="BEx90HDD4RWF7JZGA8GCGG7D63MG" localSheetId="2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0" hidden="1">#REF!</definedName>
    <definedName name="BEx90HO6UVMFVSV8U0YBZFHNCL38" localSheetId="1" hidden="1">#REF!</definedName>
    <definedName name="BEx90HO6UVMFVSV8U0YBZFHNCL38" localSheetId="2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0" hidden="1">#REF!</definedName>
    <definedName name="BEx90VGH5H09ON2QXYC9WIIEU98T" localSheetId="1" hidden="1">#REF!</definedName>
    <definedName name="BEx90VGH5H09ON2QXYC9WIIEU98T" localSheetId="2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0" hidden="1">#REF!</definedName>
    <definedName name="BEx9157279000SVN5XNWQ99JY0WU" localSheetId="1" hidden="1">#REF!</definedName>
    <definedName name="BEx9157279000SVN5XNWQ99JY0WU" localSheetId="2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0" hidden="1">#REF!</definedName>
    <definedName name="BEx9175B70QXYAU5A8DJPGZQ46L9" localSheetId="1" hidden="1">#REF!</definedName>
    <definedName name="BEx9175B70QXYAU5A8DJPGZQ46L9" localSheetId="2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0" hidden="1">#REF!</definedName>
    <definedName name="BEx91AQQRTV87AO27VWHSFZAD4ZR" localSheetId="1" hidden="1">#REF!</definedName>
    <definedName name="BEx91AQQRTV87AO27VWHSFZAD4ZR" localSheetId="2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0" hidden="1">#REF!</definedName>
    <definedName name="BEx91L8FLL5CWLA2CDHKCOMGVDZN" localSheetId="1" hidden="1">#REF!</definedName>
    <definedName name="BEx91L8FLL5CWLA2CDHKCOMGVDZN" localSheetId="2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0" hidden="1">#REF!</definedName>
    <definedName name="BEx91OTVH9ZDBC3QTORU8RZX4EOC" localSheetId="1" hidden="1">#REF!</definedName>
    <definedName name="BEx91OTVH9ZDBC3QTORU8RZX4EOC" localSheetId="2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0" hidden="1">#REF!</definedName>
    <definedName name="BEx91QH5JRZKQP1GPN2SQMR3CKAG" localSheetId="1" hidden="1">#REF!</definedName>
    <definedName name="BEx91QH5JRZKQP1GPN2SQMR3CKAG" localSheetId="2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0" hidden="1">#REF!</definedName>
    <definedName name="BEx91ROALDNHO7FI4X8L61RH4UJE" localSheetId="1" hidden="1">#REF!</definedName>
    <definedName name="BEx91ROALDNHO7FI4X8L61RH4UJE" localSheetId="2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0" hidden="1">#REF!</definedName>
    <definedName name="BEx91TMID71GVYH0U16QM1RV3PX0" localSheetId="1" hidden="1">#REF!</definedName>
    <definedName name="BEx91TMID71GVYH0U16QM1RV3PX0" localSheetId="2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0" hidden="1">#REF!</definedName>
    <definedName name="BEx91VF2D78PAF337E3L2L81K9W2" localSheetId="1" hidden="1">#REF!</definedName>
    <definedName name="BEx91VF2D78PAF337E3L2L81K9W2" localSheetId="2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0" hidden="1">#REF!</definedName>
    <definedName name="BEx921PNZ46VORG2VRMWREWIC0SE" localSheetId="1" hidden="1">#REF!</definedName>
    <definedName name="BEx921PNZ46VORG2VRMWREWIC0SE" localSheetId="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0" hidden="1">#REF!</definedName>
    <definedName name="BEx929CVDCG5CFUQWNDLOSNRQ1FN" localSheetId="1" hidden="1">#REF!</definedName>
    <definedName name="BEx929CVDCG5CFUQWNDLOSNRQ1FN" localSheetId="2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0" hidden="1">#REF!</definedName>
    <definedName name="BEx92DPEKL5WM5A3CN8674JI0PR3" localSheetId="1" hidden="1">#REF!</definedName>
    <definedName name="BEx92DPEKL5WM5A3CN8674JI0PR3" localSheetId="2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0" hidden="1">#REF!</definedName>
    <definedName name="BEx92ER2RMY93TZK0D9L9T3H0GI5" localSheetId="1" hidden="1">#REF!</definedName>
    <definedName name="BEx92ER2RMY93TZK0D9L9T3H0GI5" localSheetId="2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0" hidden="1">#REF!</definedName>
    <definedName name="BEx92FI04PJT4LI23KKIHRXWJDTT" localSheetId="1" hidden="1">#REF!</definedName>
    <definedName name="BEx92FI04PJT4LI23KKIHRXWJDTT" localSheetId="2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0" hidden="1">#REF!</definedName>
    <definedName name="BEx92HR14HQ9D5JXCSPA4SS4RT62" localSheetId="1" hidden="1">#REF!</definedName>
    <definedName name="BEx92HR14HQ9D5JXCSPA4SS4RT62" localSheetId="2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0" hidden="1">#REF!</definedName>
    <definedName name="BEx92HWA2D6A5EX9MFG68G0NOMSN" localSheetId="1" hidden="1">#REF!</definedName>
    <definedName name="BEx92HWA2D6A5EX9MFG68G0NOMSN" localSheetId="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0" hidden="1">#REF!</definedName>
    <definedName name="BEx92I1SQUKW2W7S22E82HLJXRGK" localSheetId="1" hidden="1">#REF!</definedName>
    <definedName name="BEx92I1SQUKW2W7S22E82HLJXRGK" localSheetId="2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0" hidden="1">#REF!</definedName>
    <definedName name="BEx92PUBDIXAU1FW5ZAXECMAU0LN" localSheetId="1" hidden="1">#REF!</definedName>
    <definedName name="BEx92PUBDIXAU1FW5ZAXECMAU0LN" localSheetId="2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0" hidden="1">#REF!</definedName>
    <definedName name="BEx92S8MHFFIVRQ2YSHZNQGOFUHD" localSheetId="1" hidden="1">#REF!</definedName>
    <definedName name="BEx92S8MHFFIVRQ2YSHZNQGOFUHD" localSheetId="2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0" hidden="1">#REF!</definedName>
    <definedName name="BEx92VJ5FJGXISSSMOUAESCSIWFV" localSheetId="1" hidden="1">#REF!</definedName>
    <definedName name="BEx92VJ5FJGXISSSMOUAESCSIWFV" localSheetId="2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0" hidden="1">#REF!</definedName>
    <definedName name="BEx93B9OULL2YGC896XXYAAJSTRK" localSheetId="1" hidden="1">#REF!</definedName>
    <definedName name="BEx93B9OULL2YGC896XXYAAJSTRK" localSheetId="2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0" hidden="1">#REF!</definedName>
    <definedName name="BEx93FRKF99NRT3LH99UTIH7AAYF" localSheetId="1" hidden="1">#REF!</definedName>
    <definedName name="BEx93FRKF99NRT3LH99UTIH7AAYF" localSheetId="2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0" hidden="1">#REF!</definedName>
    <definedName name="BEx93M7FSHP50OG34A4W8W8DF12U" localSheetId="1" hidden="1">#REF!</definedName>
    <definedName name="BEx93M7FSHP50OG34A4W8W8DF12U" localSheetId="2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0" hidden="1">#REF!</definedName>
    <definedName name="BEx93OLWY2O3PRA74U41VG5RXT4Q" localSheetId="1" hidden="1">#REF!</definedName>
    <definedName name="BEx93OLWY2O3PRA74U41VG5RXT4Q" localSheetId="2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0" hidden="1">#REF!</definedName>
    <definedName name="BEx93RWFAF6YJGYUTITVM445C02U" localSheetId="1" hidden="1">#REF!</definedName>
    <definedName name="BEx93RWFAF6YJGYUTITVM445C02U" localSheetId="2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0" hidden="1">#REF!</definedName>
    <definedName name="BEx93SY9RWG3HUV4YXQKXJH9FH14" localSheetId="1" hidden="1">#REF!</definedName>
    <definedName name="BEx93SY9RWG3HUV4YXQKXJH9FH14" localSheetId="2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0" hidden="1">#REF!</definedName>
    <definedName name="BEx93TJUX3U0FJDBG6DDSNQ91R5J" localSheetId="1" hidden="1">#REF!</definedName>
    <definedName name="BEx93TJUX3U0FJDBG6DDSNQ91R5J" localSheetId="2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0" hidden="1">#REF!</definedName>
    <definedName name="BEx942UCRHMI4B0US31HO95GSC2X" localSheetId="1" hidden="1">#REF!</definedName>
    <definedName name="BEx942UCRHMI4B0US31HO95GSC2X" localSheetId="2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0" hidden="1">#REF!</definedName>
    <definedName name="BEx942ZND3V7XSHKTD0UH9X85N5E" localSheetId="1" hidden="1">#REF!</definedName>
    <definedName name="BEx942ZND3V7XSHKTD0UH9X85N5E" localSheetId="2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0" hidden="1">#REF!</definedName>
    <definedName name="BEx947HHLR6UU6NYPNDZRF79V52K" localSheetId="1" hidden="1">#REF!</definedName>
    <definedName name="BEx947HHLR6UU6NYPNDZRF79V52K" localSheetId="2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0" hidden="1">#REF!</definedName>
    <definedName name="BEx948ZFFQWVIDNG4AZAUGGGEB5U" localSheetId="1" hidden="1">#REF!</definedName>
    <definedName name="BEx948ZFFQWVIDNG4AZAUGGGEB5U" localSheetId="2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0" hidden="1">#REF!</definedName>
    <definedName name="BEx94CKXG92OMURH41SNU6IOHK4J" localSheetId="1" hidden="1">#REF!</definedName>
    <definedName name="BEx94CKXG92OMURH41SNU6IOHK4J" localSheetId="2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0" hidden="1">#REF!</definedName>
    <definedName name="BEx94GXG30CIVB6ZQN3X3IK6BZXQ" localSheetId="1" hidden="1">#REF!</definedName>
    <definedName name="BEx94GXG30CIVB6ZQN3X3IK6BZXQ" localSheetId="2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0" hidden="1">#REF!</definedName>
    <definedName name="BEx94HJ0DWZHE39X4BLCQCJ3M1MC" localSheetId="1" hidden="1">#REF!</definedName>
    <definedName name="BEx94HJ0DWZHE39X4BLCQCJ3M1MC" localSheetId="2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0" hidden="1">#REF!</definedName>
    <definedName name="BEx94HZ5LURYM9ST744ALV6ZCKYP" localSheetId="1" hidden="1">#REF!</definedName>
    <definedName name="BEx94HZ5LURYM9ST744ALV6ZCKYP" localSheetId="2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0" hidden="1">#REF!</definedName>
    <definedName name="BEx94IQ75E90YUMWJ9N591LR7DQQ" localSheetId="1" hidden="1">#REF!</definedName>
    <definedName name="BEx94IQ75E90YUMWJ9N591LR7DQQ" localSheetId="2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0" hidden="1">#REF!</definedName>
    <definedName name="BEx94N7W5T3U7UOE97D6OVIBUCXS" localSheetId="1" hidden="1">#REF!</definedName>
    <definedName name="BEx94N7W5T3U7UOE97D6OVIBUCXS" localSheetId="2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0" hidden="1">#REF!</definedName>
    <definedName name="BEx955NIAWX5OLAHMTV6QFUZPR30" localSheetId="1" hidden="1">#REF!</definedName>
    <definedName name="BEx955NIAWX5OLAHMTV6QFUZPR30" localSheetId="2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0" hidden="1">#REF!</definedName>
    <definedName name="BEx9581TYVI2M5TT4ISDAJV4W7Z6" localSheetId="1" hidden="1">#REF!</definedName>
    <definedName name="BEx9581TYVI2M5TT4ISDAJV4W7Z6" localSheetId="2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0" hidden="1">#REF!</definedName>
    <definedName name="BEx95G55NR99FDSE95CXDI4DKWSV" localSheetId="1" hidden="1">#REF!</definedName>
    <definedName name="BEx95G55NR99FDSE95CXDI4DKWSV" localSheetId="2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0" hidden="1">#REF!</definedName>
    <definedName name="BEx95NHF4RVUE0YDOAFZEIVBYJXD" localSheetId="1" hidden="1">#REF!</definedName>
    <definedName name="BEx95NHF4RVUE0YDOAFZEIVBYJXD" localSheetId="2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0" hidden="1">#REF!</definedName>
    <definedName name="BEx95QBZMG0E2KQ9BERJ861QLYN3" localSheetId="1" hidden="1">#REF!</definedName>
    <definedName name="BEx95QBZMG0E2KQ9BERJ861QLYN3" localSheetId="2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0" hidden="1">#REF!</definedName>
    <definedName name="BEx95QHBVDN795UNQJLRXG3RDU49" localSheetId="1" hidden="1">#REF!</definedName>
    <definedName name="BEx95QHBVDN795UNQJLRXG3RDU49" localSheetId="2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0" hidden="1">#REF!</definedName>
    <definedName name="BEx95TBVUWV7L7OMFMZDQEXGVHU6" localSheetId="1" hidden="1">#REF!</definedName>
    <definedName name="BEx95TBVUWV7L7OMFMZDQEXGVHU6" localSheetId="2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0" hidden="1">#REF!</definedName>
    <definedName name="BEx95U89DZZSVO39TGS62CX8G9N4" localSheetId="1" hidden="1">#REF!</definedName>
    <definedName name="BEx95U89DZZSVO39TGS62CX8G9N4" localSheetId="2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0" hidden="1">#REF!</definedName>
    <definedName name="BEx95XTPKKKJG67C45LRX0T25I06" localSheetId="1" hidden="1">#REF!</definedName>
    <definedName name="BEx95XTPKKKJG67C45LRX0T25I06" localSheetId="2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0" hidden="1">#REF!</definedName>
    <definedName name="BEx9602K2GHNBUEUVT9ONRQU1GMD" localSheetId="1" hidden="1">#REF!</definedName>
    <definedName name="BEx9602K2GHNBUEUVT9ONRQU1GMD" localSheetId="2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0" hidden="1">#REF!</definedName>
    <definedName name="BEx9602LTEI8BPC79BGMRK6S0RP8" localSheetId="1" hidden="1">#REF!</definedName>
    <definedName name="BEx9602LTEI8BPC79BGMRK6S0RP8" localSheetId="2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0" hidden="1">#REF!</definedName>
    <definedName name="BEx962BL3Y4LA53EBYI64ZYMZE8U" localSheetId="1" hidden="1">#REF!</definedName>
    <definedName name="BEx962BL3Y4LA53EBYI64ZYMZE8U" localSheetId="2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0" hidden="1">#REF!</definedName>
    <definedName name="BEx96HAWZ2EMMI7VJ5NQXGK044OO" localSheetId="1" hidden="1">#REF!</definedName>
    <definedName name="BEx96HAWZ2EMMI7VJ5NQXGK044OO" localSheetId="2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0" hidden="1">#REF!</definedName>
    <definedName name="BEx96KR21O7H9R29TN0S45Y3QPUK" localSheetId="1" hidden="1">#REF!</definedName>
    <definedName name="BEx96KR21O7H9R29TN0S45Y3QPUK" localSheetId="2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0" hidden="1">#REF!</definedName>
    <definedName name="BEx96SUFKHHFE8XQ6UUO6ILDOXHO" localSheetId="1" hidden="1">#REF!</definedName>
    <definedName name="BEx96SUFKHHFE8XQ6UUO6ILDOXHO" localSheetId="2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0" hidden="1">#REF!</definedName>
    <definedName name="BEx96UN4YWXBDEZ1U1ZUIPP41Z7I" localSheetId="1" hidden="1">#REF!</definedName>
    <definedName name="BEx96UN4YWXBDEZ1U1ZUIPP41Z7I" localSheetId="2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0" hidden="1">#REF!</definedName>
    <definedName name="BEx978KSD61YJH3S9DGO050R2EHA" localSheetId="1" hidden="1">#REF!</definedName>
    <definedName name="BEx978KSD61YJH3S9DGO050R2EHA" localSheetId="2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0" hidden="1">#REF!</definedName>
    <definedName name="BEx97H9O1NAKAPK4MX4PKO34ICL5" localSheetId="1" hidden="1">#REF!</definedName>
    <definedName name="BEx97H9O1NAKAPK4MX4PKO34ICL5" localSheetId="2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0" hidden="1">#REF!</definedName>
    <definedName name="BEx97MNUZQ1Z0AO2FL7XQYVNCPR7" localSheetId="1" hidden="1">#REF!</definedName>
    <definedName name="BEx97MNUZQ1Z0AO2FL7XQYVNCPR7" localSheetId="2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0" hidden="1">#REF!</definedName>
    <definedName name="BEx97NPQBACJVD9K1YXI08RTW9E2" localSheetId="1" hidden="1">#REF!</definedName>
    <definedName name="BEx97NPQBACJVD9K1YXI08RTW9E2" localSheetId="2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0" hidden="1">#REF!</definedName>
    <definedName name="BEx97RWQLXS0OORDCN69IGA58CWU" localSheetId="1" hidden="1">#REF!</definedName>
    <definedName name="BEx97RWQLXS0OORDCN69IGA58CWU" localSheetId="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0" hidden="1">#REF!</definedName>
    <definedName name="BEx97YNGGDFIXHTMGFL2IHAQX9MI" localSheetId="1" hidden="1">#REF!</definedName>
    <definedName name="BEx97YNGGDFIXHTMGFL2IHAQX9MI" localSheetId="2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0" hidden="1">#REF!</definedName>
    <definedName name="BEx9805E16VCDEWPM3404WTQS6ZK" localSheetId="1" hidden="1">#REF!</definedName>
    <definedName name="BEx9805E16VCDEWPM3404WTQS6ZK" localSheetId="2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0" hidden="1">#REF!</definedName>
    <definedName name="BEx981HW73BUZWT14TBTZHC0ZTJ4" localSheetId="1" hidden="1">#REF!</definedName>
    <definedName name="BEx981HW73BUZWT14TBTZHC0ZTJ4" localSheetId="2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0" hidden="1">#REF!</definedName>
    <definedName name="BEx9871KU0N99P0900EAK69VFYT2" localSheetId="1" hidden="1">#REF!</definedName>
    <definedName name="BEx9871KU0N99P0900EAK69VFYT2" localSheetId="2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0" hidden="1">#REF!</definedName>
    <definedName name="BEx98IFKNJFGZFLID1YTRFEG1SXY" localSheetId="1" hidden="1">#REF!</definedName>
    <definedName name="BEx98IFKNJFGZFLID1YTRFEG1SXY" localSheetId="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0" hidden="1">#REF!</definedName>
    <definedName name="BEx98T7ZEF0HKRFLBVK3BNKCG3CJ" localSheetId="1" hidden="1">#REF!</definedName>
    <definedName name="BEx98T7ZEF0HKRFLBVK3BNKCG3CJ" localSheetId="2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0" hidden="1">#REF!</definedName>
    <definedName name="BEx98WYSAS39FWGYTMQ8QGIT81TF" localSheetId="1" hidden="1">#REF!</definedName>
    <definedName name="BEx98WYSAS39FWGYTMQ8QGIT81TF" localSheetId="2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0" hidden="1">#REF!</definedName>
    <definedName name="BEx990461P2YAJ7BRK25INFYZ7RQ" localSheetId="1" hidden="1">#REF!</definedName>
    <definedName name="BEx990461P2YAJ7BRK25INFYZ7RQ" localSheetId="2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0" hidden="1">#REF!</definedName>
    <definedName name="BEx9915UVD4G7RA3IMLFZ0LG3UA2" localSheetId="1" hidden="1">#REF!</definedName>
    <definedName name="BEx9915UVD4G7RA3IMLFZ0LG3UA2" localSheetId="2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0" hidden="1">#REF!</definedName>
    <definedName name="BEx991M410V3S2PKCJGQ30O6JT6H" localSheetId="1" hidden="1">#REF!</definedName>
    <definedName name="BEx991M410V3S2PKCJGQ30O6JT6H" localSheetId="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0" hidden="1">#REF!</definedName>
    <definedName name="BEx992CZON8AO7U7V88VN1JBO0MG" localSheetId="1" hidden="1">#REF!</definedName>
    <definedName name="BEx992CZON8AO7U7V88VN1JBO0MG" localSheetId="2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0" hidden="1">#REF!</definedName>
    <definedName name="BEx9952469XMFGSPXL7CMXHPJF90" localSheetId="1" hidden="1">#REF!</definedName>
    <definedName name="BEx9952469XMFGSPXL7CMXHPJF90" localSheetId="2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0" hidden="1">#REF!</definedName>
    <definedName name="BEx99B77I7TUSHRR4HIZ9FU2EIUT" localSheetId="1" hidden="1">#REF!</definedName>
    <definedName name="BEx99B77I7TUSHRR4HIZ9FU2EIUT" localSheetId="2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0" hidden="1">#REF!</definedName>
    <definedName name="BEx99EHWKKHZB66Q30C7QIXU3BVM" localSheetId="1" hidden="1">#REF!</definedName>
    <definedName name="BEx99EHWKKHZB66Q30C7QIXU3BVM" localSheetId="2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0" hidden="1">#REF!</definedName>
    <definedName name="BEx99IE6TEODZ443HP0AYCXVTNOV" localSheetId="1" hidden="1">#REF!</definedName>
    <definedName name="BEx99IE6TEODZ443HP0AYCXVTNOV" localSheetId="2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0" hidden="1">#REF!</definedName>
    <definedName name="BEx99Q6PH5F3OQKCCAAO75PYDEFN" localSheetId="1" hidden="1">#REF!</definedName>
    <definedName name="BEx99Q6PH5F3OQKCCAAO75PYDEFN" localSheetId="2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0" hidden="1">#REF!</definedName>
    <definedName name="BEx99RU5I4O0109P2FW9DN4IU3QX" localSheetId="1" hidden="1">#REF!</definedName>
    <definedName name="BEx99RU5I4O0109P2FW9DN4IU3QX" localSheetId="2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0" hidden="1">#REF!</definedName>
    <definedName name="BEx99WBYT2D6UUC1PT7A40ENYID4" localSheetId="1" hidden="1">#REF!</definedName>
    <definedName name="BEx99WBYT2D6UUC1PT7A40ENYID4" localSheetId="2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0" hidden="1">#REF!</definedName>
    <definedName name="BEx99WS2X3RTQE9O764SS5G2FPE6" localSheetId="1" hidden="1">#REF!</definedName>
    <definedName name="BEx99WS2X3RTQE9O764SS5G2FPE6" localSheetId="2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0" hidden="1">#REF!</definedName>
    <definedName name="BEx99ZRZ4I7FHDPGRAT5VW7NVBPU" localSheetId="1" hidden="1">#REF!</definedName>
    <definedName name="BEx99ZRZ4I7FHDPGRAT5VW7NVBPU" localSheetId="2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0" hidden="1">#REF!</definedName>
    <definedName name="BEx9AT5E3ZSHKSOL35O38L8HF9TH" localSheetId="1" hidden="1">#REF!</definedName>
    <definedName name="BEx9AT5E3ZSHKSOL35O38L8HF9TH" localSheetId="2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0" hidden="1">#REF!</definedName>
    <definedName name="BEx9ATW9WB5CNKQR5HKK7Y2GHYGR" localSheetId="1" hidden="1">#REF!</definedName>
    <definedName name="BEx9ATW9WB5CNKQR5HKK7Y2GHYGR" localSheetId="2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0" hidden="1">#REF!</definedName>
    <definedName name="BEx9AV8W1FAWF5BHATYEN47X12JN" localSheetId="1" hidden="1">#REF!</definedName>
    <definedName name="BEx9AV8W1FAWF5BHATYEN47X12JN" localSheetId="2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0" hidden="1">#REF!</definedName>
    <definedName name="BEx9B8A5186FNTQQNLIO5LK02ABI" localSheetId="1" hidden="1">#REF!</definedName>
    <definedName name="BEx9B8A5186FNTQQNLIO5LK02ABI" localSheetId="2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0" hidden="1">#REF!</definedName>
    <definedName name="BEx9B8VR20E2CILU4CDQUQQ9ONXK" localSheetId="1" hidden="1">#REF!</definedName>
    <definedName name="BEx9B8VR20E2CILU4CDQUQQ9ONXK" localSheetId="2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0" hidden="1">#REF!</definedName>
    <definedName name="BEx9B917EUP13X6FQ3NPQL76XM5V" localSheetId="1" hidden="1">#REF!</definedName>
    <definedName name="BEx9B917EUP13X6FQ3NPQL76XM5V" localSheetId="2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0" hidden="1">#REF!</definedName>
    <definedName name="BEx9BAJ5WYEQ623HUT9NNCMP3RUG" localSheetId="1" hidden="1">#REF!</definedName>
    <definedName name="BEx9BAJ5WYEQ623HUT9NNCMP3RUG" localSheetId="2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0" hidden="1">#REF!</definedName>
    <definedName name="BEx9BE9Z7EFJCFDYJJOY5KFTGDF4" localSheetId="1" hidden="1">#REF!</definedName>
    <definedName name="BEx9BE9Z7EFJCFDYJJOY5KFTGDF4" localSheetId="2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0" hidden="1">#REF!</definedName>
    <definedName name="BEx9BSIJN2O0MG8CXAMCAOADEMTO" localSheetId="1" hidden="1">#REF!</definedName>
    <definedName name="BEx9BSIJN2O0MG8CXAMCAOADEMTO" localSheetId="2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0" hidden="1">#REF!</definedName>
    <definedName name="BEx9BU0BBJO3ITPCO4T9FIVEVJY7" localSheetId="1" hidden="1">#REF!</definedName>
    <definedName name="BEx9BU0BBJO3ITPCO4T9FIVEVJY7" localSheetId="2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0" hidden="1">#REF!</definedName>
    <definedName name="BEx9BYSYW7QCPXS2NAVLFAU5Y2Z2" localSheetId="1" hidden="1">#REF!</definedName>
    <definedName name="BEx9BYSYW7QCPXS2NAVLFAU5Y2Z2" localSheetId="2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0" hidden="1">#REF!</definedName>
    <definedName name="BEx9C590HJ2O31IWJB73C1HR74AI" localSheetId="1" hidden="1">#REF!</definedName>
    <definedName name="BEx9C590HJ2O31IWJB73C1HR74AI" localSheetId="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0" hidden="1">#REF!</definedName>
    <definedName name="BEx9CCQRMYYOGIOYTOM73VKDIPS1" localSheetId="1" hidden="1">#REF!</definedName>
    <definedName name="BEx9CCQRMYYOGIOYTOM73VKDIPS1" localSheetId="2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0" hidden="1">#REF!</definedName>
    <definedName name="BEx9CM6JVXIG9S6EAZMR899UW190" localSheetId="1" hidden="1">#REF!</definedName>
    <definedName name="BEx9CM6JVXIG9S6EAZMR899UW190" localSheetId="2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0" hidden="1">#REF!</definedName>
    <definedName name="BEx9D160NRGTDVT2ML4H9A7UKR4T" localSheetId="1" hidden="1">#REF!</definedName>
    <definedName name="BEx9D160NRGTDVT2ML4H9A7UKR4T" localSheetId="2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0" hidden="1">#REF!</definedName>
    <definedName name="BEx9D1BC9FT19KY0INAABNDBAMR1" localSheetId="1" hidden="1">#REF!</definedName>
    <definedName name="BEx9D1BC9FT19KY0INAABNDBAMR1" localSheetId="2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0" hidden="1">#REF!</definedName>
    <definedName name="BEx9D1MB15VSARB7IKBMZYU0JJBI" localSheetId="1" hidden="1">#REF!</definedName>
    <definedName name="BEx9D1MB15VSARB7IKBMZYU0JJBI" localSheetId="2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0" hidden="1">#REF!</definedName>
    <definedName name="BEx9DN6ZMF18Q39MPMXSDJTZQNJ3" localSheetId="1" hidden="1">#REF!</definedName>
    <definedName name="BEx9DN6ZMF18Q39MPMXSDJTZQNJ3" localSheetId="2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0" hidden="1">#REF!</definedName>
    <definedName name="BEx9DZXN85O544CD9O60K126YYAU" localSheetId="1" hidden="1">#REF!</definedName>
    <definedName name="BEx9DZXN85O544CD9O60K126YYAU" localSheetId="2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0" hidden="1">#REF!</definedName>
    <definedName name="BEx9E14TDNSEMI784W0OTIEQMWN6" localSheetId="1" hidden="1">#REF!</definedName>
    <definedName name="BEx9E14TDNSEMI784W0OTIEQMWN6" localSheetId="2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0" hidden="1">#REF!</definedName>
    <definedName name="BEx9E14TGNBYGMDDG9NETDK4SYAW" localSheetId="1" hidden="1">#REF!</definedName>
    <definedName name="BEx9E14TGNBYGMDDG9NETDK4SYAW" localSheetId="2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0" hidden="1">#REF!</definedName>
    <definedName name="BEx9E2BZ2B1R41FMGJCJ7JLGLUAJ" localSheetId="1" hidden="1">#REF!</definedName>
    <definedName name="BEx9E2BZ2B1R41FMGJCJ7JLGLUAJ" localSheetId="2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0" hidden="1">#REF!</definedName>
    <definedName name="BEx9EG9KBJ77M8LEOR9ITOKN5KXY" localSheetId="1" hidden="1">#REF!</definedName>
    <definedName name="BEx9EG9KBJ77M8LEOR9ITOKN5KXY" localSheetId="2" hidden="1">#REF!</definedName>
    <definedName name="BEx9EG9KBJ77M8LEOR9ITOKN5KXY" localSheetId="3" hidden="1">#REF!</definedName>
    <definedName name="BEx9EG9KBJ77M8LEOR9ITOKN5KXY" hidden="1">#REF!</definedName>
    <definedName name="BEx9EL27NGDBCTVPW97K42QANS5K" localSheetId="0" hidden="1">#REF!</definedName>
    <definedName name="BEx9EL27NGDBCTVPW97K42QANS5K" localSheetId="1" hidden="1">#REF!</definedName>
    <definedName name="BEx9EL27NGDBCTVPW97K42QANS5K" localSheetId="2" hidden="1">#REF!</definedName>
    <definedName name="BEx9EL27NGDBCTVPW97K42QANS5K" localSheetId="3" hidden="1">#REF!</definedName>
    <definedName name="BEx9EL27NGDBCTVPW97K42QANS5K" hidden="1">#REF!</definedName>
    <definedName name="BEx9EMK6HAJJMVYZTN5AUIV7O1E6" localSheetId="0" hidden="1">#REF!</definedName>
    <definedName name="BEx9EMK6HAJJMVYZTN5AUIV7O1E6" localSheetId="1" hidden="1">#REF!</definedName>
    <definedName name="BEx9EMK6HAJJMVYZTN5AUIV7O1E6" localSheetId="2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0" hidden="1">#REF!</definedName>
    <definedName name="BEx9ENB8RPU9FA3QW16IGB6LK1CH" localSheetId="1" hidden="1">#REF!</definedName>
    <definedName name="BEx9ENB8RPU9FA3QW16IGB6LK1CH" localSheetId="2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0" hidden="1">#REF!</definedName>
    <definedName name="BEx9EQLVZHYQ1TPX7WH3SOWXCZLE" localSheetId="1" hidden="1">#REF!</definedName>
    <definedName name="BEx9EQLVZHYQ1TPX7WH3SOWXCZLE" localSheetId="2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0" hidden="1">#REF!</definedName>
    <definedName name="BEx9ETLU0EK5LGEM1QCNYN2S8O5F" localSheetId="1" hidden="1">#REF!</definedName>
    <definedName name="BEx9ETLU0EK5LGEM1QCNYN2S8O5F" localSheetId="2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0" hidden="1">#REF!</definedName>
    <definedName name="BEx9F0710LGLAU3161O0O346N58H" localSheetId="1" hidden="1">#REF!</definedName>
    <definedName name="BEx9F0710LGLAU3161O0O346N58H" localSheetId="2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0" hidden="1">#REF!</definedName>
    <definedName name="BEx9F0Y2ESUNE3U7TQDLMPE9BO67" localSheetId="1" hidden="1">#REF!</definedName>
    <definedName name="BEx9F0Y2ESUNE3U7TQDLMPE9BO67" localSheetId="2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0" hidden="1">#REF!</definedName>
    <definedName name="BEx9F439L1R726MJFX2EP39XIBPY" localSheetId="1" hidden="1">#REF!</definedName>
    <definedName name="BEx9F439L1R726MJFX2EP39XIBPY" localSheetId="2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0" hidden="1">#REF!</definedName>
    <definedName name="BEx9F5W18ZGFOKGRE8PR6T1MO6GT" localSheetId="1" hidden="1">#REF!</definedName>
    <definedName name="BEx9F5W18ZGFOKGRE8PR6T1MO6GT" localSheetId="2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0" hidden="1">#REF!</definedName>
    <definedName name="BEx9F78N4HY0XFGBQ4UJRD52L1EI" localSheetId="1" hidden="1">#REF!</definedName>
    <definedName name="BEx9F78N4HY0XFGBQ4UJRD52L1EI" localSheetId="2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0" hidden="1">#REF!</definedName>
    <definedName name="BEx9FF16LOQP5QIR4UHW5EIFGQB8" localSheetId="1" hidden="1">#REF!</definedName>
    <definedName name="BEx9FF16LOQP5QIR4UHW5EIFGQB8" localSheetId="2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0" hidden="1">#REF!</definedName>
    <definedName name="BEx9FJTSRCZ3ZXT3QVBJT5NF8T7V" localSheetId="1" hidden="1">#REF!</definedName>
    <definedName name="BEx9FJTSRCZ3ZXT3QVBJT5NF8T7V" localSheetId="2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0" hidden="1">#REF!</definedName>
    <definedName name="BEx9FRBEEYPS5HLS3XT34AKZN94G" localSheetId="1" hidden="1">#REF!</definedName>
    <definedName name="BEx9FRBEEYPS5HLS3XT34AKZN94G" localSheetId="2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0" hidden="1">#REF!</definedName>
    <definedName name="BEx9G5USBCNYNA7HGVW92D800SKX" localSheetId="1" hidden="1">#REF!</definedName>
    <definedName name="BEx9G5USBCNYNA7HGVW92D800SKX" localSheetId="2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0" hidden="1">#REF!</definedName>
    <definedName name="BEx9G7CPXG7HR6N6FHPU2DBBUIKG" localSheetId="1" hidden="1">#REF!</definedName>
    <definedName name="BEx9G7CPXG7HR6N6FHPU2DBBUIKG" localSheetId="2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0" hidden="1">#REF!</definedName>
    <definedName name="BEx9GDY4D8ZPQJCYFIMYM0V0C51Y" localSheetId="1" hidden="1">#REF!</definedName>
    <definedName name="BEx9GDY4D8ZPQJCYFIMYM0V0C51Y" localSheetId="2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0" hidden="1">#REF!</definedName>
    <definedName name="BEx9GGY04V0ZWI6O9KZH4KSBB389" localSheetId="1" hidden="1">#REF!</definedName>
    <definedName name="BEx9GGY04V0ZWI6O9KZH4KSBB389" localSheetId="2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0" hidden="1">#REF!</definedName>
    <definedName name="BEx9GMC7TE8SDTCO5PHODBUF4SM1" localSheetId="1" hidden="1">#REF!</definedName>
    <definedName name="BEx9GMC7TE8SDTCO5PHODBUF4SM1" localSheetId="2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0" hidden="1">#REF!</definedName>
    <definedName name="BEx9GMN0B495HEAOG6JQK9D7HUPC" localSheetId="1" hidden="1">#REF!</definedName>
    <definedName name="BEx9GMN0B495HEAOG6JQK9D7HUPC" localSheetId="2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0" hidden="1">#REF!</definedName>
    <definedName name="BEx9GNOPB6OZ2RH3FCDNJR38RJOS" localSheetId="1" hidden="1">#REF!</definedName>
    <definedName name="BEx9GNOPB6OZ2RH3FCDNJR38RJOS" localSheetId="2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0" hidden="1">#REF!</definedName>
    <definedName name="BEx9GUQALUWCD30UKUQGSWW8KBQ7" localSheetId="1" hidden="1">#REF!</definedName>
    <definedName name="BEx9GUQALUWCD30UKUQGSWW8KBQ7" localSheetId="2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0" hidden="1">#REF!</definedName>
    <definedName name="BEx9GY6BVFQGCLMOWVT6PIC9WP5X" localSheetId="1" hidden="1">#REF!</definedName>
    <definedName name="BEx9GY6BVFQGCLMOWVT6PIC9WP5X" localSheetId="2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0" hidden="1">#REF!</definedName>
    <definedName name="BEx9GZ2P3FDHKXEBXX2VS0BG2NP2" localSheetId="1" hidden="1">#REF!</definedName>
    <definedName name="BEx9GZ2P3FDHKXEBXX2VS0BG2NP2" localSheetId="2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0" hidden="1">#REF!</definedName>
    <definedName name="BEx9H04IB14E1437FF2OIRRWBSD7" localSheetId="1" hidden="1">#REF!</definedName>
    <definedName name="BEx9H04IB14E1437FF2OIRRWBSD7" localSheetId="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0" hidden="1">#REF!</definedName>
    <definedName name="BEx9H5O1KDZJCW91Q29VRPY5YS6P" localSheetId="1" hidden="1">#REF!</definedName>
    <definedName name="BEx9H5O1KDZJCW91Q29VRPY5YS6P" localSheetId="2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0" hidden="1">#REF!</definedName>
    <definedName name="BEx9H8YR0E906F1JXZMBX3LNT004" localSheetId="1" hidden="1">#REF!</definedName>
    <definedName name="BEx9H8YR0E906F1JXZMBX3LNT004" localSheetId="2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0" hidden="1">#REF!</definedName>
    <definedName name="BEx9I1QKLI6OOUPQLUQ0EF0355X6" localSheetId="1" hidden="1">#REF!</definedName>
    <definedName name="BEx9I1QKLI6OOUPQLUQ0EF0355X6" localSheetId="2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0" hidden="1">#REF!</definedName>
    <definedName name="BEx9I8XIG7E5NB48QQHXP23FIN60" localSheetId="1" hidden="1">#REF!</definedName>
    <definedName name="BEx9I8XIG7E5NB48QQHXP23FIN60" localSheetId="2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0" hidden="1">#REF!</definedName>
    <definedName name="BEx9IQRF01ATLVK0YE60ARKQJ68L" localSheetId="1" hidden="1">#REF!</definedName>
    <definedName name="BEx9IQRF01ATLVK0YE60ARKQJ68L" localSheetId="2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0" hidden="1">#REF!</definedName>
    <definedName name="BEx9IT5QNZWKM6YQ5WER0DC2PMMU" localSheetId="1" hidden="1">#REF!</definedName>
    <definedName name="BEx9IT5QNZWKM6YQ5WER0DC2PMMU" localSheetId="2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0" hidden="1">#REF!</definedName>
    <definedName name="BEx9IUICG3HZWG57MG3NXCEX4LQI" localSheetId="1" hidden="1">#REF!</definedName>
    <definedName name="BEx9IUICG3HZWG57MG3NXCEX4LQI" localSheetId="2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0" hidden="1">#REF!</definedName>
    <definedName name="BEx9IW5LYJF40GS78FJNXO9O667A" localSheetId="1" hidden="1">#REF!</definedName>
    <definedName name="BEx9IW5LYJF40GS78FJNXO9O667A" localSheetId="2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0" hidden="1">#REF!</definedName>
    <definedName name="BEx9IW5MFLXTVCJHVUZTUH93AXOS" localSheetId="1" hidden="1">#REF!</definedName>
    <definedName name="BEx9IW5MFLXTVCJHVUZTUH93AXOS" localSheetId="2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0" hidden="1">#REF!</definedName>
    <definedName name="BEx9IXCSPSZC80YZUPRCYTG326KV" localSheetId="1" hidden="1">#REF!</definedName>
    <definedName name="BEx9IXCSPSZC80YZUPRCYTG326KV" localSheetId="2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0" hidden="1">#REF!</definedName>
    <definedName name="BEx9IYUQSBZ0GG9ZT1QKX83F42F1" localSheetId="1" hidden="1">#REF!</definedName>
    <definedName name="BEx9IYUQSBZ0GG9ZT1QKX83F42F1" localSheetId="2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0" hidden="1">#REF!</definedName>
    <definedName name="BEx9IZR39NHDGOM97H4E6F81RTQW" localSheetId="1" hidden="1">#REF!</definedName>
    <definedName name="BEx9IZR39NHDGOM97H4E6F81RTQW" localSheetId="2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0" hidden="1">#REF!</definedName>
    <definedName name="BEx9J6CH5E7YZPER7HXEIOIKGPCA" localSheetId="1" hidden="1">#REF!</definedName>
    <definedName name="BEx9J6CH5E7YZPER7HXEIOIKGPCA" localSheetId="2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0" hidden="1">#REF!</definedName>
    <definedName name="BEx9JJTZKVUJAVPTRE0RAVTEH41G" localSheetId="1" hidden="1">#REF!</definedName>
    <definedName name="BEx9JJTZKVUJAVPTRE0RAVTEH41G" localSheetId="2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0" hidden="1">#REF!</definedName>
    <definedName name="BEx9JLBYK239B3F841C7YG1GT7ST" localSheetId="1" hidden="1">#REF!</definedName>
    <definedName name="BEx9JLBYK239B3F841C7YG1GT7ST" localSheetId="2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0" hidden="1">#REF!</definedName>
    <definedName name="BExAW4IIW5D0MDY6TJ3G4FOLPYIR" localSheetId="1" hidden="1">#REF!</definedName>
    <definedName name="BExAW4IIW5D0MDY6TJ3G4FOLPYIR" localSheetId="2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0" hidden="1">#REF!</definedName>
    <definedName name="BExAWNP1B2E9Q88TW48NH41C0FTZ" localSheetId="1" hidden="1">#REF!</definedName>
    <definedName name="BExAWNP1B2E9Q88TW48NH41C0FTZ" localSheetId="2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0" hidden="1">#REF!</definedName>
    <definedName name="BExAWUFQXTIPQ308ERZPSVPTUMYN" localSheetId="1" hidden="1">#REF!</definedName>
    <definedName name="BExAWUFQXTIPQ308ERZPSVPTUMYN" localSheetId="2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0" hidden="1">#REF!</definedName>
    <definedName name="BExAWY6O96OQO2R036QK2DI37EKV" localSheetId="1" hidden="1">#REF!</definedName>
    <definedName name="BExAWY6O96OQO2R036QK2DI37EKV" localSheetId="2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0" hidden="1">#REF!</definedName>
    <definedName name="BExAX410NB4F2XOB84OR2197H8M5" localSheetId="1" hidden="1">#REF!</definedName>
    <definedName name="BExAX410NB4F2XOB84OR2197H8M5" localSheetId="2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0" hidden="1">#REF!</definedName>
    <definedName name="BExAX8TNG8LQ5Q4904SAYQIPGBSV" localSheetId="1" hidden="1">#REF!</definedName>
    <definedName name="BExAX8TNG8LQ5Q4904SAYQIPGBSV" localSheetId="2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0" hidden="1">#REF!</definedName>
    <definedName name="BExAX9KPAVIVUVU3XREDCV1BIYZL" localSheetId="1" hidden="1">#REF!</definedName>
    <definedName name="BExAX9KPAVIVUVU3XREDCV1BIYZL" localSheetId="2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0" hidden="1">#REF!</definedName>
    <definedName name="BExAXPB35BNVXZYF2XS6UP3LP0QH" localSheetId="1" hidden="1">#REF!</definedName>
    <definedName name="BExAXPB35BNVXZYF2XS6UP3LP0QH" localSheetId="2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0" hidden="1">#REF!</definedName>
    <definedName name="BExAXWSRVPK0GCZ2UFU10UOP01IY" localSheetId="1" hidden="1">#REF!</definedName>
    <definedName name="BExAXWSRVPK0GCZ2UFU10UOP01IY" localSheetId="2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0" hidden="1">#REF!</definedName>
    <definedName name="BExAY0EAT2LXR5MFGM0DLIB45PLO" localSheetId="1" hidden="1">#REF!</definedName>
    <definedName name="BExAY0EAT2LXR5MFGM0DLIB45PLO" localSheetId="2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0" hidden="1">#REF!</definedName>
    <definedName name="BExAY6JK0AK9EBIJSPEJNOIDE40W" localSheetId="1" hidden="1">#REF!</definedName>
    <definedName name="BExAY6JK0AK9EBIJSPEJNOIDE40W" localSheetId="2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0" hidden="1">#REF!</definedName>
    <definedName name="BExAYE6LNIEBR9DSNI5JGNITGKIT" localSheetId="1" hidden="1">#REF!</definedName>
    <definedName name="BExAYE6LNIEBR9DSNI5JGNITGKIT" localSheetId="2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0" hidden="1">#REF!</definedName>
    <definedName name="BExAYHMLXGGO25P8HYB2S75DEB4F" localSheetId="1" hidden="1">#REF!</definedName>
    <definedName name="BExAYHMLXGGO25P8HYB2S75DEB4F" localSheetId="2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0" hidden="1">#REF!</definedName>
    <definedName name="BExAYKXAUWGDOPG952TEJ2UKZKWN" localSheetId="1" hidden="1">#REF!</definedName>
    <definedName name="BExAYKXAUWGDOPG952TEJ2UKZKWN" localSheetId="2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0" hidden="1">#REF!</definedName>
    <definedName name="BExAYP9TDTI2MBP6EYE0H39CPMXN" localSheetId="1" hidden="1">#REF!</definedName>
    <definedName name="BExAYP9TDTI2MBP6EYE0H39CPMXN" localSheetId="2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0" hidden="1">#REF!</definedName>
    <definedName name="BExAYPPWJPWDKU59O051WMGB7O0J" localSheetId="1" hidden="1">#REF!</definedName>
    <definedName name="BExAYPPWJPWDKU59O051WMGB7O0J" localSheetId="2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0" hidden="1">#REF!</definedName>
    <definedName name="BExAYR2JZCJBUH6F1LZC2A7JIVRJ" localSheetId="1" hidden="1">#REF!</definedName>
    <definedName name="BExAYR2JZCJBUH6F1LZC2A7JIVRJ" localSheetId="2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0" hidden="1">#REF!</definedName>
    <definedName name="BExAYTGVRD3DLKO75RFPMBKCIWB8" localSheetId="1" hidden="1">#REF!</definedName>
    <definedName name="BExAYTGVRD3DLKO75RFPMBKCIWB8" localSheetId="2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0" hidden="1">#REF!</definedName>
    <definedName name="BExAYY9H9COOT46HJLPVDLTO12UL" localSheetId="1" hidden="1">#REF!</definedName>
    <definedName name="BExAYY9H9COOT46HJLPVDLTO12UL" localSheetId="2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0" hidden="1">#REF!</definedName>
    <definedName name="BExAYYKAQA3KDMQ890FIE5M9SPBL" localSheetId="1" hidden="1">#REF!</definedName>
    <definedName name="BExAYYKAQA3KDMQ890FIE5M9SPBL" localSheetId="2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0" hidden="1">#REF!</definedName>
    <definedName name="BExAZ6SY0EU69GC3CWI5EOO0YLFG" localSheetId="1" hidden="1">#REF!</definedName>
    <definedName name="BExAZ6SY0EU69GC3CWI5EOO0YLFG" localSheetId="2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0" hidden="1">#REF!</definedName>
    <definedName name="BExAZ6YEEBJV0PCKFE137K2Y3A8M" localSheetId="1" hidden="1">#REF!</definedName>
    <definedName name="BExAZ6YEEBJV0PCKFE137K2Y3A8M" localSheetId="2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0" hidden="1">#REF!</definedName>
    <definedName name="BExAZAP844MJ4GSAIYNYHQ7FECC3" localSheetId="1" hidden="1">#REF!</definedName>
    <definedName name="BExAZAP844MJ4GSAIYNYHQ7FECC3" localSheetId="2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0" hidden="1">#REF!</definedName>
    <definedName name="BExAZCNEGB4JYHC8CZ51KTN890US" localSheetId="1" hidden="1">#REF!</definedName>
    <definedName name="BExAZCNEGB4JYHC8CZ51KTN890US" localSheetId="2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0" hidden="1">#REF!</definedName>
    <definedName name="BExAZFCI302YFYRDJYQDWQQL0Q0O" localSheetId="1" hidden="1">#REF!</definedName>
    <definedName name="BExAZFCI302YFYRDJYQDWQQL0Q0O" localSheetId="2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0" hidden="1">#REF!</definedName>
    <definedName name="BExAZJE2UOL40XUAU2RB53X5K20P" localSheetId="1" hidden="1">#REF!</definedName>
    <definedName name="BExAZJE2UOL40XUAU2RB53X5K20P" localSheetId="2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0" hidden="1">#REF!</definedName>
    <definedName name="BExAZLHLST9OP89R1HJMC1POQG8H" localSheetId="1" hidden="1">#REF!</definedName>
    <definedName name="BExAZLHLST9OP89R1HJMC1POQG8H" localSheetId="2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0" hidden="1">#REF!</definedName>
    <definedName name="BExAZMDYMIAA7RX1BMCKU1VLBRGY" localSheetId="1" hidden="1">#REF!</definedName>
    <definedName name="BExAZMDYMIAA7RX1BMCKU1VLBRGY" localSheetId="2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0" hidden="1">#REF!</definedName>
    <definedName name="BExAZNL6BHI8DCQWXOX4I2P839UX" localSheetId="1" hidden="1">#REF!</definedName>
    <definedName name="BExAZNL6BHI8DCQWXOX4I2P839UX" localSheetId="2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0" hidden="1">#REF!</definedName>
    <definedName name="BExAZRMWSONMCG9KDUM4KAQ7BONM" localSheetId="1" hidden="1">#REF!</definedName>
    <definedName name="BExAZRMWSONMCG9KDUM4KAQ7BONM" localSheetId="2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0" hidden="1">#REF!</definedName>
    <definedName name="BExAZSOJNQ5N3LM4XA17IH7NIY7G" localSheetId="1" hidden="1">#REF!</definedName>
    <definedName name="BExAZSOJNQ5N3LM4XA17IH7NIY7G" localSheetId="2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0" hidden="1">#REF!</definedName>
    <definedName name="BExAZTFG4SJRG4TW6JXRF7N08JFI" localSheetId="1" hidden="1">#REF!</definedName>
    <definedName name="BExAZTFG4SJRG4TW6JXRF7N08JFI" localSheetId="2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0" hidden="1">#REF!</definedName>
    <definedName name="BExAZUS4A8OHDZK0MWAOCCCKTH73" localSheetId="1" hidden="1">#REF!</definedName>
    <definedName name="BExAZUS4A8OHDZK0MWAOCCCKTH73" localSheetId="2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0" hidden="1">#REF!</definedName>
    <definedName name="BExAZX6FECVK3E07KXM2XPYKGM6U" localSheetId="1" hidden="1">#REF!</definedName>
    <definedName name="BExAZX6FECVK3E07KXM2XPYKGM6U" localSheetId="2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0" hidden="1">#REF!</definedName>
    <definedName name="BExB012NJ8GASTNNPBRRFTLHIOC9" localSheetId="1" hidden="1">#REF!</definedName>
    <definedName name="BExB012NJ8GASTNNPBRRFTLHIOC9" localSheetId="2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0" hidden="1">#REF!</definedName>
    <definedName name="BExB072HHXVMUC0VYNGG48GRSH5Q" localSheetId="1" hidden="1">#REF!</definedName>
    <definedName name="BExB072HHXVMUC0VYNGG48GRSH5Q" localSheetId="2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0" hidden="1">#REF!</definedName>
    <definedName name="BExB0FRDEYDEUEAB1W8KD6D965XA" localSheetId="1" hidden="1">#REF!</definedName>
    <definedName name="BExB0FRDEYDEUEAB1W8KD6D965XA" localSheetId="2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0" hidden="1">#REF!</definedName>
    <definedName name="BExB0GIGLDV7P55ZR51C0HG15PA2" localSheetId="1" hidden="1">#REF!</definedName>
    <definedName name="BExB0GIGLDV7P55ZR51C0HG15PA2" localSheetId="2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0" hidden="1">#REF!</definedName>
    <definedName name="BExB0KPCN7YJORQAYUCF4YKIKPMC" localSheetId="1" hidden="1">#REF!</definedName>
    <definedName name="BExB0KPCN7YJORQAYUCF4YKIKPMC" localSheetId="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0" hidden="1">#REF!</definedName>
    <definedName name="BExB0VHQD6ORZS0MIC86QWHCE4UC" localSheetId="1" hidden="1">#REF!</definedName>
    <definedName name="BExB0VHQD6ORZS0MIC86QWHCE4UC" localSheetId="2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0" hidden="1">#REF!</definedName>
    <definedName name="BExB0WE4PI3NOBXXVO9CTEN4DIU2" localSheetId="1" hidden="1">#REF!</definedName>
    <definedName name="BExB0WE4PI3NOBXXVO9CTEN4DIU2" localSheetId="2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0" hidden="1">#REF!</definedName>
    <definedName name="BExB0Z8O1CQF2CWFBBHE8SNISDAO" localSheetId="1" hidden="1">#REF!</definedName>
    <definedName name="BExB0Z8O1CQF2CWFBBHE8SNISDAO" localSheetId="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0" hidden="1">#REF!</definedName>
    <definedName name="BExB10QNIVITUYS55OAEKK3VLJFE" localSheetId="1" hidden="1">#REF!</definedName>
    <definedName name="BExB10QNIVITUYS55OAEKK3VLJFE" localSheetId="2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0" hidden="1">#REF!</definedName>
    <definedName name="BExB15ZDRY4CIJ911DONP0KCY9KU" localSheetId="1" hidden="1">#REF!</definedName>
    <definedName name="BExB15ZDRY4CIJ911DONP0KCY9KU" localSheetId="2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0" hidden="1">#REF!</definedName>
    <definedName name="BExB16VQY0O0RLZYJFU3OFEONVTE" localSheetId="1" hidden="1">#REF!</definedName>
    <definedName name="BExB16VQY0O0RLZYJFU3OFEONVTE" localSheetId="2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0" hidden="1">#REF!</definedName>
    <definedName name="BExB1FKNY2UO4W5FUGFHJOA2WFGG" localSheetId="1" hidden="1">#REF!</definedName>
    <definedName name="BExB1FKNY2UO4W5FUGFHJOA2WFGG" localSheetId="2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0" hidden="1">#REF!</definedName>
    <definedName name="BExB1GMD0PIDGTFBGQOPRWQSP9I4" localSheetId="1" hidden="1">#REF!</definedName>
    <definedName name="BExB1GMD0PIDGTFBGQOPRWQSP9I4" localSheetId="2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0" hidden="1">#REF!</definedName>
    <definedName name="BExB1HZ0FHGNOS2URJWFD5G55OMO" localSheetId="1" hidden="1">#REF!</definedName>
    <definedName name="BExB1HZ0FHGNOS2URJWFD5G55OMO" localSheetId="2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0" hidden="1">#REF!</definedName>
    <definedName name="BExB1Q29OO6LNFNT1EQLA3KYE7MX" localSheetId="1" hidden="1">#REF!</definedName>
    <definedName name="BExB1Q29OO6LNFNT1EQLA3KYE7MX" localSheetId="2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0" hidden="1">#REF!</definedName>
    <definedName name="BExB1TNRV5EBWZEHYLHI76T0FVA7" localSheetId="1" hidden="1">#REF!</definedName>
    <definedName name="BExB1TNRV5EBWZEHYLHI76T0FVA7" localSheetId="2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0" hidden="1">#REF!</definedName>
    <definedName name="BExB1WI6M8I0EEP1ANUQZCFY24EV" localSheetId="1" hidden="1">#REF!</definedName>
    <definedName name="BExB1WI6M8I0EEP1ANUQZCFY24EV" localSheetId="2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0" hidden="1">#REF!</definedName>
    <definedName name="BExB203OWC9QZA3BYOKQ18L4FUJE" localSheetId="1" hidden="1">#REF!</definedName>
    <definedName name="BExB203OWC9QZA3BYOKQ18L4FUJE" localSheetId="2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0" hidden="1">#REF!</definedName>
    <definedName name="BExB2CJHTU7C591BR4WRL5L2F2K6" localSheetId="1" hidden="1">#REF!</definedName>
    <definedName name="BExB2CJHTU7C591BR4WRL5L2F2K6" localSheetId="2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0" hidden="1">#REF!</definedName>
    <definedName name="BExB2K1AV4PGNS1O6C7D7AO411AX" localSheetId="1" hidden="1">#REF!</definedName>
    <definedName name="BExB2K1AV4PGNS1O6C7D7AO411AX" localSheetId="2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0" hidden="1">#REF!</definedName>
    <definedName name="BExB2O2UYHKI324YE324E1N7FVIB" localSheetId="1" hidden="1">#REF!</definedName>
    <definedName name="BExB2O2UYHKI324YE324E1N7FVIB" localSheetId="2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0" hidden="1">#REF!</definedName>
    <definedName name="BExB2Q0VJ0MU2URO3JOVUAVHEI3V" localSheetId="1" hidden="1">#REF!</definedName>
    <definedName name="BExB2Q0VJ0MU2URO3JOVUAVHEI3V" localSheetId="2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0" hidden="1">#REF!</definedName>
    <definedName name="BExB30IP1DNKNQ6PZ5ERUGR5MK4Z" localSheetId="1" hidden="1">#REF!</definedName>
    <definedName name="BExB30IP1DNKNQ6PZ5ERUGR5MK4Z" localSheetId="2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0" hidden="1">#REF!</definedName>
    <definedName name="BExB385QW2BSSBXS953SSQN2ISSW" localSheetId="1" hidden="1">#REF!</definedName>
    <definedName name="BExB385QW2BSSBXS953SSQN2ISSW" localSheetId="2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0" hidden="1">#REF!</definedName>
    <definedName name="BExB3DEMEV5D9G8FDHD4NQ9X2YNT" localSheetId="1" hidden="1">#REF!</definedName>
    <definedName name="BExB3DEMEV5D9G8FDHD4NQ9X2YNT" localSheetId="2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0" hidden="1">#REF!</definedName>
    <definedName name="BExB3RXU8AJQ86I5RXEWLGGR7R7C" localSheetId="1" hidden="1">#REF!</definedName>
    <definedName name="BExB3RXU8AJQ86I5RXEWLGGR7R7C" localSheetId="2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0" hidden="1">#REF!</definedName>
    <definedName name="BExB442RX0T3L6HUL6X5T21CENW6" localSheetId="1" hidden="1">#REF!</definedName>
    <definedName name="BExB442RX0T3L6HUL6X5T21CENW6" localSheetId="2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0" hidden="1">#REF!</definedName>
    <definedName name="BExB4ADD0L7417CII901XTFKXD1J" localSheetId="1" hidden="1">#REF!</definedName>
    <definedName name="BExB4ADD0L7417CII901XTFKXD1J" localSheetId="2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0" hidden="1">#REF!</definedName>
    <definedName name="BExB4DYU06HCGRIPBSWRCXK804UM" localSheetId="1" hidden="1">#REF!</definedName>
    <definedName name="BExB4DYU06HCGRIPBSWRCXK804UM" localSheetId="2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0" hidden="1">#REF!</definedName>
    <definedName name="BExB4HEZO4E597Q5M4M10LT8TLY3" localSheetId="1" hidden="1">#REF!</definedName>
    <definedName name="BExB4HEZO4E597Q5M4M10LT8TLY3" localSheetId="2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0" hidden="1">#REF!</definedName>
    <definedName name="BExB4X01APD3Z8ZW6MVX1P8NAO7G" localSheetId="1" hidden="1">#REF!</definedName>
    <definedName name="BExB4X01APD3Z8ZW6MVX1P8NAO7G" localSheetId="2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0" hidden="1">#REF!</definedName>
    <definedName name="BExB4Z3EZBGYYI33U0KQ8NEIH8PY" localSheetId="1" hidden="1">#REF!</definedName>
    <definedName name="BExB4Z3EZBGYYI33U0KQ8NEIH8PY" localSheetId="2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0" hidden="1">#REF!</definedName>
    <definedName name="BExB4ZJOLU1PXBMG4TPCCLTRMNRE" localSheetId="1" hidden="1">#REF!</definedName>
    <definedName name="BExB4ZJOLU1PXBMG4TPCCLTRMNRE" localSheetId="2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0" hidden="1">#REF!</definedName>
    <definedName name="BExB4ZZSDPL4Q05BMVT5TUN0IGKT" localSheetId="1" hidden="1">#REF!</definedName>
    <definedName name="BExB4ZZSDPL4Q05BMVT5TUN0IGKT" localSheetId="2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0" hidden="1">#REF!</definedName>
    <definedName name="BExB55368XW7UX657ZSPC6BFE92S" localSheetId="1" hidden="1">#REF!</definedName>
    <definedName name="BExB55368XW7UX657ZSPC6BFE92S" localSheetId="2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0" hidden="1">#REF!</definedName>
    <definedName name="BExB57MZEPL2SA2ONPK66YFLZWJU" localSheetId="1" hidden="1">#REF!</definedName>
    <definedName name="BExB57MZEPL2SA2ONPK66YFLZWJU" localSheetId="2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0" hidden="1">#REF!</definedName>
    <definedName name="BExB5833OAOJ22VK1YK47FHUSVK2" localSheetId="1" hidden="1">#REF!</definedName>
    <definedName name="BExB5833OAOJ22VK1YK47FHUSVK2" localSheetId="2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0" hidden="1">#REF!</definedName>
    <definedName name="BExB58JDIHS42JZT9DJJMKA8QFCO" localSheetId="1" hidden="1">#REF!</definedName>
    <definedName name="BExB58JDIHS42JZT9DJJMKA8QFCO" localSheetId="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0" hidden="1">#REF!</definedName>
    <definedName name="BExB58U5FQC5JWV9CGC83HLLZUZI" localSheetId="1" hidden="1">#REF!</definedName>
    <definedName name="BExB58U5FQC5JWV9CGC83HLLZUZI" localSheetId="2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0" hidden="1">#REF!</definedName>
    <definedName name="BExB5EDO9XUKHF74X3HAU2WPPHZH" localSheetId="1" hidden="1">#REF!</definedName>
    <definedName name="BExB5EDO9XUKHF74X3HAU2WPPHZH" localSheetId="2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0" hidden="1">#REF!</definedName>
    <definedName name="BExB5EDOQKZIQXT13IG1KLCZ474G" localSheetId="1" hidden="1">#REF!</definedName>
    <definedName name="BExB5EDOQKZIQXT13IG1KLCZ474G" localSheetId="2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0" hidden="1">#REF!</definedName>
    <definedName name="BExB5G6EH68AYEP1UT0GHUEL3SLN" localSheetId="1" hidden="1">#REF!</definedName>
    <definedName name="BExB5G6EH68AYEP1UT0GHUEL3SLN" localSheetId="2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0" hidden="1">#REF!</definedName>
    <definedName name="BExB5LVGGXMNUN3D3452G3J62MKF" localSheetId="1" hidden="1">#REF!</definedName>
    <definedName name="BExB5LVGGXMNUN3D3452G3J62MKF" localSheetId="2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0" hidden="1">#REF!</definedName>
    <definedName name="BExB5QYVEZWFE5DQVHAM760EV05X" localSheetId="1" hidden="1">#REF!</definedName>
    <definedName name="BExB5QYVEZWFE5DQVHAM760EV05X" localSheetId="2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0" hidden="1">#REF!</definedName>
    <definedName name="BExB5U9IRH14EMOE0YGIE3WIVLFS" localSheetId="1" hidden="1">#REF!</definedName>
    <definedName name="BExB5U9IRH14EMOE0YGIE3WIVLFS" localSheetId="2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0" hidden="1">#REF!</definedName>
    <definedName name="BExB5V5WWQYPK4GCSYZQALJYGC94" localSheetId="1" hidden="1">#REF!</definedName>
    <definedName name="BExB5V5WWQYPK4GCSYZQALJYGC94" localSheetId="2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0" hidden="1">#REF!</definedName>
    <definedName name="BExB5VWYMOV6BAIH7XUBBVPU7MMD" localSheetId="1" hidden="1">#REF!</definedName>
    <definedName name="BExB5VWYMOV6BAIH7XUBBVPU7MMD" localSheetId="2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0" hidden="1">#REF!</definedName>
    <definedName name="BExB610DZWIJP1B72U9QM42COH2B" localSheetId="1" hidden="1">#REF!</definedName>
    <definedName name="BExB610DZWIJP1B72U9QM42COH2B" localSheetId="2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0" hidden="1">#REF!</definedName>
    <definedName name="BExB64AX81KEVMGZDXB25NB459SW" localSheetId="1" hidden="1">#REF!</definedName>
    <definedName name="BExB64AX81KEVMGZDXB25NB459SW" localSheetId="2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0" hidden="1">#REF!</definedName>
    <definedName name="BExB6C3FUAKK9ML5T767NMWGA9YB" localSheetId="1" hidden="1">#REF!</definedName>
    <definedName name="BExB6C3FUAKK9ML5T767NMWGA9YB" localSheetId="2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0" hidden="1">#REF!</definedName>
    <definedName name="BExB6C8X6JYRLKZKK17VE3QUNL3D" localSheetId="1" hidden="1">#REF!</definedName>
    <definedName name="BExB6C8X6JYRLKZKK17VE3QUNL3D" localSheetId="2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0" hidden="1">#REF!</definedName>
    <definedName name="BExB6HN3QRFPXM71MDUK21BKM7PF" localSheetId="1" hidden="1">#REF!</definedName>
    <definedName name="BExB6HN3QRFPXM71MDUK21BKM7PF" localSheetId="2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0" hidden="1">#REF!</definedName>
    <definedName name="BExB6I39SKL5BMHHDD9EED7FQD9Z" localSheetId="1" hidden="1">#REF!</definedName>
    <definedName name="BExB6I39SKL5BMHHDD9EED7FQD9Z" localSheetId="2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0" hidden="1">#REF!</definedName>
    <definedName name="BExB6IZMHCZ3LB7N73KD90YB1HBZ" localSheetId="1" hidden="1">#REF!</definedName>
    <definedName name="BExB6IZMHCZ3LB7N73KD90YB1HBZ" localSheetId="2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0" hidden="1">#REF!</definedName>
    <definedName name="BExB719SGNX4Y8NE6JEXC555K596" localSheetId="1" hidden="1">#REF!</definedName>
    <definedName name="BExB719SGNX4Y8NE6JEXC555K596" localSheetId="2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0" hidden="1">#REF!</definedName>
    <definedName name="BExB7265DCHKS7V2OWRBXCZTEIW9" localSheetId="1" hidden="1">#REF!</definedName>
    <definedName name="BExB7265DCHKS7V2OWRBXCZTEIW9" localSheetId="2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0" hidden="1">#REF!</definedName>
    <definedName name="BExB74PS5P9G0P09Y6DZSCX0FLTJ" localSheetId="1" hidden="1">#REF!</definedName>
    <definedName name="BExB74PS5P9G0P09Y6DZSCX0FLTJ" localSheetId="2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0" hidden="1">#REF!</definedName>
    <definedName name="BExB78RH79J0MIF7H8CAZ0CFE88Q" localSheetId="1" hidden="1">#REF!</definedName>
    <definedName name="BExB78RH79J0MIF7H8CAZ0CFE88Q" localSheetId="2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0" hidden="1">#REF!</definedName>
    <definedName name="BExB7ELT09HGDVO5BJC1ZY9D09GZ" localSheetId="1" hidden="1">#REF!</definedName>
    <definedName name="BExB7ELT09HGDVO5BJC1ZY9D09GZ" localSheetId="2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0" hidden="1">#REF!</definedName>
    <definedName name="BExB7F7EIHG0MYMQYUVG9HIZPHMZ" localSheetId="1" hidden="1">#REF!</definedName>
    <definedName name="BExB7F7EIHG0MYMQYUVG9HIZPHMZ" localSheetId="2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0" hidden="1">#REF!</definedName>
    <definedName name="BExB806PAXX70XUTA3ZI7OORD78R" localSheetId="1" hidden="1">#REF!</definedName>
    <definedName name="BExB806PAXX70XUTA3ZI7OORD78R" localSheetId="2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0" hidden="1">#REF!</definedName>
    <definedName name="BExB83199EQQS6I5HE7WADNCK8OE" localSheetId="1" hidden="1">#REF!</definedName>
    <definedName name="BExB83199EQQS6I5HE7WADNCK8OE" localSheetId="2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0" hidden="1">#REF!</definedName>
    <definedName name="BExB8HF4UBVZKQCSRFRUQL2EE6VL" localSheetId="1" hidden="1">#REF!</definedName>
    <definedName name="BExB8HF4UBVZKQCSRFRUQL2EE6VL" localSheetId="2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0" hidden="1">#REF!</definedName>
    <definedName name="BExB8HKHKZ1ORJZUYGG2M4VSCC39" localSheetId="1" hidden="1">#REF!</definedName>
    <definedName name="BExB8HKHKZ1ORJZUYGG2M4VSCC39" localSheetId="2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0" hidden="1">#REF!</definedName>
    <definedName name="BExB8HV9YUS1Q77M9SNFRKDLU5HS" localSheetId="1" hidden="1">#REF!</definedName>
    <definedName name="BExB8HV9YUS1Q77M9SNFRKDLU5HS" localSheetId="2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0" hidden="1">#REF!</definedName>
    <definedName name="BExB8QPH8DC5BESEVPSMBCWVN6PO" localSheetId="1" hidden="1">#REF!</definedName>
    <definedName name="BExB8QPH8DC5BESEVPSMBCWVN6PO" localSheetId="2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0" hidden="1">#REF!</definedName>
    <definedName name="BExB8U5N0D85YR8APKN3PPKG0FWP" localSheetId="1" hidden="1">#REF!</definedName>
    <definedName name="BExB8U5N0D85YR8APKN3PPKG0FWP" localSheetId="2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0" hidden="1">#REF!</definedName>
    <definedName name="BExB93G413CK5DKO7925ZHSOBGIN" localSheetId="1" hidden="1">#REF!</definedName>
    <definedName name="BExB93G413CK5DKO7925ZHSOBGIN" localSheetId="2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0" hidden="1">#REF!</definedName>
    <definedName name="BExB96LBXL1JW5A4PP93UJ9UDLKZ" localSheetId="1" hidden="1">#REF!</definedName>
    <definedName name="BExB96LBXL1JW5A4PP93UJ9UDLKZ" localSheetId="2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0" hidden="1">#REF!</definedName>
    <definedName name="BExB9DHI5I2TJ2LXYPM98EE81L27" localSheetId="1" hidden="1">#REF!</definedName>
    <definedName name="BExB9DHI5I2TJ2LXYPM98EE81L27" localSheetId="2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0" hidden="1">#REF!</definedName>
    <definedName name="BExB9G6LZG5OQUY0GZLHX066V3D4" localSheetId="1" hidden="1">#REF!</definedName>
    <definedName name="BExB9G6LZG5OQUY0GZLHX066V3D4" localSheetId="2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0" hidden="1">#REF!</definedName>
    <definedName name="BExB9IFG9FW3RQUDIMDFKIYDB4HE" localSheetId="1" hidden="1">#REF!</definedName>
    <definedName name="BExB9IFG9FW3RQUDIMDFKIYDB4HE" localSheetId="2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0" hidden="1">#REF!</definedName>
    <definedName name="BExB9NDIZ7LGMTL8351GRA6VK2K0" localSheetId="1" hidden="1">#REF!</definedName>
    <definedName name="BExB9NDIZ7LGMTL8351GRA6VK2K0" localSheetId="2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0" hidden="1">#REF!</definedName>
    <definedName name="BExB9Q2MZZHBGW8QQKVEYIMJBPIE" localSheetId="1" hidden="1">#REF!</definedName>
    <definedName name="BExB9Q2MZZHBGW8QQKVEYIMJBPIE" localSheetId="2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0" hidden="1">#REF!</definedName>
    <definedName name="BExBA1GON0EZRJ20UYPILAPLNQWM" localSheetId="1" hidden="1">#REF!</definedName>
    <definedName name="BExBA1GON0EZRJ20UYPILAPLNQWM" localSheetId="2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0" hidden="1">#REF!</definedName>
    <definedName name="BExBA525BALJ5HMTDMMSM5WWJ1YW" localSheetId="1" hidden="1">#REF!</definedName>
    <definedName name="BExBA525BALJ5HMTDMMSM5WWJ1YW" localSheetId="2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0" hidden="1">#REF!</definedName>
    <definedName name="BExBA69ASGYRZW1G1DYIS9QRRTBN" localSheetId="1" hidden="1">#REF!</definedName>
    <definedName name="BExBA69ASGYRZW1G1DYIS9QRRTBN" localSheetId="2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0" hidden="1">#REF!</definedName>
    <definedName name="BExBA6K42582A14WFFWQ3Q8QQWB6" localSheetId="1" hidden="1">#REF!</definedName>
    <definedName name="BExBA6K42582A14WFFWQ3Q8QQWB6" localSheetId="2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0" hidden="1">#REF!</definedName>
    <definedName name="BExBA8I5D4R8R2PYQ1K16TWGTOEP" localSheetId="1" hidden="1">#REF!</definedName>
    <definedName name="BExBA8I5D4R8R2PYQ1K16TWGTOEP" localSheetId="2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0" hidden="1">#REF!</definedName>
    <definedName name="BExBA93PE0DGUUTA7LLSIGBIXWE5" localSheetId="1" hidden="1">#REF!</definedName>
    <definedName name="BExBA93PE0DGUUTA7LLSIGBIXWE5" localSheetId="2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0" hidden="1">#REF!</definedName>
    <definedName name="BExBABCQMR685CQ1SC8CECO7GTGB" localSheetId="1" hidden="1">#REF!</definedName>
    <definedName name="BExBABCQMR685CQ1SC8CECO7GTGB" localSheetId="2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0" hidden="1">#REF!</definedName>
    <definedName name="BExBAI8X0FKDQJ6YZJQDTTG4ZCWY" localSheetId="1" hidden="1">#REF!</definedName>
    <definedName name="BExBAI8X0FKDQJ6YZJQDTTG4ZCWY" localSheetId="2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0" hidden="1">#REF!</definedName>
    <definedName name="BExBAKN7XIBAXCF9PCNVS038PCQO" localSheetId="1" hidden="1">#REF!</definedName>
    <definedName name="BExBAKN7XIBAXCF9PCNVS038PCQO" localSheetId="2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0" hidden="1">#REF!</definedName>
    <definedName name="BExBAKXZ7PBW3DDKKA5MWC1ZUC7O" localSheetId="1" hidden="1">#REF!</definedName>
    <definedName name="BExBAKXZ7PBW3DDKKA5MWC1ZUC7O" localSheetId="2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0" hidden="1">#REF!</definedName>
    <definedName name="BExBAO8NLXZXHO6KCIECSFCH3RR0" localSheetId="1" hidden="1">#REF!</definedName>
    <definedName name="BExBAO8NLXZXHO6KCIECSFCH3RR0" localSheetId="2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0" hidden="1">#REF!</definedName>
    <definedName name="BExBAOOT1KBSIEISN1ADL4RMY879" localSheetId="1" hidden="1">#REF!</definedName>
    <definedName name="BExBAOOT1KBSIEISN1ADL4RMY879" localSheetId="2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0" hidden="1">#REF!</definedName>
    <definedName name="BExBAVKX8Q09370X1GCZWJ4E91YJ" localSheetId="1" hidden="1">#REF!</definedName>
    <definedName name="BExBAVKX8Q09370X1GCZWJ4E91YJ" localSheetId="2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0" hidden="1">#REF!</definedName>
    <definedName name="BExBAX2X2ENJYO4QTR5VAIQ86L7B" localSheetId="1" hidden="1">#REF!</definedName>
    <definedName name="BExBAX2X2ENJYO4QTR5VAIQ86L7B" localSheetId="2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0" hidden="1">#REF!</definedName>
    <definedName name="BExBAZ13D3F1DVJQ6YJ8JGUYEYJE" localSheetId="1" hidden="1">#REF!</definedName>
    <definedName name="BExBAZ13D3F1DVJQ6YJ8JGUYEYJE" localSheetId="2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0" hidden="1">#REF!</definedName>
    <definedName name="BExBBMPCB1QOZY8WWEX4J21JDE6U" localSheetId="1" hidden="1">#REF!</definedName>
    <definedName name="BExBBMPCB1QOZY8WWEX4J21JDE6U" localSheetId="2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0" hidden="1">#REF!</definedName>
    <definedName name="BExBBU1QQWUE0YFG7O1TN0RFLSSG" localSheetId="1" hidden="1">#REF!</definedName>
    <definedName name="BExBBU1QQWUE0YFG7O1TN0RFLSSG" localSheetId="2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0" hidden="1">#REF!</definedName>
    <definedName name="BExBBUCJQRR74Q7GPWDEZXYK2KJL" localSheetId="1" hidden="1">#REF!</definedName>
    <definedName name="BExBBUCJQRR74Q7GPWDEZXYK2KJL" localSheetId="2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0" hidden="1">#REF!</definedName>
    <definedName name="BExBBV8XVMD9CKZY711T0BN7H3PM" localSheetId="1" hidden="1">#REF!</definedName>
    <definedName name="BExBBV8XVMD9CKZY711T0BN7H3PM" localSheetId="2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0" hidden="1">#REF!</definedName>
    <definedName name="BExBC78HXWXHO3XAB6E8NVTBGLJS" localSheetId="1" hidden="1">#REF!</definedName>
    <definedName name="BExBC78HXWXHO3XAB6E8NVTBGLJS" localSheetId="2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0" hidden="1">#REF!</definedName>
    <definedName name="BExBCFH3SMGZ2IPHFB6BCM9O3W0H" localSheetId="1" hidden="1">#REF!</definedName>
    <definedName name="BExBCFH3SMGZ2IPHFB6BCM9O3W0H" localSheetId="2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0" hidden="1">#REF!</definedName>
    <definedName name="BExBCK9SCAABKOT9IP6TEPRR7YDT" localSheetId="1" hidden="1">#REF!</definedName>
    <definedName name="BExBCK9SCAABKOT9IP6TEPRR7YDT" localSheetId="2" hidden="1">#REF!</definedName>
    <definedName name="BExBCK9SCAABKOT9IP6TEPRR7YDT" localSheetId="3" hidden="1">#REF!</definedName>
    <definedName name="BExBCK9SCAABKOT9IP6TEPRR7YDT" hidden="1">#REF!</definedName>
    <definedName name="BExBCKKJFFT2RP50WNPKBT7X8PJ3" localSheetId="0" hidden="1">#REF!</definedName>
    <definedName name="BExBCKKJFFT2RP50WNPKBT7X8PJ3" localSheetId="1" hidden="1">#REF!</definedName>
    <definedName name="BExBCKKJFFT2RP50WNPKBT7X8PJ3" localSheetId="2" hidden="1">#REF!</definedName>
    <definedName name="BExBCKKJFFT2RP50WNPKBT7X8PJ3" localSheetId="3" hidden="1">#REF!</definedName>
    <definedName name="BExBCKKJFFT2RP50WNPKBT7X8PJ3" hidden="1">#REF!</definedName>
    <definedName name="BExBCKKJTIRKC1RZJRTK65HHLX4W" localSheetId="0" hidden="1">#REF!</definedName>
    <definedName name="BExBCKKJTIRKC1RZJRTK65HHLX4W" localSheetId="1" hidden="1">#REF!</definedName>
    <definedName name="BExBCKKJTIRKC1RZJRTK65HHLX4W" localSheetId="2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0" hidden="1">#REF!</definedName>
    <definedName name="BExBCLMEPAN3XXX174TU8SS0627Q" localSheetId="1" hidden="1">#REF!</definedName>
    <definedName name="BExBCLMEPAN3XXX174TU8SS0627Q" localSheetId="2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0" hidden="1">#REF!</definedName>
    <definedName name="BExBCRBEYR2KZ8FAQFZ2NHY13WIY" localSheetId="1" hidden="1">#REF!</definedName>
    <definedName name="BExBCRBEYR2KZ8FAQFZ2NHY13WIY" localSheetId="2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0" hidden="1">#REF!</definedName>
    <definedName name="BExBD4I559NXSV6J07Q343TKYMVJ" localSheetId="1" hidden="1">#REF!</definedName>
    <definedName name="BExBD4I559NXSV6J07Q343TKYMVJ" localSheetId="2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0" hidden="1">#REF!</definedName>
    <definedName name="BExBD9W8C0W9N6L1AFL18JP4H94W" localSheetId="1" hidden="1">#REF!</definedName>
    <definedName name="BExBD9W8C0W9N6L1AFL18JP4H94W" localSheetId="2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0" hidden="1">#REF!</definedName>
    <definedName name="BExBDBZQLTX3OGFYGULQFK5WEZU5" localSheetId="1" hidden="1">#REF!</definedName>
    <definedName name="BExBDBZQLTX3OGFYGULQFK5WEZU5" localSheetId="2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0" hidden="1">#REF!</definedName>
    <definedName name="BExBDJS9TUEU8Z84IV59E5V4T8K6" localSheetId="1" hidden="1">#REF!</definedName>
    <definedName name="BExBDJS9TUEU8Z84IV59E5V4T8K6" localSheetId="2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0" hidden="1">#REF!</definedName>
    <definedName name="BExBDKOMSVH4XMH52CFJ3F028I9R" localSheetId="1" hidden="1">#REF!</definedName>
    <definedName name="BExBDKOMSVH4XMH52CFJ3F028I9R" localSheetId="2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0" hidden="1">#REF!</definedName>
    <definedName name="BExBDSRXVZQ0W5WXQMP5XD00GRRL" localSheetId="1" hidden="1">#REF!</definedName>
    <definedName name="BExBDSRXVZQ0W5WXQMP5XD00GRRL" localSheetId="2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0" hidden="1">#REF!</definedName>
    <definedName name="BExBDTJ0J7XEHB9OATXFF5I8FZBJ" localSheetId="1" hidden="1">#REF!</definedName>
    <definedName name="BExBDTJ0J7XEHB9OATXFF5I8FZBJ" localSheetId="2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0" hidden="1">#REF!</definedName>
    <definedName name="BExBDUVGK3E1J4JY9ZYTS7V14BLY" localSheetId="1" hidden="1">#REF!</definedName>
    <definedName name="BExBDUVGK3E1J4JY9ZYTS7V14BLY" localSheetId="2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0" hidden="1">#REF!</definedName>
    <definedName name="BExBE0KGY14GSWOGPU4HSJRLD2UD" localSheetId="1" hidden="1">#REF!</definedName>
    <definedName name="BExBE0KGY14GSWOGPU4HSJRLD2UD" localSheetId="2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0" hidden="1">#REF!</definedName>
    <definedName name="BExBE162OSBKD30I7T1DKKPT3I9I" localSheetId="1" hidden="1">#REF!</definedName>
    <definedName name="BExBE162OSBKD30I7T1DKKPT3I9I" localSheetId="2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0" hidden="1">#REF!</definedName>
    <definedName name="BExBEC9ATLQZF86W1M3APSM4HEOH" localSheetId="1" hidden="1">#REF!</definedName>
    <definedName name="BExBEC9ATLQZF86W1M3APSM4HEOH" localSheetId="2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0" hidden="1">#REF!</definedName>
    <definedName name="BExBEXU4CFCM1P5CTZ4NE14PBGDA" localSheetId="1" hidden="1">#REF!</definedName>
    <definedName name="BExBEXU4CFCM1P5CTZ4NE14PBGDA" localSheetId="2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0" hidden="1">#REF!</definedName>
    <definedName name="BExBEYFQJE9YK12A6JBMRFKEC7RN" localSheetId="1" hidden="1">#REF!</definedName>
    <definedName name="BExBEYFQJE9YK12A6JBMRFKEC7RN" localSheetId="2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0" hidden="1">#REF!</definedName>
    <definedName name="BExBG1ED81J2O4A2S5F5Y3BPHMCR" localSheetId="1" hidden="1">#REF!</definedName>
    <definedName name="BExBG1ED81J2O4A2S5F5Y3BPHMCR" localSheetId="2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0" hidden="1">#REF!</definedName>
    <definedName name="BExCRK0K58VDM9V35DGI6VK8C92V" localSheetId="1" hidden="1">#REF!</definedName>
    <definedName name="BExCRK0K58VDM9V35DGI6VK8C92V" localSheetId="2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0" hidden="1">#REF!</definedName>
    <definedName name="BExCRLIHS7466WFJ3RPIUGGXYESZ" localSheetId="1" hidden="1">#REF!</definedName>
    <definedName name="BExCRLIHS7466WFJ3RPIUGGXYESZ" localSheetId="2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0" hidden="1">#REF!</definedName>
    <definedName name="BExCRXSXMF4LHAQZHN64FXJPMVZ7" localSheetId="1" hidden="1">#REF!</definedName>
    <definedName name="BExCRXSXMF4LHAQZHN64FXJPMVZ7" localSheetId="2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0" hidden="1">#REF!</definedName>
    <definedName name="BExCS1EDDUEAEWHVYXHIP9I1WCJH" localSheetId="1" hidden="1">#REF!</definedName>
    <definedName name="BExCS1EDDUEAEWHVYXHIP9I1WCJH" localSheetId="2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0" hidden="1">#REF!</definedName>
    <definedName name="BExCS1P5QG0X3OTHKX07RALOE5T5" localSheetId="1" hidden="1">#REF!</definedName>
    <definedName name="BExCS1P5QG0X3OTHKX07RALOE5T5" localSheetId="2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0" hidden="1">#REF!</definedName>
    <definedName name="BExCS7ZPMHFJ4UJDAL8CQOLSZ13B" localSheetId="1" hidden="1">#REF!</definedName>
    <definedName name="BExCS7ZPMHFJ4UJDAL8CQOLSZ13B" localSheetId="2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0" hidden="1">#REF!</definedName>
    <definedName name="BExCS8W4NJUZH9S1CYB6XSDLEPBW" localSheetId="1" hidden="1">#REF!</definedName>
    <definedName name="BExCS8W4NJUZH9S1CYB6XSDLEPBW" localSheetId="2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0" hidden="1">#REF!</definedName>
    <definedName name="BExCSAE1M6G20R41J0Y24YNN0YC1" localSheetId="1" hidden="1">#REF!</definedName>
    <definedName name="BExCSAE1M6G20R41J0Y24YNN0YC1" localSheetId="2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0" hidden="1">#REF!</definedName>
    <definedName name="BExCSAOUZOYKHN7HV511TO8VDJ02" localSheetId="1" hidden="1">#REF!</definedName>
    <definedName name="BExCSAOUZOYKHN7HV511TO8VDJ02" localSheetId="2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0" hidden="1">#REF!</definedName>
    <definedName name="BExCSJ2XVKHN6ULCF7JML0TCRKEO" localSheetId="1" hidden="1">#REF!</definedName>
    <definedName name="BExCSJ2XVKHN6ULCF7JML0TCRKEO" localSheetId="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0" hidden="1">#REF!</definedName>
    <definedName name="BExCSMOFTXSUEC1T46LR1UPYRCX5" localSheetId="1" hidden="1">#REF!</definedName>
    <definedName name="BExCSMOFTXSUEC1T46LR1UPYRCX5" localSheetId="2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0" hidden="1">#REF!</definedName>
    <definedName name="BExCSSDG3TM6TPKS19E9QYJEELZ6" localSheetId="1" hidden="1">#REF!</definedName>
    <definedName name="BExCSSDG3TM6TPKS19E9QYJEELZ6" localSheetId="2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0" hidden="1">#REF!</definedName>
    <definedName name="BExCSZV7U67UWXL2HKJNM5W1E4OO" localSheetId="1" hidden="1">#REF!</definedName>
    <definedName name="BExCSZV7U67UWXL2HKJNM5W1E4OO" localSheetId="2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0" hidden="1">#REF!</definedName>
    <definedName name="BExCT4NSDT61OCH04Y2QIFIOP75H" localSheetId="1" hidden="1">#REF!</definedName>
    <definedName name="BExCT4NSDT61OCH04Y2QIFIOP75H" localSheetId="2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0" hidden="1">#REF!</definedName>
    <definedName name="BExCTHZWIPJVLE56GATEFKPIKLK2" localSheetId="1" hidden="1">#REF!</definedName>
    <definedName name="BExCTHZWIPJVLE56GATEFKPIKLK2" localSheetId="2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0" hidden="1">#REF!</definedName>
    <definedName name="BExCTW8G3VCZ55S09HTUGXKB1P2M" localSheetId="1" hidden="1">#REF!</definedName>
    <definedName name="BExCTW8G3VCZ55S09HTUGXKB1P2M" localSheetId="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0" hidden="1">#REF!</definedName>
    <definedName name="BExCTYS2KX0QANOLT8LGZ9WV3S3T" localSheetId="1" hidden="1">#REF!</definedName>
    <definedName name="BExCTYS2KX0QANOLT8LGZ9WV3S3T" localSheetId="2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0" hidden="1">#REF!</definedName>
    <definedName name="BExCTZ2V6H9TT6LFGK3SADZ2TIGQ" localSheetId="1" hidden="1">#REF!</definedName>
    <definedName name="BExCTZ2V6H9TT6LFGK3SADZ2TIGQ" localSheetId="2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0" hidden="1">#REF!</definedName>
    <definedName name="BExCTZZ9JNES4EDHW97NP0EGQALX" localSheetId="1" hidden="1">#REF!</definedName>
    <definedName name="BExCTZZ9JNES4EDHW97NP0EGQALX" localSheetId="2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0" hidden="1">#REF!</definedName>
    <definedName name="BExCU0A1V6NMZQ9ASYJ8QIVQ5UR2" localSheetId="1" hidden="1">#REF!</definedName>
    <definedName name="BExCU0A1V6NMZQ9ASYJ8QIVQ5UR2" localSheetId="2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0" hidden="1">#REF!</definedName>
    <definedName name="BExCU2834920JBHSPCRC4UF80OLL" localSheetId="1" hidden="1">#REF!</definedName>
    <definedName name="BExCU2834920JBHSPCRC4UF80OLL" localSheetId="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0" hidden="1">#REF!</definedName>
    <definedName name="BExCU8O54I3P3WRYWY1CRP3S78QY" localSheetId="1" hidden="1">#REF!</definedName>
    <definedName name="BExCU8O54I3P3WRYWY1CRP3S78QY" localSheetId="2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0" hidden="1">#REF!</definedName>
    <definedName name="BExCUDRJO23YOKT8GPWOVQ4XEHF5" localSheetId="1" hidden="1">#REF!</definedName>
    <definedName name="BExCUDRJO23YOKT8GPWOVQ4XEHF5" localSheetId="2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0" hidden="1">#REF!</definedName>
    <definedName name="BExCULEOALM7SEHVMQC4B4N25MRM" localSheetId="1" hidden="1">#REF!</definedName>
    <definedName name="BExCULEOALM7SEHVMQC4B4N25MRM" localSheetId="2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0" hidden="1">#REF!</definedName>
    <definedName name="BExCUPAXFR16YMWL30ME3F3BSRDZ" localSheetId="1" hidden="1">#REF!</definedName>
    <definedName name="BExCUPAXFR16YMWL30ME3F3BSRDZ" localSheetId="2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0" hidden="1">#REF!</definedName>
    <definedName name="BExCUR94DHCE47PUUWEMT5QZOYR2" localSheetId="1" hidden="1">#REF!</definedName>
    <definedName name="BExCUR94DHCE47PUUWEMT5QZOYR2" localSheetId="2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0" hidden="1">#REF!</definedName>
    <definedName name="BExCV5HJSTBNPQZVGYJY9AZ4IJ26" localSheetId="1" hidden="1">#REF!</definedName>
    <definedName name="BExCV5HJSTBNPQZVGYJY9AZ4IJ26" localSheetId="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0" hidden="1">#REF!</definedName>
    <definedName name="BExCV634L7SVHGB0UDDTRRQ2Q72H" localSheetId="1" hidden="1">#REF!</definedName>
    <definedName name="BExCV634L7SVHGB0UDDTRRQ2Q72H" localSheetId="2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0" hidden="1">#REF!</definedName>
    <definedName name="BExCVBXGSXT9FWJRG62PX9S1RK83" localSheetId="1" hidden="1">#REF!</definedName>
    <definedName name="BExCVBXGSXT9FWJRG62PX9S1RK83" localSheetId="2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0" hidden="1">#REF!</definedName>
    <definedName name="BExCVHBNLOHNFS0JAV3I1XGPNH9W" localSheetId="1" hidden="1">#REF!</definedName>
    <definedName name="BExCVHBNLOHNFS0JAV3I1XGPNH9W" localSheetId="2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0" hidden="1">#REF!</definedName>
    <definedName name="BExCVI86R31A2IOZIEBY1FJLVILD" localSheetId="1" hidden="1">#REF!</definedName>
    <definedName name="BExCVI86R31A2IOZIEBY1FJLVILD" localSheetId="2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0" hidden="1">#REF!</definedName>
    <definedName name="BExCVKGZXE0I9EIXKBZVSGSEY2RR" localSheetId="1" hidden="1">#REF!</definedName>
    <definedName name="BExCVKGZXE0I9EIXKBZVSGSEY2RR" localSheetId="2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0" hidden="1">#REF!</definedName>
    <definedName name="BExCVNROVORCSNX9HKHKPHY0URS3" localSheetId="1" hidden="1">#REF!</definedName>
    <definedName name="BExCVNROVORCSNX9HKHKPHY0URS3" localSheetId="2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0" hidden="1">#REF!</definedName>
    <definedName name="BExCVPEZON7VV6NOWII8VZMONPCJ" localSheetId="1" hidden="1">#REF!</definedName>
    <definedName name="BExCVPEZON7VV6NOWII8VZMONPCJ" localSheetId="2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0" hidden="1">#REF!</definedName>
    <definedName name="BExCVV44WY5807WGMTGKPW0GT256" localSheetId="1" hidden="1">#REF!</definedName>
    <definedName name="BExCVV44WY5807WGMTGKPW0GT256" localSheetId="2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0" hidden="1">#REF!</definedName>
    <definedName name="BExCVZ5PN4V6MRBZ04PZJW3GEF8S" localSheetId="1" hidden="1">#REF!</definedName>
    <definedName name="BExCVZ5PN4V6MRBZ04PZJW3GEF8S" localSheetId="2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0" hidden="1">#REF!</definedName>
    <definedName name="BExCW13R0GWJYGXZBNCPAHQN4NR2" localSheetId="1" hidden="1">#REF!</definedName>
    <definedName name="BExCW13R0GWJYGXZBNCPAHQN4NR2" localSheetId="2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0" hidden="1">#REF!</definedName>
    <definedName name="BExCW9Y5HWU4RJTNX74O6L24VGCK" localSheetId="1" hidden="1">#REF!</definedName>
    <definedName name="BExCW9Y5HWU4RJTNX74O6L24VGCK" localSheetId="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0" hidden="1">#REF!</definedName>
    <definedName name="BExCWHADQJRXWFDGV2KMANWIY1YN" localSheetId="1" hidden="1">#REF!</definedName>
    <definedName name="BExCWHADQJRXWFDGV2KMANWIY1YN" localSheetId="2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0" hidden="1">#REF!</definedName>
    <definedName name="BExCWPDPESGZS07QGBLSBWDNVJLZ" localSheetId="1" hidden="1">#REF!</definedName>
    <definedName name="BExCWPDPESGZS07QGBLSBWDNVJLZ" localSheetId="2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0" hidden="1">#REF!</definedName>
    <definedName name="BExCWTVKHIVCRHF8GC39KI58YM5K" localSheetId="1" hidden="1">#REF!</definedName>
    <definedName name="BExCWTVKHIVCRHF8GC39KI58YM5K" localSheetId="2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0" hidden="1">#REF!</definedName>
    <definedName name="BExCX2KGRZBRVLZNM8SUSIE6A0RL" localSheetId="1" hidden="1">#REF!</definedName>
    <definedName name="BExCX2KGRZBRVLZNM8SUSIE6A0RL" localSheetId="2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0" hidden="1">#REF!</definedName>
    <definedName name="BExCX3X451T70LZ1VF95L7W4Y4TM" localSheetId="1" hidden="1">#REF!</definedName>
    <definedName name="BExCX3X451T70LZ1VF95L7W4Y4TM" localSheetId="2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0" hidden="1">#REF!</definedName>
    <definedName name="BExCX4NZ2N1OUGXM7EV0U7VULJMM" localSheetId="1" hidden="1">#REF!</definedName>
    <definedName name="BExCX4NZ2N1OUGXM7EV0U7VULJMM" localSheetId="2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0" hidden="1">#REF!</definedName>
    <definedName name="BExCXILMURGYMAH6N5LF5DV6K3GM" localSheetId="1" hidden="1">#REF!</definedName>
    <definedName name="BExCXILMURGYMAH6N5LF5DV6K3GM" localSheetId="2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0" hidden="1">#REF!</definedName>
    <definedName name="BExCXQUFBMXQ1650735H48B1AZT3" localSheetId="1" hidden="1">#REF!</definedName>
    <definedName name="BExCXQUFBMXQ1650735H48B1AZT3" localSheetId="2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0" hidden="1">#REF!</definedName>
    <definedName name="BExCXYSBKJ9SZQD7XS2WUS6SVBJO" localSheetId="1" hidden="1">#REF!</definedName>
    <definedName name="BExCXYSBKJ9SZQD7XS2WUS6SVBJO" localSheetId="2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0" hidden="1">#REF!</definedName>
    <definedName name="BExCXZ8DGK5ZE8467LFEHX6JNQHJ" localSheetId="1" hidden="1">#REF!</definedName>
    <definedName name="BExCXZ8DGK5ZE8467LFEHX6JNQHJ" localSheetId="2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0" hidden="1">#REF!</definedName>
    <definedName name="BExCY2DQO9VLA77Q7EG3T0XNXX4F" localSheetId="1" hidden="1">#REF!</definedName>
    <definedName name="BExCY2DQO9VLA77Q7EG3T0XNXX4F" localSheetId="2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0" hidden="1">#REF!</definedName>
    <definedName name="BExCY5Z7X93Z8XUOEASK50W08S36" localSheetId="1" hidden="1">#REF!</definedName>
    <definedName name="BExCY5Z7X93Z8XUOEASK50W08S36" localSheetId="2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0" hidden="1">#REF!</definedName>
    <definedName name="BExCY6VMJ68MX3C981R5Q0BX5791" localSheetId="1" hidden="1">#REF!</definedName>
    <definedName name="BExCY6VMJ68MX3C981R5Q0BX5791" localSheetId="2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0" hidden="1">#REF!</definedName>
    <definedName name="BExCYAH2SAZCPW6XCB7V7PMMCAWO" localSheetId="1" hidden="1">#REF!</definedName>
    <definedName name="BExCYAH2SAZCPW6XCB7V7PMMCAWO" localSheetId="2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0" hidden="1">#REF!</definedName>
    <definedName name="BExCYDGYM1UGUNTB331L2E4L5F34" localSheetId="1" hidden="1">#REF!</definedName>
    <definedName name="BExCYDGYM1UGUNTB331L2E4L5F34" localSheetId="2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0" hidden="1">#REF!</definedName>
    <definedName name="BExCYN7KCKU1F6EXMNPQPTKNOT6A" localSheetId="1" hidden="1">#REF!</definedName>
    <definedName name="BExCYN7KCKU1F6EXMNPQPTKNOT6A" localSheetId="2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0" hidden="1">#REF!</definedName>
    <definedName name="BExCYPRC5HJE6N2XQTHCT6NXGP8N" localSheetId="1" hidden="1">#REF!</definedName>
    <definedName name="BExCYPRC5HJE6N2XQTHCT6NXGP8N" localSheetId="2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0" hidden="1">#REF!</definedName>
    <definedName name="BExCYQCX9ES8ZWW2L35B12WDNT73" localSheetId="1" hidden="1">#REF!</definedName>
    <definedName name="BExCYQCX9ES8ZWW2L35B12WDNT73" localSheetId="2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0" hidden="1">#REF!</definedName>
    <definedName name="BExCYSLQY2CYU7DQ3QI07UGGS6OW" localSheetId="1" hidden="1">#REF!</definedName>
    <definedName name="BExCYSLQY2CYU7DQ3QI07UGGS6OW" localSheetId="2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0" hidden="1">#REF!</definedName>
    <definedName name="BExCYUK0I3UEXZNFDW71G6Z6D8XR" localSheetId="1" hidden="1">#REF!</definedName>
    <definedName name="BExCYUK0I3UEXZNFDW71G6Z6D8XR" localSheetId="2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0" hidden="1">#REF!</definedName>
    <definedName name="BExCZFZCXMLY5DWESYJ9NGTJYQ8M" localSheetId="1" hidden="1">#REF!</definedName>
    <definedName name="BExCZFZCXMLY5DWESYJ9NGTJYQ8M" localSheetId="2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0" hidden="1">#REF!</definedName>
    <definedName name="BExCZJ4P8WS0BDT31WDXI0ROE7D6" localSheetId="1" hidden="1">#REF!</definedName>
    <definedName name="BExCZJ4P8WS0BDT31WDXI0ROE7D6" localSheetId="2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0" hidden="1">#REF!</definedName>
    <definedName name="BExCZKH6NI0EE02L995IFVBD1J59" localSheetId="1" hidden="1">#REF!</definedName>
    <definedName name="BExCZKH6NI0EE02L995IFVBD1J59" localSheetId="2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0" hidden="1">#REF!</definedName>
    <definedName name="BExCZNRWARGGHWLSC1PEDZFLF3JV" localSheetId="1" hidden="1">#REF!</definedName>
    <definedName name="BExCZNRWARGGHWLSC1PEDZFLF3JV" localSheetId="2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0" hidden="1">#REF!</definedName>
    <definedName name="BExCZP9TBB61HISZ2U5QMQSO2LBE" localSheetId="1" hidden="1">#REF!</definedName>
    <definedName name="BExCZP9TBB61HISZ2U5QMQSO2LBE" localSheetId="2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0" hidden="1">#REF!</definedName>
    <definedName name="BExCZUD9FEOJBKDJ51Z3JON9LKJ8" localSheetId="1" hidden="1">#REF!</definedName>
    <definedName name="BExCZUD9FEOJBKDJ51Z3JON9LKJ8" localSheetId="2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0" hidden="1">#REF!</definedName>
    <definedName name="BExD0AUOVQT3UL53T2KUVJNGD0QF" localSheetId="1" hidden="1">#REF!</definedName>
    <definedName name="BExD0AUOVQT3UL53T2KUVJNGD0QF" localSheetId="2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0" hidden="1">#REF!</definedName>
    <definedName name="BExD0HALIN0JR4JTPGDEVAEE5EX5" localSheetId="1" hidden="1">#REF!</definedName>
    <definedName name="BExD0HALIN0JR4JTPGDEVAEE5EX5" localSheetId="2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0" hidden="1">#REF!</definedName>
    <definedName name="BExD0LCCDPG16YLY5WQSZF1XI5DA" localSheetId="1" hidden="1">#REF!</definedName>
    <definedName name="BExD0LCCDPG16YLY5WQSZF1XI5DA" localSheetId="2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0" hidden="1">#REF!</definedName>
    <definedName name="BExD0RMWSB4TRECEHTH6NN4K9DFZ" localSheetId="1" hidden="1">#REF!</definedName>
    <definedName name="BExD0RMWSB4TRECEHTH6NN4K9DFZ" localSheetId="2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0" hidden="1">#REF!</definedName>
    <definedName name="BExD0U6KG10QGVDI1XSHK0J10A2V" localSheetId="1" hidden="1">#REF!</definedName>
    <definedName name="BExD0U6KG10QGVDI1XSHK0J10A2V" localSheetId="2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0" hidden="1">#REF!</definedName>
    <definedName name="BExD0WQ6EQ2G82IAJI3FDQKGZH18" localSheetId="1" hidden="1">#REF!</definedName>
    <definedName name="BExD0WQ6EQ2G82IAJI3FDQKGZH18" localSheetId="2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0" hidden="1">#REF!</definedName>
    <definedName name="BExD13RUIBGRXDL4QDZ305UKUR12" localSheetId="1" hidden="1">#REF!</definedName>
    <definedName name="BExD13RUIBGRXDL4QDZ305UKUR12" localSheetId="2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0" hidden="1">#REF!</definedName>
    <definedName name="BExD14DETV5R4OOTMAXD5NAKWRO3" localSheetId="1" hidden="1">#REF!</definedName>
    <definedName name="BExD14DETV5R4OOTMAXD5NAKWRO3" localSheetId="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0" hidden="1">#REF!</definedName>
    <definedName name="BExD1MI40YRCBI7KT4S9YHQJUO06" localSheetId="1" hidden="1">#REF!</definedName>
    <definedName name="BExD1MI40YRCBI7KT4S9YHQJUO06" localSheetId="2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0" hidden="1">#REF!</definedName>
    <definedName name="BExD1OAU9OXQAZA4D70HP72CU6GB" localSheetId="1" hidden="1">#REF!</definedName>
    <definedName name="BExD1OAU9OXQAZA4D70HP72CU6GB" localSheetId="2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0" hidden="1">#REF!</definedName>
    <definedName name="BExD1T8WPV0G6YOX7WMAIZD8XNBK" localSheetId="1" hidden="1">#REF!</definedName>
    <definedName name="BExD1T8WPV0G6YOX7WMAIZD8XNBK" localSheetId="2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0" hidden="1">#REF!</definedName>
    <definedName name="BExD1Y1JV61416YA1XRQHKWPZIE7" localSheetId="1" hidden="1">#REF!</definedName>
    <definedName name="BExD1Y1JV61416YA1XRQHKWPZIE7" localSheetId="2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0" hidden="1">#REF!</definedName>
    <definedName name="BExD2CFHIRMBKN5KXE5QP4XXEWFS" localSheetId="1" hidden="1">#REF!</definedName>
    <definedName name="BExD2CFHIRMBKN5KXE5QP4XXEWFS" localSheetId="2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0" hidden="1">#REF!</definedName>
    <definedName name="BExD2DMHH1HWXQ9W0YYMDP8AAX8Q" localSheetId="1" hidden="1">#REF!</definedName>
    <definedName name="BExD2DMHH1HWXQ9W0YYMDP8AAX8Q" localSheetId="2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0" hidden="1">#REF!</definedName>
    <definedName name="BExD2HTPC7IWBAU6OSQ67MQA8BYZ" localSheetId="1" hidden="1">#REF!</definedName>
    <definedName name="BExD2HTPC7IWBAU6OSQ67MQA8BYZ" localSheetId="2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0" hidden="1">#REF!</definedName>
    <definedName name="BExD2PWTVQ2CXNG6B7UDL8FIMXBH" localSheetId="1" hidden="1">#REF!</definedName>
    <definedName name="BExD2PWTVQ2CXNG6B7UDL8FIMXBH" localSheetId="2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0" hidden="1">#REF!</definedName>
    <definedName name="BExD2X9AQ03EX1AVVX44CXLXRPTI" localSheetId="1" hidden="1">#REF!</definedName>
    <definedName name="BExD2X9AQ03EX1AVVX44CXLXRPTI" localSheetId="2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0" hidden="1">#REF!</definedName>
    <definedName name="BExD2ZNL9MWJOEL2575KJZBDP2A6" localSheetId="1" hidden="1">#REF!</definedName>
    <definedName name="BExD2ZNL9MWJOEL2575KJZBDP2A6" localSheetId="2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0" hidden="1">#REF!</definedName>
    <definedName name="BExD34G79JRMB8BZRVN81P1H9MSB" localSheetId="1" hidden="1">#REF!</definedName>
    <definedName name="BExD34G79JRMB8BZRVN81P1H9MSB" localSheetId="2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0" hidden="1">#REF!</definedName>
    <definedName name="BExD35CL2NULPPEHAM954ETQIJA2" localSheetId="1" hidden="1">#REF!</definedName>
    <definedName name="BExD35CL2NULPPEHAM954ETQIJA2" localSheetId="2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0" hidden="1">#REF!</definedName>
    <definedName name="BExD363H2VGFIQUCE6LS4AC5J0ZT" localSheetId="1" hidden="1">#REF!</definedName>
    <definedName name="BExD363H2VGFIQUCE6LS4AC5J0ZT" localSheetId="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0" hidden="1">#REF!</definedName>
    <definedName name="BExD3A588E939V61P1XEW0FI5Q0S" localSheetId="1" hidden="1">#REF!</definedName>
    <definedName name="BExD3A588E939V61P1XEW0FI5Q0S" localSheetId="2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0" hidden="1">#REF!</definedName>
    <definedName name="BExD3CJJDKVR9M18XI3WDZH80WL6" localSheetId="1" hidden="1">#REF!</definedName>
    <definedName name="BExD3CJJDKVR9M18XI3WDZH80WL6" localSheetId="2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0" hidden="1">#REF!</definedName>
    <definedName name="BExD3ESD9WYJIB3TRDPJ1CKXRAVL" localSheetId="1" hidden="1">#REF!</definedName>
    <definedName name="BExD3ESD9WYJIB3TRDPJ1CKXRAVL" localSheetId="2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0" hidden="1">#REF!</definedName>
    <definedName name="BExD3F368X5S25MWSUNIV57RDB57" localSheetId="1" hidden="1">#REF!</definedName>
    <definedName name="BExD3F368X5S25MWSUNIV57RDB57" localSheetId="2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0" hidden="1">#REF!</definedName>
    <definedName name="BExD3I8JTNF4LTMFY6GRVDJ6VLGG" localSheetId="1" hidden="1">#REF!</definedName>
    <definedName name="BExD3I8JTNF4LTMFY6GRVDJ6VLGG" localSheetId="2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0" hidden="1">#REF!</definedName>
    <definedName name="BExD3IJ5IT335SOSNV9L85WKAOSI" localSheetId="1" hidden="1">#REF!</definedName>
    <definedName name="BExD3IJ5IT335SOSNV9L85WKAOSI" localSheetId="2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0" hidden="1">#REF!</definedName>
    <definedName name="BExD3KBVUY57GMMQTOFEU6S6G1AY" localSheetId="1" hidden="1">#REF!</definedName>
    <definedName name="BExD3KBVUY57GMMQTOFEU6S6G1AY" localSheetId="2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0" hidden="1">#REF!</definedName>
    <definedName name="BExD3NMR7AW2Z6V8SC79VQR37NA6" localSheetId="1" hidden="1">#REF!</definedName>
    <definedName name="BExD3NMR7AW2Z6V8SC79VQR37NA6" localSheetId="2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0" hidden="1">#REF!</definedName>
    <definedName name="BExD3QXA2UQ2W4N7NYLUEOG40BZB" localSheetId="1" hidden="1">#REF!</definedName>
    <definedName name="BExD3QXA2UQ2W4N7NYLUEOG40BZB" localSheetId="2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0" hidden="1">#REF!</definedName>
    <definedName name="BExD3U2N041TEJ7GCN005UTPHNXY" localSheetId="1" hidden="1">#REF!</definedName>
    <definedName name="BExD3U2N041TEJ7GCN005UTPHNXY" localSheetId="2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0" hidden="1">#REF!</definedName>
    <definedName name="BExD3VPY5VEI1LLQ4I16T16251DT" localSheetId="1" hidden="1">#REF!</definedName>
    <definedName name="BExD3VPY5VEI1LLQ4I16T16251DT" localSheetId="2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0" hidden="1">#REF!</definedName>
    <definedName name="BExD3XIUEZZ1KIHV7CPS7DKUGIN8" localSheetId="1" hidden="1">#REF!</definedName>
    <definedName name="BExD3XIUEZZ1KIHV7CPS7DKUGIN8" localSheetId="2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0" hidden="1">#REF!</definedName>
    <definedName name="BExD40O0CFTNJFOFMMM1KH0P7BUI" localSheetId="1" hidden="1">#REF!</definedName>
    <definedName name="BExD40O0CFTNJFOFMMM1KH0P7BUI" localSheetId="2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0" hidden="1">#REF!</definedName>
    <definedName name="BExD47UYINTJY1PDIW2S1FZ8ZMIO" localSheetId="1" hidden="1">#REF!</definedName>
    <definedName name="BExD47UYINTJY1PDIW2S1FZ8ZMIO" localSheetId="2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0" hidden="1">#REF!</definedName>
    <definedName name="BExD4BR9HJ3MWWZ5KLVZWX9FJAUS" localSheetId="1" hidden="1">#REF!</definedName>
    <definedName name="BExD4BR9HJ3MWWZ5KLVZWX9FJAUS" localSheetId="2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0" hidden="1">#REF!</definedName>
    <definedName name="BExD4F1WTKT3H0N9MF4H1LX7MBSY" localSheetId="1" hidden="1">#REF!</definedName>
    <definedName name="BExD4F1WTKT3H0N9MF4H1LX7MBSY" localSheetId="2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0" hidden="1">#REF!</definedName>
    <definedName name="BExD4H5GQWXBS6LUL3TSP36DVO38" localSheetId="1" hidden="1">#REF!</definedName>
    <definedName name="BExD4H5GQWXBS6LUL3TSP36DVO38" localSheetId="2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0" hidden="1">#REF!</definedName>
    <definedName name="BExD4JJSS3QDBLABCJCHD45SRNPI" localSheetId="1" hidden="1">#REF!</definedName>
    <definedName name="BExD4JJSS3QDBLABCJCHD45SRNPI" localSheetId="2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0" hidden="1">#REF!</definedName>
    <definedName name="BExD4QQQ7V9LH5WWBJA3HKJXLVP6" localSheetId="1" hidden="1">#REF!</definedName>
    <definedName name="BExD4QQQ7V9LH5WWBJA3HKJXLVP6" localSheetId="2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0" hidden="1">#REF!</definedName>
    <definedName name="BExD4R1I0MKF033I5LPUYIMTZ6E8" localSheetId="1" hidden="1">#REF!</definedName>
    <definedName name="BExD4R1I0MKF033I5LPUYIMTZ6E8" localSheetId="2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0" hidden="1">#REF!</definedName>
    <definedName name="BExD50MT3M6XZLNUP9JL93EG6D9R" localSheetId="1" hidden="1">#REF!</definedName>
    <definedName name="BExD50MT3M6XZLNUP9JL93EG6D9R" localSheetId="2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0" hidden="1">#REF!</definedName>
    <definedName name="BExD5EV7KDSVF1CJT38M4IBPFLPY" localSheetId="1" hidden="1">#REF!</definedName>
    <definedName name="BExD5EV7KDSVF1CJT38M4IBPFLPY" localSheetId="2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0" hidden="1">#REF!</definedName>
    <definedName name="BExD5FRK547OESJRYAW574DZEZ7J" localSheetId="1" hidden="1">#REF!</definedName>
    <definedName name="BExD5FRK547OESJRYAW574DZEZ7J" localSheetId="2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0" hidden="1">#REF!</definedName>
    <definedName name="BExD5I5X2YA2YNCTCDSMEL4CWF4N" localSheetId="1" hidden="1">#REF!</definedName>
    <definedName name="BExD5I5X2YA2YNCTCDSMEL4CWF4N" localSheetId="2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0" hidden="1">#REF!</definedName>
    <definedName name="BExD5QUSRFJWRQ1ZM50WYLCF74DF" localSheetId="1" hidden="1">#REF!</definedName>
    <definedName name="BExD5QUSRFJWRQ1ZM50WYLCF74DF" localSheetId="2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0" hidden="1">#REF!</definedName>
    <definedName name="BExD5SSUIF6AJQHBHK8PNMFBPRYB" localSheetId="1" hidden="1">#REF!</definedName>
    <definedName name="BExD5SSUIF6AJQHBHK8PNMFBPRYB" localSheetId="2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0" hidden="1">#REF!</definedName>
    <definedName name="BExD623C9LRX18BE0W2V6SZLQUXX" localSheetId="1" hidden="1">#REF!</definedName>
    <definedName name="BExD623C9LRX18BE0W2V6SZLQUXX" localSheetId="2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0" hidden="1">#REF!</definedName>
    <definedName name="BExD6CQA7UMJBXV7AIFAIHUF2ICX" localSheetId="1" hidden="1">#REF!</definedName>
    <definedName name="BExD6CQA7UMJBXV7AIFAIHUF2ICX" localSheetId="2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0" hidden="1">#REF!</definedName>
    <definedName name="BExD6D18MCF5R8YJMPG21WE3GPJQ" localSheetId="1" hidden="1">#REF!</definedName>
    <definedName name="BExD6D18MCF5R8YJMPG21WE3GPJQ" localSheetId="2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0" hidden="1">#REF!</definedName>
    <definedName name="BExD6FKVK8WJWNYPVENR7Q8Q30PK" localSheetId="1" hidden="1">#REF!</definedName>
    <definedName name="BExD6FKVK8WJWNYPVENR7Q8Q30PK" localSheetId="2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0" hidden="1">#REF!</definedName>
    <definedName name="BExD6GMP0LK8WKVWMIT1NNH8CHLF" localSheetId="1" hidden="1">#REF!</definedName>
    <definedName name="BExD6GMP0LK8WKVWMIT1NNH8CHLF" localSheetId="2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0" hidden="1">#REF!</definedName>
    <definedName name="BExD6H2TE0WWAUIWVSSCLPZ6B88N" localSheetId="1" hidden="1">#REF!</definedName>
    <definedName name="BExD6H2TE0WWAUIWVSSCLPZ6B88N" localSheetId="2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0" hidden="1">#REF!</definedName>
    <definedName name="BExD71LTOE015TV5RSAHM8NT8GVW" localSheetId="1" hidden="1">#REF!</definedName>
    <definedName name="BExD71LTOE015TV5RSAHM8NT8GVW" localSheetId="2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0" hidden="1">#REF!</definedName>
    <definedName name="BExD73USXVADC7EHGHVTQNCT06ZA" localSheetId="1" hidden="1">#REF!</definedName>
    <definedName name="BExD73USXVADC7EHGHVTQNCT06ZA" localSheetId="2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0" hidden="1">#REF!</definedName>
    <definedName name="BExD7GAIGULTB3YHM1OS9RBQOTEC" localSheetId="1" hidden="1">#REF!</definedName>
    <definedName name="BExD7GAIGULTB3YHM1OS9RBQOTEC" localSheetId="2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0" hidden="1">#REF!</definedName>
    <definedName name="BExD7IE1DHIS52UFDCTSKPJQNRD5" localSheetId="1" hidden="1">#REF!</definedName>
    <definedName name="BExD7IE1DHIS52UFDCTSKPJQNRD5" localSheetId="2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0" hidden="1">#REF!</definedName>
    <definedName name="BExD7IUBGUWHYC9UNZ1IY5XFYKQN" localSheetId="1" hidden="1">#REF!</definedName>
    <definedName name="BExD7IUBGUWHYC9UNZ1IY5XFYKQN" localSheetId="2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0" hidden="1">#REF!</definedName>
    <definedName name="BExD7JQOJ35HGL8U2OCEI2P2JT7I" localSheetId="1" hidden="1">#REF!</definedName>
    <definedName name="BExD7JQOJ35HGL8U2OCEI2P2JT7I" localSheetId="2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0" hidden="1">#REF!</definedName>
    <definedName name="BExD7KSDKNDNH95NDT3S7GM3MUU2" localSheetId="1" hidden="1">#REF!</definedName>
    <definedName name="BExD7KSDKNDNH95NDT3S7GM3MUU2" localSheetId="2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0" hidden="1">#REF!</definedName>
    <definedName name="BExD8H5O087KQVWIVPUUID5VMGMS" localSheetId="1" hidden="1">#REF!</definedName>
    <definedName name="BExD8H5O087KQVWIVPUUID5VMGMS" localSheetId="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0" hidden="1">#REF!</definedName>
    <definedName name="BExD8HLWJHFK6566YQLGOAPIWD7G" localSheetId="1" hidden="1">#REF!</definedName>
    <definedName name="BExD8HLWJHFK6566YQLGOAPIWD7G" localSheetId="2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0" hidden="1">#REF!</definedName>
    <definedName name="BExD8OCLZMFN5K3VZYI4Q4ITVKUA" localSheetId="1" hidden="1">#REF!</definedName>
    <definedName name="BExD8OCLZMFN5K3VZYI4Q4ITVKUA" localSheetId="2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0" hidden="1">#REF!</definedName>
    <definedName name="BExD93C1R6LC0631ECHVFYH0R0PD" localSheetId="1" hidden="1">#REF!</definedName>
    <definedName name="BExD93C1R6LC0631ECHVFYH0R0PD" localSheetId="2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0" hidden="1">#REF!</definedName>
    <definedName name="BExD97TXIO0COVNN4OH3DEJ33YLM" localSheetId="1" hidden="1">#REF!</definedName>
    <definedName name="BExD97TXIO0COVNN4OH3DEJ33YLM" localSheetId="2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0" hidden="1">#REF!</definedName>
    <definedName name="BExD99RZ1RFIMK6O1ZHSPJ68X9Y5" localSheetId="1" hidden="1">#REF!</definedName>
    <definedName name="BExD99RZ1RFIMK6O1ZHSPJ68X9Y5" localSheetId="2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0" hidden="1">#REF!</definedName>
    <definedName name="BExD9ATSNNU6SJVYYUCUG2AFS57W" localSheetId="1" hidden="1">#REF!</definedName>
    <definedName name="BExD9ATSNNU6SJVYYUCUG2AFS57W" localSheetId="2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0" hidden="1">#REF!</definedName>
    <definedName name="BExD9JO1QOKHUKL6DOEKDLUBPPKZ" localSheetId="1" hidden="1">#REF!</definedName>
    <definedName name="BExD9JO1QOKHUKL6DOEKDLUBPPKZ" localSheetId="2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0" hidden="1">#REF!</definedName>
    <definedName name="BExD9L0ID3VSOU609GKWYTA5BFMA" localSheetId="1" hidden="1">#REF!</definedName>
    <definedName name="BExD9L0ID3VSOU609GKWYTA5BFMA" localSheetId="2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0" hidden="1">#REF!</definedName>
    <definedName name="BExD9M7SEMG0JK2FUTTZXWIEBTKB" localSheetId="1" hidden="1">#REF!</definedName>
    <definedName name="BExD9M7SEMG0JK2FUTTZXWIEBTKB" localSheetId="2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0" hidden="1">#REF!</definedName>
    <definedName name="BExD9MNYBYB1AICQL5165G472IE2" localSheetId="1" hidden="1">#REF!</definedName>
    <definedName name="BExD9MNYBYB1AICQL5165G472IE2" localSheetId="2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0" hidden="1">#REF!</definedName>
    <definedName name="BExD9PNSYT7GASEGUVL48MUQ02WO" localSheetId="1" hidden="1">#REF!</definedName>
    <definedName name="BExD9PNSYT7GASEGUVL48MUQ02WO" localSheetId="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0" hidden="1">#REF!</definedName>
    <definedName name="BExD9TK2MIWFH5SKUYU9ZKF4NPHQ" localSheetId="1" hidden="1">#REF!</definedName>
    <definedName name="BExD9TK2MIWFH5SKUYU9ZKF4NPHQ" localSheetId="2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0" hidden="1">#REF!</definedName>
    <definedName name="BExDA23J1UL1EN1K0BLX2TKAX4U0" localSheetId="1" hidden="1">#REF!</definedName>
    <definedName name="BExDA23J1UL1EN1K0BLX2TKAX4U0" localSheetId="2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0" hidden="1">#REF!</definedName>
    <definedName name="BExDA6594R2INH5X2F55YRZSKRND" localSheetId="1" hidden="1">#REF!</definedName>
    <definedName name="BExDA6594R2INH5X2F55YRZSKRND" localSheetId="2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0" hidden="1">#REF!</definedName>
    <definedName name="BExDA6LD9061UULVKUUI4QP8SK13" localSheetId="1" hidden="1">#REF!</definedName>
    <definedName name="BExDA6LD9061UULVKUUI4QP8SK13" localSheetId="2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0" hidden="1">#REF!</definedName>
    <definedName name="BExDAGMVMNLQ6QXASB9R6D8DIT12" localSheetId="1" hidden="1">#REF!</definedName>
    <definedName name="BExDAGMVMNLQ6QXASB9R6D8DIT12" localSheetId="2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0" hidden="1">#REF!</definedName>
    <definedName name="BExDAYBHU9ADLXI8VRC7F608RVGM" localSheetId="1" hidden="1">#REF!</definedName>
    <definedName name="BExDAYBHU9ADLXI8VRC7F608RVGM" localSheetId="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0" hidden="1">#REF!</definedName>
    <definedName name="BExDBDR1XR0FV0CYUCB2OJ7CJCZU" localSheetId="1" hidden="1">#REF!</definedName>
    <definedName name="BExDBDR1XR0FV0CYUCB2OJ7CJCZU" localSheetId="2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0" hidden="1">#REF!</definedName>
    <definedName name="BExDC7F818VN0S18ID7XRCRVYPJ4" localSheetId="1" hidden="1">#REF!</definedName>
    <definedName name="BExDC7F818VN0S18ID7XRCRVYPJ4" localSheetId="2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0" hidden="1">#REF!</definedName>
    <definedName name="BExDCL7K96PC9VZYB70ZW3QPVIJE" localSheetId="1" hidden="1">#REF!</definedName>
    <definedName name="BExDCL7K96PC9VZYB70ZW3QPVIJE" localSheetId="2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0" hidden="1">#REF!</definedName>
    <definedName name="BExDCP3UZ3C2O4C1F7KMU0Z9U32N" localSheetId="1" hidden="1">#REF!</definedName>
    <definedName name="BExDCP3UZ3C2O4C1F7KMU0Z9U32N" localSheetId="2" hidden="1">#REF!</definedName>
    <definedName name="BExDCP3UZ3C2O4C1F7KMU0Z9U32N" localSheetId="3" hidden="1">#REF!</definedName>
    <definedName name="BExDCP3UZ3C2O4C1F7KMU0Z9U32N" hidden="1">#REF!</definedName>
    <definedName name="BExENU8ISP26W97JG63CN1XT9KB4" localSheetId="0" hidden="1">#REF!</definedName>
    <definedName name="BExENU8ISP26W97JG63CN1XT9KB4" localSheetId="1" hidden="1">#REF!</definedName>
    <definedName name="BExENU8ISP26W97JG63CN1XT9KB4" localSheetId="2" hidden="1">#REF!</definedName>
    <definedName name="BExENU8ISP26W97JG63CN1XT9KB4" localSheetId="3" hidden="1">#REF!</definedName>
    <definedName name="BExENU8ISP26W97JG63CN1XT9KB4" hidden="1">#REF!</definedName>
    <definedName name="BExEO14OTKLVDBTNB2ONGZ4YB20H" localSheetId="0" hidden="1">#REF!</definedName>
    <definedName name="BExEO14OTKLVDBTNB2ONGZ4YB20H" localSheetId="1" hidden="1">#REF!</definedName>
    <definedName name="BExEO14OTKLVDBTNB2ONGZ4YB20H" localSheetId="2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0" hidden="1">#REF!</definedName>
    <definedName name="BExEO80UUNTK4DX33Z5TYLM8NYZM" localSheetId="1" hidden="1">#REF!</definedName>
    <definedName name="BExEO80UUNTK4DX33Z5TYLM8NYZM" localSheetId="2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0" hidden="1">#REF!</definedName>
    <definedName name="BExEOBX3WECDMYCV9RLN49APTXMM" localSheetId="1" hidden="1">#REF!</definedName>
    <definedName name="BExEOBX3WECDMYCV9RLN49APTXMM" localSheetId="2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0" hidden="1">#REF!</definedName>
    <definedName name="BExEPN9VIYI0FVL0HLZQXJFO6TT0" localSheetId="1" hidden="1">#REF!</definedName>
    <definedName name="BExEPN9VIYI0FVL0HLZQXJFO6TT0" localSheetId="2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0" hidden="1">#REF!</definedName>
    <definedName name="BExEPQPUOD4B6H60DKEB9159F7DR" localSheetId="1" hidden="1">#REF!</definedName>
    <definedName name="BExEPQPUOD4B6H60DKEB9159F7DR" localSheetId="2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0" hidden="1">#REF!</definedName>
    <definedName name="BExEPYT6VDSMR8MU2341Q5GM2Y9V" localSheetId="1" hidden="1">#REF!</definedName>
    <definedName name="BExEPYT6VDSMR8MU2341Q5GM2Y9V" localSheetId="2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0" hidden="1">#REF!</definedName>
    <definedName name="BExEQ2ENYLMY8K1796XBB31CJHNN" localSheetId="1" hidden="1">#REF!</definedName>
    <definedName name="BExEQ2ENYLMY8K1796XBB31CJHNN" localSheetId="2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0" hidden="1">#REF!</definedName>
    <definedName name="BExEQ2PFE4N40LEPGDPS90WDL6BN" localSheetId="1" hidden="1">#REF!</definedName>
    <definedName name="BExEQ2PFE4N40LEPGDPS90WDL6BN" localSheetId="2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0" hidden="1">#REF!</definedName>
    <definedName name="BExEQ2PFURT24NQYGYVE8NKX1EGA" localSheetId="1" hidden="1">#REF!</definedName>
    <definedName name="BExEQ2PFURT24NQYGYVE8NKX1EGA" localSheetId="2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0" hidden="1">#REF!</definedName>
    <definedName name="BExEQB8ZWXO6IIGOEPWTLOJGE2NR" localSheetId="1" hidden="1">#REF!</definedName>
    <definedName name="BExEQB8ZWXO6IIGOEPWTLOJGE2NR" localSheetId="2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0" hidden="1">#REF!</definedName>
    <definedName name="BExEQBZX0EL6LIKPY01197ACK65H" localSheetId="1" hidden="1">#REF!</definedName>
    <definedName name="BExEQBZX0EL6LIKPY01197ACK65H" localSheetId="2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0" hidden="1">#REF!</definedName>
    <definedName name="BExEQDXZALJLD4OBF74IKZBR13SR" localSheetId="1" hidden="1">#REF!</definedName>
    <definedName name="BExEQDXZALJLD4OBF74IKZBR13SR" localSheetId="2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0" hidden="1">#REF!</definedName>
    <definedName name="BExEQFLE2RPWGMWQAI4JMKUEFRPT" localSheetId="1" hidden="1">#REF!</definedName>
    <definedName name="BExEQFLE2RPWGMWQAI4JMKUEFRPT" localSheetId="2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0" hidden="1">#REF!</definedName>
    <definedName name="BExEQJHNJV9U65F5VGIGX0VM02VF" localSheetId="1" hidden="1">#REF!</definedName>
    <definedName name="BExEQJHNJV9U65F5VGIGX0VM02VF" localSheetId="2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0" hidden="1">#REF!</definedName>
    <definedName name="BExEQTZAP8R69U31W4LKGTKKGKQE" localSheetId="1" hidden="1">#REF!</definedName>
    <definedName name="BExEQTZAP8R69U31W4LKGTKKGKQE" localSheetId="2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0" hidden="1">#REF!</definedName>
    <definedName name="BExER2O72H1F9WV6S1J04C15PXX7" localSheetId="1" hidden="1">#REF!</definedName>
    <definedName name="BExER2O72H1F9WV6S1J04C15PXX7" localSheetId="2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0" hidden="1">#REF!</definedName>
    <definedName name="BExERIPCI7N2NW7JRL59DVT0TTSU" localSheetId="1" hidden="1">#REF!</definedName>
    <definedName name="BExERIPCI7N2NW7JRL59DVT0TTSU" localSheetId="2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0" hidden="1">#REF!</definedName>
    <definedName name="BExERRUIKIOATPZ9U4HQ0V52RJAU" localSheetId="1" hidden="1">#REF!</definedName>
    <definedName name="BExERRUIKIOATPZ9U4HQ0V52RJAU" localSheetId="2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0" hidden="1">#REF!</definedName>
    <definedName name="BExERSANFNM1O7T65PC5MJ301YET" localSheetId="1" hidden="1">#REF!</definedName>
    <definedName name="BExERSANFNM1O7T65PC5MJ301YET" localSheetId="2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0" hidden="1">#REF!</definedName>
    <definedName name="BExERU8P606C6QQZZL55U0ZQYQF1" localSheetId="1" hidden="1">#REF!</definedName>
    <definedName name="BExERU8P606C6QQZZL55U0ZQYQF1" localSheetId="2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0" hidden="1">#REF!</definedName>
    <definedName name="BExERWCEBKQRYWRQLYJ4UCMMKTHG" localSheetId="1" hidden="1">#REF!</definedName>
    <definedName name="BExERWCEBKQRYWRQLYJ4UCMMKTHG" localSheetId="2" hidden="1">#REF!</definedName>
    <definedName name="BExERWCEBKQRYWRQLYJ4UCMMKTHG" localSheetId="3" hidden="1">#REF!</definedName>
    <definedName name="BExERWCEBKQRYWRQLYJ4UCMMKTHG" hidden="1">#REF!</definedName>
    <definedName name="BExERXE1QW042A2T25RI4DVUU59O" localSheetId="0" hidden="1">#REF!</definedName>
    <definedName name="BExERXE1QW042A2T25RI4DVUU59O" localSheetId="1" hidden="1">#REF!</definedName>
    <definedName name="BExERXE1QW042A2T25RI4DVUU59O" localSheetId="2" hidden="1">#REF!</definedName>
    <definedName name="BExERXE1QW042A2T25RI4DVUU59O" localSheetId="3" hidden="1">#REF!</definedName>
    <definedName name="BExERXE1QW042A2T25RI4DVUU59O" hidden="1">#REF!</definedName>
    <definedName name="BExES44RHHDL3V7FLV6M20834WF1" localSheetId="0" hidden="1">#REF!</definedName>
    <definedName name="BExES44RHHDL3V7FLV6M20834WF1" localSheetId="1" hidden="1">#REF!</definedName>
    <definedName name="BExES44RHHDL3V7FLV6M20834WF1" localSheetId="2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0" hidden="1">#REF!</definedName>
    <definedName name="BExES4A7VE2X3RYYTVRLKZD4I7WU" localSheetId="1" hidden="1">#REF!</definedName>
    <definedName name="BExES4A7VE2X3RYYTVRLKZD4I7WU" localSheetId="2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0" hidden="1">#REF!</definedName>
    <definedName name="BExESLYUFDACMPARVY264HKBCXLX" localSheetId="1" hidden="1">#REF!</definedName>
    <definedName name="BExESLYUFDACMPARVY264HKBCXLX" localSheetId="2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0" hidden="1">#REF!</definedName>
    <definedName name="BExESMKD95A649M0WRSG6CXXP326" localSheetId="1" hidden="1">#REF!</definedName>
    <definedName name="BExESMKD95A649M0WRSG6CXXP326" localSheetId="2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0" hidden="1">#REF!</definedName>
    <definedName name="BExESR27ZXJG5VMY4PR9D940VS7T" localSheetId="1" hidden="1">#REF!</definedName>
    <definedName name="BExESR27ZXJG5VMY4PR9D940VS7T" localSheetId="2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0" hidden="1">#REF!</definedName>
    <definedName name="BExESVK1YRJM6UG6FBYOF9CNX29X" localSheetId="1" hidden="1">#REF!</definedName>
    <definedName name="BExESVK1YRJM6UG6FBYOF9CNX29X" localSheetId="2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0" hidden="1">#REF!</definedName>
    <definedName name="BExESZ03KXL8DQ2591HLR56ZML94" localSheetId="1" hidden="1">#REF!</definedName>
    <definedName name="BExESZ03KXL8DQ2591HLR56ZML94" localSheetId="2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0" hidden="1">#REF!</definedName>
    <definedName name="BExESZAW5N443NRTKIP59OEI1CR6" localSheetId="1" hidden="1">#REF!</definedName>
    <definedName name="BExESZAW5N443NRTKIP59OEI1CR6" localSheetId="2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0" hidden="1">#REF!</definedName>
    <definedName name="BExET3HXQ60A4O2OLKX8QNXRI6LQ" localSheetId="1" hidden="1">#REF!</definedName>
    <definedName name="BExET3HXQ60A4O2OLKX8QNXRI6LQ" localSheetId="2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0" hidden="1">#REF!</definedName>
    <definedName name="BExET4EAH366GROMVVMDCSUI1018" localSheetId="1" hidden="1">#REF!</definedName>
    <definedName name="BExET4EAH366GROMVVMDCSUI1018" localSheetId="2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0" hidden="1">#REF!</definedName>
    <definedName name="BExETA3B1FCIOA80H94K90FWXQKE" localSheetId="1" hidden="1">#REF!</definedName>
    <definedName name="BExETA3B1FCIOA80H94K90FWXQKE" localSheetId="2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0" hidden="1">#REF!</definedName>
    <definedName name="BExETAZOYT4CJIT8RRKC9F2HJG1D" localSheetId="1" hidden="1">#REF!</definedName>
    <definedName name="BExETAZOYT4CJIT8RRKC9F2HJG1D" localSheetId="2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0" hidden="1">#REF!</definedName>
    <definedName name="BExETB55BNG40G9YOI2H6UHIR9WU" localSheetId="1" hidden="1">#REF!</definedName>
    <definedName name="BExETB55BNG40G9YOI2H6UHIR9WU" localSheetId="2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0" hidden="1">#REF!</definedName>
    <definedName name="BExETF6QD5A9GEINE1KZRRC2LXWM" localSheetId="1" hidden="1">#REF!</definedName>
    <definedName name="BExETF6QD5A9GEINE1KZRRC2LXWM" localSheetId="2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0" hidden="1">#REF!</definedName>
    <definedName name="BExETQ9XRXLUACN82805SPSPNKHI" localSheetId="1" hidden="1">#REF!</definedName>
    <definedName name="BExETQ9XRXLUACN82805SPSPNKHI" localSheetId="2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0" hidden="1">#REF!</definedName>
    <definedName name="BExETR0YRMOR63E6DHLEHV9QVVON" localSheetId="1" hidden="1">#REF!</definedName>
    <definedName name="BExETR0YRMOR63E6DHLEHV9QVVON" localSheetId="2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0" hidden="1">#REF!</definedName>
    <definedName name="BExETVO51BGF7GGNGB21UD7OIF15" localSheetId="1" hidden="1">#REF!</definedName>
    <definedName name="BExETVO51BGF7GGNGB21UD7OIF15" localSheetId="2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0" hidden="1">#REF!</definedName>
    <definedName name="BExETVTGY38YXYYF7N73OYN6FYY3" localSheetId="1" hidden="1">#REF!</definedName>
    <definedName name="BExETVTGY38YXYYF7N73OYN6FYY3" localSheetId="2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0" hidden="1">#REF!</definedName>
    <definedName name="BExETVTH8RADW05P2XUUV7V44TWW" localSheetId="1" hidden="1">#REF!</definedName>
    <definedName name="BExETVTH8RADW05P2XUUV7V44TWW" localSheetId="2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0" hidden="1">#REF!</definedName>
    <definedName name="BExETW9PYUAV5QY6A4VCYZRIOUX4" localSheetId="1" hidden="1">#REF!</definedName>
    <definedName name="BExETW9PYUAV5QY6A4VCYZRIOUX4" localSheetId="2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0" hidden="1">#REF!</definedName>
    <definedName name="BExEUGNELLVZ7K2PYWP2TG8T65XQ" localSheetId="1" hidden="1">#REF!</definedName>
    <definedName name="BExEUGNELLVZ7K2PYWP2TG8T65XQ" localSheetId="2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0" hidden="1">#REF!</definedName>
    <definedName name="BExEUHUG1NGJGB6F1UH5IKFZ9B9M" localSheetId="1" hidden="1">#REF!</definedName>
    <definedName name="BExEUHUG1NGJGB6F1UH5IKFZ9B9M" localSheetId="2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0" hidden="1">#REF!</definedName>
    <definedName name="BExEUNE4T242Y59C6MS28MXEUGCP" localSheetId="1" hidden="1">#REF!</definedName>
    <definedName name="BExEUNE4T242Y59C6MS28MXEUGCP" localSheetId="2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0" hidden="1">#REF!</definedName>
    <definedName name="BExEUNU7FYVTR4DD1D31SS7PNXX2" localSheetId="1" hidden="1">#REF!</definedName>
    <definedName name="BExEUNU7FYVTR4DD1D31SS7PNXX2" localSheetId="2" hidden="1">#REF!</definedName>
    <definedName name="BExEUNU7FYVTR4DD1D31SS7PNXX2" localSheetId="3" hidden="1">#REF!</definedName>
    <definedName name="BExEUNU7FYVTR4DD1D31SS7PNXX2" hidden="1">#REF!</definedName>
    <definedName name="BExEUOAHB0OT3BACAHNZ3B905C0P" localSheetId="0" hidden="1">#REF!</definedName>
    <definedName name="BExEUOAHB0OT3BACAHNZ3B905C0P" localSheetId="1" hidden="1">#REF!</definedName>
    <definedName name="BExEUOAHB0OT3BACAHNZ3B905C0P" localSheetId="2" hidden="1">#REF!</definedName>
    <definedName name="BExEUOAHB0OT3BACAHNZ3B905C0P" localSheetId="3" hidden="1">#REF!</definedName>
    <definedName name="BExEUOAHB0OT3BACAHNZ3B905C0P" hidden="1">#REF!</definedName>
    <definedName name="BExEV2TP7NA3ZR6RJGH5ER370OUM" localSheetId="0" hidden="1">#REF!</definedName>
    <definedName name="BExEV2TP7NA3ZR6RJGH5ER370OUM" localSheetId="1" hidden="1">#REF!</definedName>
    <definedName name="BExEV2TP7NA3ZR6RJGH5ER370OUM" localSheetId="2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0" hidden="1">#REF!</definedName>
    <definedName name="BExEV3Q7M5YTX3CY3QCP1SUIEP2E" localSheetId="1" hidden="1">#REF!</definedName>
    <definedName name="BExEV3Q7M5YTX3CY3QCP1SUIEP2E" localSheetId="2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0" hidden="1">#REF!</definedName>
    <definedName name="BExEV69USLNYO2QRJRC0J92XUF00" localSheetId="1" hidden="1">#REF!</definedName>
    <definedName name="BExEV69USLNYO2QRJRC0J92XUF00" localSheetId="2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0" hidden="1">#REF!</definedName>
    <definedName name="BExEV6KNTQOCFD7GV726XQEVQ7R6" localSheetId="1" hidden="1">#REF!</definedName>
    <definedName name="BExEV6KNTQOCFD7GV726XQEVQ7R6" localSheetId="2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0" hidden="1">#REF!</definedName>
    <definedName name="BExEV6VGM4POO9QT9KH3QA3VYCWM" localSheetId="1" hidden="1">#REF!</definedName>
    <definedName name="BExEV6VGM4POO9QT9KH3QA3VYCWM" localSheetId="2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0" hidden="1">#REF!</definedName>
    <definedName name="BExEVCEYMOI0PGO7HAEOS9CVMU2O" localSheetId="1" hidden="1">#REF!</definedName>
    <definedName name="BExEVCEYMOI0PGO7HAEOS9CVMU2O" localSheetId="2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0" hidden="1">#REF!</definedName>
    <definedName name="BExEVET98G3FU6QBF9LHYWSAMV0O" localSheetId="1" hidden="1">#REF!</definedName>
    <definedName name="BExEVET98G3FU6QBF9LHYWSAMV0O" localSheetId="2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0" hidden="1">#REF!</definedName>
    <definedName name="BExEVNCUT0PDUYNJH7G6BSEWZOT2" localSheetId="1" hidden="1">#REF!</definedName>
    <definedName name="BExEVNCUT0PDUYNJH7G6BSEWZOT2" localSheetId="2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0" hidden="1">#REF!</definedName>
    <definedName name="BExEVPGF4V5J0WQRZKUM8F9TTKZJ" localSheetId="1" hidden="1">#REF!</definedName>
    <definedName name="BExEVPGF4V5J0WQRZKUM8F9TTKZJ" localSheetId="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0" hidden="1">#REF!</definedName>
    <definedName name="BExEVVLIEVWYRF2UUC1H0H5QU1CP" localSheetId="1" hidden="1">#REF!</definedName>
    <definedName name="BExEVVLIEVWYRF2UUC1H0H5QU1CP" localSheetId="2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0" hidden="1">#REF!</definedName>
    <definedName name="BExEVWCKO8T84GW9Z3X47915XKSH" localSheetId="1" hidden="1">#REF!</definedName>
    <definedName name="BExEVWCKO8T84GW9Z3X47915XKSH" localSheetId="2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0" hidden="1">#REF!</definedName>
    <definedName name="BExEVZSJWMZ5L2ZE7AZC57CXKW6T" localSheetId="1" hidden="1">#REF!</definedName>
    <definedName name="BExEVZSJWMZ5L2ZE7AZC57CXKW6T" localSheetId="2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0" hidden="1">#REF!</definedName>
    <definedName name="BExEW0JL1GFFCXMDGW54CI7Y8FZN" localSheetId="1" hidden="1">#REF!</definedName>
    <definedName name="BExEW0JL1GFFCXMDGW54CI7Y8FZN" localSheetId="2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0" hidden="1">#REF!</definedName>
    <definedName name="BExEW68M9WL8214QH9C7VCK7BN08" localSheetId="1" hidden="1">#REF!</definedName>
    <definedName name="BExEW68M9WL8214QH9C7VCK7BN08" localSheetId="2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0" hidden="1">#REF!</definedName>
    <definedName name="BExEW8HFKH6F47KIHYBDRUEFZ2ZZ" localSheetId="1" hidden="1">#REF!</definedName>
    <definedName name="BExEW8HFKH6F47KIHYBDRUEFZ2ZZ" localSheetId="2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0" hidden="1">#REF!</definedName>
    <definedName name="BExEWB6JHMITZPXHB6JATOCLLKLJ" localSheetId="1" hidden="1">#REF!</definedName>
    <definedName name="BExEWB6JHMITZPXHB6JATOCLLKLJ" localSheetId="2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0" hidden="1">#REF!</definedName>
    <definedName name="BExEWNBGQS1U2LW3W84T4LSJ9K00" localSheetId="1" hidden="1">#REF!</definedName>
    <definedName name="BExEWNBGQS1U2LW3W84T4LSJ9K00" localSheetId="2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0" hidden="1">#REF!</definedName>
    <definedName name="BExEWO7STL7HNZSTY8VQBPTX1WK6" localSheetId="1" hidden="1">#REF!</definedName>
    <definedName name="BExEWO7STL7HNZSTY8VQBPTX1WK6" localSheetId="2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0" hidden="1">#REF!</definedName>
    <definedName name="BExEWQ0M1N3KMKTDJ73H10QSG4W1" localSheetId="1" hidden="1">#REF!</definedName>
    <definedName name="BExEWQ0M1N3KMKTDJ73H10QSG4W1" localSheetId="2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0" hidden="1">#REF!</definedName>
    <definedName name="BExEX43OR6NH8GF32YY2ZB6Y8WGP" localSheetId="1" hidden="1">#REF!</definedName>
    <definedName name="BExEX43OR6NH8GF32YY2ZB6Y8WGP" localSheetId="2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0" hidden="1">#REF!</definedName>
    <definedName name="BExEX85F3OSW8NSCYGYPS9372Z1Q" localSheetId="1" hidden="1">#REF!</definedName>
    <definedName name="BExEX85F3OSW8NSCYGYPS9372Z1Q" localSheetId="2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0" hidden="1">#REF!</definedName>
    <definedName name="BExEX9HWY2G6928ZVVVQF77QCM2C" localSheetId="1" hidden="1">#REF!</definedName>
    <definedName name="BExEX9HWY2G6928ZVVVQF77QCM2C" localSheetId="2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0" hidden="1">#REF!</definedName>
    <definedName name="BExEXBQWAYKMVBRJRHB8PFCSYFVN" localSheetId="1" hidden="1">#REF!</definedName>
    <definedName name="BExEXBQWAYKMVBRJRHB8PFCSYFVN" localSheetId="2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0" hidden="1">#REF!</definedName>
    <definedName name="BExEXGE2TE9MQWLQVHL7XGQWL102" localSheetId="1" hidden="1">#REF!</definedName>
    <definedName name="BExEXGE2TE9MQWLQVHL7XGQWL102" localSheetId="2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0" hidden="1">#REF!</definedName>
    <definedName name="BExEXRBZ0DI9E2UFLLKYWGN66B61" localSheetId="1" hidden="1">#REF!</definedName>
    <definedName name="BExEXRBZ0DI9E2UFLLKYWGN66B61" localSheetId="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0" hidden="1">#REF!</definedName>
    <definedName name="BExEXW4FSOZ9C2SZSQIAA3W82I5K" localSheetId="1" hidden="1">#REF!</definedName>
    <definedName name="BExEXW4FSOZ9C2SZSQIAA3W82I5K" localSheetId="2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0" hidden="1">#REF!</definedName>
    <definedName name="BExEXZ4H2ZUNEW5I6I74GK08QAQC" localSheetId="1" hidden="1">#REF!</definedName>
    <definedName name="BExEXZ4H2ZUNEW5I6I74GK08QAQC" localSheetId="2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0" hidden="1">#REF!</definedName>
    <definedName name="BExEY42GK80HA9M84NTZ3NV9K2VI" localSheetId="1" hidden="1">#REF!</definedName>
    <definedName name="BExEY42GK80HA9M84NTZ3NV9K2VI" localSheetId="2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0" hidden="1">#REF!</definedName>
    <definedName name="BExEYLG9FL9V1JPPNZ3FUDNSEJ4V" localSheetId="1" hidden="1">#REF!</definedName>
    <definedName name="BExEYLG9FL9V1JPPNZ3FUDNSEJ4V" localSheetId="2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0" hidden="1">#REF!</definedName>
    <definedName name="BExEYOW8C1B3OUUCIGEC7L8OOW1Z" localSheetId="1" hidden="1">#REF!</definedName>
    <definedName name="BExEYOW8C1B3OUUCIGEC7L8OOW1Z" localSheetId="2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0" hidden="1">#REF!</definedName>
    <definedName name="BExEYPCI2LT224YS4M3T50V85FAG" localSheetId="1" hidden="1">#REF!</definedName>
    <definedName name="BExEYPCI2LT224YS4M3T50V85FAG" localSheetId="2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0" hidden="1">#REF!</definedName>
    <definedName name="BExEYUQJXZT6N5HJH8ACJF6SRWEE" localSheetId="1" hidden="1">#REF!</definedName>
    <definedName name="BExEYUQJXZT6N5HJH8ACJF6SRWEE" localSheetId="2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0" hidden="1">#REF!</definedName>
    <definedName name="BExEYYC7KLO4XJQW9GMGVVJQXF4C" localSheetId="1" hidden="1">#REF!</definedName>
    <definedName name="BExEYYC7KLO4XJQW9GMGVVJQXF4C" localSheetId="2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0" hidden="1">#REF!</definedName>
    <definedName name="BExEZ1S6VZCG01ZPLBSS9Z1SBOJ2" localSheetId="1" hidden="1">#REF!</definedName>
    <definedName name="BExEZ1S6VZCG01ZPLBSS9Z1SBOJ2" localSheetId="2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0" hidden="1">#REF!</definedName>
    <definedName name="BExEZ6KV8TDKOO0Y66LSH9DCFW5M" localSheetId="1" hidden="1">#REF!</definedName>
    <definedName name="BExEZ6KV8TDKOO0Y66LSH9DCFW5M" localSheetId="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0" hidden="1">#REF!</definedName>
    <definedName name="BExEZGBFNJR8DLPN0V11AU22L6WY" localSheetId="1" hidden="1">#REF!</definedName>
    <definedName name="BExEZGBFNJR8DLPN0V11AU22L6WY" localSheetId="2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0" hidden="1">#REF!</definedName>
    <definedName name="BExEZVR61GWO1ZM3XHWUKRJJMQXV" localSheetId="1" hidden="1">#REF!</definedName>
    <definedName name="BExEZVR61GWO1ZM3XHWUKRJJMQXV" localSheetId="2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0" hidden="1">#REF!</definedName>
    <definedName name="BExF02Y3V3QEPO2XLDSK47APK9XJ" localSheetId="1" hidden="1">#REF!</definedName>
    <definedName name="BExF02Y3V3QEPO2XLDSK47APK9XJ" localSheetId="2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0" hidden="1">#REF!</definedName>
    <definedName name="BExF03E824NHBODFUZ3PZ5HLF85X" localSheetId="1" hidden="1">#REF!</definedName>
    <definedName name="BExF03E824NHBODFUZ3PZ5HLF85X" localSheetId="2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0" hidden="1">#REF!</definedName>
    <definedName name="BExF09OS91RT7N7IW8JLMZ121ZP3" localSheetId="1" hidden="1">#REF!</definedName>
    <definedName name="BExF09OS91RT7N7IW8JLMZ121ZP3" localSheetId="2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0" hidden="1">#REF!</definedName>
    <definedName name="BExF0D4SEQ7RRCAER8UQKUJ4HH0Q" localSheetId="1" hidden="1">#REF!</definedName>
    <definedName name="BExF0D4SEQ7RRCAER8UQKUJ4HH0Q" localSheetId="2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0" hidden="1">#REF!</definedName>
    <definedName name="BExF0D4Z97PCG5JI9CC2TFB553AX" localSheetId="1" hidden="1">#REF!</definedName>
    <definedName name="BExF0D4Z97PCG5JI9CC2TFB553AX" localSheetId="2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0" hidden="1">#REF!</definedName>
    <definedName name="BExF0DAB1PUE0V936NFEK68CCKTJ" localSheetId="1" hidden="1">#REF!</definedName>
    <definedName name="BExF0DAB1PUE0V936NFEK68CCKTJ" localSheetId="2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0" hidden="1">#REF!</definedName>
    <definedName name="BExF0LOEHV42P2DV7QL8O7HOQ3N9" localSheetId="1" hidden="1">#REF!</definedName>
    <definedName name="BExF0LOEHV42P2DV7QL8O7HOQ3N9" localSheetId="2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0" hidden="1">#REF!</definedName>
    <definedName name="BExF0QRT0ZP2578DKKC9SRW40F5L" localSheetId="1" hidden="1">#REF!</definedName>
    <definedName name="BExF0QRT0ZP2578DKKC9SRW40F5L" localSheetId="2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0" hidden="1">#REF!</definedName>
    <definedName name="BExF0WRM9VO25RLSO03ZOCE8H7K5" localSheetId="1" hidden="1">#REF!</definedName>
    <definedName name="BExF0WRM9VO25RLSO03ZOCE8H7K5" localSheetId="2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0" hidden="1">#REF!</definedName>
    <definedName name="BExF0ZRI7W4RSLIDLHTSM0AWXO3S" localSheetId="1" hidden="1">#REF!</definedName>
    <definedName name="BExF0ZRI7W4RSLIDLHTSM0AWXO3S" localSheetId="2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0" hidden="1">#REF!</definedName>
    <definedName name="BExF19CT3MMZZ2T5EWMDNG3UOJ01" localSheetId="1" hidden="1">#REF!</definedName>
    <definedName name="BExF19CT3MMZZ2T5EWMDNG3UOJ01" localSheetId="2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0" hidden="1">#REF!</definedName>
    <definedName name="BExF1C1VNHJBRW2XQKVSL1KSLFZ8" localSheetId="1" hidden="1">#REF!</definedName>
    <definedName name="BExF1C1VNHJBRW2XQKVSL1KSLFZ8" localSheetId="2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0" hidden="1">#REF!</definedName>
    <definedName name="BExF1M38U6NX17YJA8YU359B5Z4M" localSheetId="1" hidden="1">#REF!</definedName>
    <definedName name="BExF1M38U6NX17YJA8YU359B5Z4M" localSheetId="2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0" hidden="1">#REF!</definedName>
    <definedName name="BExF1MU4W3NPEY0OHRDWP5IANCBB" localSheetId="1" hidden="1">#REF!</definedName>
    <definedName name="BExF1MU4W3NPEY0OHRDWP5IANCBB" localSheetId="2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0" hidden="1">#REF!</definedName>
    <definedName name="BExF1MZN8MWMOKOARHJ1QAF9HPGT" localSheetId="1" hidden="1">#REF!</definedName>
    <definedName name="BExF1MZN8MWMOKOARHJ1QAF9HPGT" localSheetId="2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0" hidden="1">#REF!</definedName>
    <definedName name="BExF1US4ZIQYSU5LBFYNRA9N0K2O" localSheetId="1" hidden="1">#REF!</definedName>
    <definedName name="BExF1US4ZIQYSU5LBFYNRA9N0K2O" localSheetId="2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0" hidden="1">#REF!</definedName>
    <definedName name="BExF272JNPJCK1XLBG016XXBVFO8" localSheetId="1" hidden="1">#REF!</definedName>
    <definedName name="BExF272JNPJCK1XLBG016XXBVFO8" localSheetId="2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0" hidden="1">#REF!</definedName>
    <definedName name="BExF2CWZN6E87RGTBMD4YQI2QT7R" localSheetId="1" hidden="1">#REF!</definedName>
    <definedName name="BExF2CWZN6E87RGTBMD4YQI2QT7R" localSheetId="2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0" hidden="1">#REF!</definedName>
    <definedName name="BExF2DYO1WQ7GMXSTAQRDBW1NSFG" localSheetId="1" hidden="1">#REF!</definedName>
    <definedName name="BExF2DYO1WQ7GMXSTAQRDBW1NSFG" localSheetId="2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0" hidden="1">#REF!</definedName>
    <definedName name="BExF2H9D3MC9XKLPZ6VIP4F7G4YN" localSheetId="1" hidden="1">#REF!</definedName>
    <definedName name="BExF2H9D3MC9XKLPZ6VIP4F7G4YN" localSheetId="2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0" hidden="1">#REF!</definedName>
    <definedName name="BExF2MSWNUY9Z6BZJQZ538PPTION" localSheetId="1" hidden="1">#REF!</definedName>
    <definedName name="BExF2MSWNUY9Z6BZJQZ538PPTION" localSheetId="2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0" hidden="1">#REF!</definedName>
    <definedName name="BExF2QZYWHTYGUTTXR15CKCV3LS7" localSheetId="1" hidden="1">#REF!</definedName>
    <definedName name="BExF2QZYWHTYGUTTXR15CKCV3LS7" localSheetId="2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0" hidden="1">#REF!</definedName>
    <definedName name="BExF2T8Y6TSJ74RMSZOA9CEH4OZ6" localSheetId="1" hidden="1">#REF!</definedName>
    <definedName name="BExF2T8Y6TSJ74RMSZOA9CEH4OZ6" localSheetId="2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0" hidden="1">#REF!</definedName>
    <definedName name="BExF31N3YM4F37EOOY8M8VI1KXN8" localSheetId="1" hidden="1">#REF!</definedName>
    <definedName name="BExF31N3YM4F37EOOY8M8VI1KXN8" localSheetId="2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0" hidden="1">#REF!</definedName>
    <definedName name="BExF37C1YKBT79Z9SOJAG5MXQGTU" localSheetId="1" hidden="1">#REF!</definedName>
    <definedName name="BExF37C1YKBT79Z9SOJAG5MXQGTU" localSheetId="2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0" hidden="1">#REF!</definedName>
    <definedName name="BExF3A6HPA6DGYALZNHHJPMCUYZR" localSheetId="1" hidden="1">#REF!</definedName>
    <definedName name="BExF3A6HPA6DGYALZNHHJPMCUYZR" localSheetId="2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0" hidden="1">#REF!</definedName>
    <definedName name="BExF3GMJW5D7066GYKTMM3CVH1HE" localSheetId="1" hidden="1">#REF!</definedName>
    <definedName name="BExF3GMJW5D7066GYKTMM3CVH1HE" localSheetId="2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0" hidden="1">#REF!</definedName>
    <definedName name="BExF3I9T44X7DV9HHV51DVDDPPZG" localSheetId="1" hidden="1">#REF!</definedName>
    <definedName name="BExF3I9T44X7DV9HHV51DVDDPPZG" localSheetId="2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0" hidden="1">#REF!</definedName>
    <definedName name="BExF3IKLZ35F2D4DI7R7P7NZLVC3" localSheetId="1" hidden="1">#REF!</definedName>
    <definedName name="BExF3IKLZ35F2D4DI7R7P7NZLVC3" localSheetId="2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0" hidden="1">#REF!</definedName>
    <definedName name="BExF3JMFX5DILOIFUDIO1HZUK875" localSheetId="1" hidden="1">#REF!</definedName>
    <definedName name="BExF3JMFX5DILOIFUDIO1HZUK875" localSheetId="2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0" hidden="1">#REF!</definedName>
    <definedName name="BExF3KIO2G9LJYXZ61H8PJJ6OQXV" localSheetId="1" hidden="1">#REF!</definedName>
    <definedName name="BExF3KIO2G9LJYXZ61H8PJJ6OQXV" localSheetId="2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0" hidden="1">#REF!</definedName>
    <definedName name="BExF3MGVCZHXDAUDZAGUYESZ3RC8" localSheetId="1" hidden="1">#REF!</definedName>
    <definedName name="BExF3MGVCZHXDAUDZAGUYESZ3RC8" localSheetId="2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0" hidden="1">#REF!</definedName>
    <definedName name="BExF3NTC4BGZEM6B87TCFX277QCS" localSheetId="1" hidden="1">#REF!</definedName>
    <definedName name="BExF3NTC4BGZEM6B87TCFX277QCS" localSheetId="2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0" hidden="1">#REF!</definedName>
    <definedName name="BExF3Q2DOSQI9SIAXB522CN0WBZ7" localSheetId="1" hidden="1">#REF!</definedName>
    <definedName name="BExF3Q2DOSQI9SIAXB522CN0WBZ7" localSheetId="2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0" hidden="1">#REF!</definedName>
    <definedName name="BExF3Q7NI90WT31QHYSJDIG0LLLJ" localSheetId="1" hidden="1">#REF!</definedName>
    <definedName name="BExF3Q7NI90WT31QHYSJDIG0LLLJ" localSheetId="2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0" hidden="1">#REF!</definedName>
    <definedName name="BExF3QD55TIY1MSBSRK9TUJKBEWO" localSheetId="1" hidden="1">#REF!</definedName>
    <definedName name="BExF3QD55TIY1MSBSRK9TUJKBEWO" localSheetId="2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0" hidden="1">#REF!</definedName>
    <definedName name="BExF3QT8J6RIF1L3R700MBSKIOKW" localSheetId="1" hidden="1">#REF!</definedName>
    <definedName name="BExF3QT8J6RIF1L3R700MBSKIOKW" localSheetId="2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0" hidden="1">#REF!</definedName>
    <definedName name="BExF42SSBVPMLK2UB3B7FPEIY9TU" localSheetId="1" hidden="1">#REF!</definedName>
    <definedName name="BExF42SSBVPMLK2UB3B7FPEIY9TU" localSheetId="2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0" hidden="1">#REF!</definedName>
    <definedName name="BExF4HXSWB50BKYPWA0HTT8W56H6" localSheetId="1" hidden="1">#REF!</definedName>
    <definedName name="BExF4HXSWB50BKYPWA0HTT8W56H6" localSheetId="2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0" hidden="1">#REF!</definedName>
    <definedName name="BExF4J4Y60OUA8GY6YN8XVRUX80A" localSheetId="1" hidden="1">#REF!</definedName>
    <definedName name="BExF4J4Y60OUA8GY6YN8XVRUX80A" localSheetId="2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0" hidden="1">#REF!</definedName>
    <definedName name="BExF4KHF04IWW4LQ95FHQPFE4Y9K" localSheetId="1" hidden="1">#REF!</definedName>
    <definedName name="BExF4KHF04IWW4LQ95FHQPFE4Y9K" localSheetId="2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0" hidden="1">#REF!</definedName>
    <definedName name="BExF4MVQM5Y0QRDLDFSKWWTF709C" localSheetId="1" hidden="1">#REF!</definedName>
    <definedName name="BExF4MVQM5Y0QRDLDFSKWWTF709C" localSheetId="2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0" hidden="1">#REF!</definedName>
    <definedName name="BExF4PVMZYV36E8HOYY06J81AMBI" localSheetId="1" hidden="1">#REF!</definedName>
    <definedName name="BExF4PVMZYV36E8HOYY06J81AMBI" localSheetId="2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0" hidden="1">#REF!</definedName>
    <definedName name="BExF4SF9NEX1FZE9N8EXT89PM54D" localSheetId="1" hidden="1">#REF!</definedName>
    <definedName name="BExF4SF9NEX1FZE9N8EXT89PM54D" localSheetId="2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0" hidden="1">#REF!</definedName>
    <definedName name="BExF52GTGP8MHGII4KJ8TJGR8W8U" localSheetId="1" hidden="1">#REF!</definedName>
    <definedName name="BExF52GTGP8MHGII4KJ8TJGR8W8U" localSheetId="2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0" hidden="1">#REF!</definedName>
    <definedName name="BExF57K7L3UC1I2FSAWURR4SN0UN" localSheetId="1" hidden="1">#REF!</definedName>
    <definedName name="BExF57K7L3UC1I2FSAWURR4SN0UN" localSheetId="2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0" hidden="1">#REF!</definedName>
    <definedName name="BExF5HR2GFV7O8LKG9SJ4BY78LYA" localSheetId="1" hidden="1">#REF!</definedName>
    <definedName name="BExF5HR2GFV7O8LKG9SJ4BY78LYA" localSheetId="2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0" hidden="1">#REF!</definedName>
    <definedName name="BExF5ZFO2A29GHWR5ES64Z9OS16J" localSheetId="1" hidden="1">#REF!</definedName>
    <definedName name="BExF5ZFO2A29GHWR5ES64Z9OS16J" localSheetId="2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0" hidden="1">#REF!</definedName>
    <definedName name="BExF63S045JO7H2ZJCBTBVH3SUIF" localSheetId="1" hidden="1">#REF!</definedName>
    <definedName name="BExF63S045JO7H2ZJCBTBVH3SUIF" localSheetId="2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0" hidden="1">#REF!</definedName>
    <definedName name="BExF642TEGTXCI9A61ZOONJCB0U1" localSheetId="1" hidden="1">#REF!</definedName>
    <definedName name="BExF642TEGTXCI9A61ZOONJCB0U1" localSheetId="2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0" hidden="1">#REF!</definedName>
    <definedName name="BExF67O951CF8UJF3KBDNR0E83C1" localSheetId="1" hidden="1">#REF!</definedName>
    <definedName name="BExF67O951CF8UJF3KBDNR0E83C1" localSheetId="2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0" hidden="1">#REF!</definedName>
    <definedName name="BExF6EV7I35NVMIJGYTB6E24YVPA" localSheetId="1" hidden="1">#REF!</definedName>
    <definedName name="BExF6EV7I35NVMIJGYTB6E24YVPA" localSheetId="2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0" hidden="1">#REF!</definedName>
    <definedName name="BExF6FGUF393KTMBT40S5BYAFG00" localSheetId="1" hidden="1">#REF!</definedName>
    <definedName name="BExF6FGUF393KTMBT40S5BYAFG00" localSheetId="2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0" hidden="1">#REF!</definedName>
    <definedName name="BExF6GNYXWY8A0SY4PW1B6KJMMTM" localSheetId="1" hidden="1">#REF!</definedName>
    <definedName name="BExF6GNYXWY8A0SY4PW1B6KJMMTM" localSheetId="2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0" hidden="1">#REF!</definedName>
    <definedName name="BExF6IB8K74Z0AFT05GPOKKZW7C9" localSheetId="1" hidden="1">#REF!</definedName>
    <definedName name="BExF6IB8K74Z0AFT05GPOKKZW7C9" localSheetId="2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0" hidden="1">#REF!</definedName>
    <definedName name="BExF6NUXJI11W2IAZNAM1QWC0459" localSheetId="1" hidden="1">#REF!</definedName>
    <definedName name="BExF6NUXJI11W2IAZNAM1QWC0459" localSheetId="2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0" hidden="1">#REF!</definedName>
    <definedName name="BExF6RR76KNVIXGJOVFO8GDILKGZ" localSheetId="1" hidden="1">#REF!</definedName>
    <definedName name="BExF6RR76KNVIXGJOVFO8GDILKGZ" localSheetId="2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0" hidden="1">#REF!</definedName>
    <definedName name="BExF6ZE8D5CMPJPRWT6S4HM56LPF" localSheetId="1" hidden="1">#REF!</definedName>
    <definedName name="BExF6ZE8D5CMPJPRWT6S4HM56LPF" localSheetId="2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0" hidden="1">#REF!</definedName>
    <definedName name="BExF76FV8SF7AJK7B35AL7VTZF6D" localSheetId="1" hidden="1">#REF!</definedName>
    <definedName name="BExF76FV8SF7AJK7B35AL7VTZF6D" localSheetId="2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0" hidden="1">#REF!</definedName>
    <definedName name="BExF7EOIMC1OYL1N7835KGOI0FIZ" localSheetId="1" hidden="1">#REF!</definedName>
    <definedName name="BExF7EOIMC1OYL1N7835KGOI0FIZ" localSheetId="2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0" hidden="1">#REF!</definedName>
    <definedName name="BExF7K88K7ASGV6RAOAGH52G04VR" localSheetId="1" hidden="1">#REF!</definedName>
    <definedName name="BExF7K88K7ASGV6RAOAGH52G04VR" localSheetId="2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0" hidden="1">#REF!</definedName>
    <definedName name="BExF7OVDRP3LHNAF2CX4V84CKKIR" localSheetId="1" hidden="1">#REF!</definedName>
    <definedName name="BExF7OVDRP3LHNAF2CX4V84CKKIR" localSheetId="2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0" hidden="1">#REF!</definedName>
    <definedName name="BExF7QO41X2A2SL8UXDNP99GY7U9" localSheetId="1" hidden="1">#REF!</definedName>
    <definedName name="BExF7QO41X2A2SL8UXDNP99GY7U9" localSheetId="2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0" hidden="1">#REF!</definedName>
    <definedName name="BExF7QYWRJ8S4SID84VVXH3TN7X8" localSheetId="1" hidden="1">#REF!</definedName>
    <definedName name="BExF7QYWRJ8S4SID84VVXH3TN7X8" localSheetId="2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0" hidden="1">#REF!</definedName>
    <definedName name="BExF81GI8B8WBHXFTET68A9358BR" localSheetId="1" hidden="1">#REF!</definedName>
    <definedName name="BExF81GI8B8WBHXFTET68A9358BR" localSheetId="2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0" hidden="1">#REF!</definedName>
    <definedName name="BExGKN1EUJWHOYSSFY4XX6T9QVV5" localSheetId="1" hidden="1">#REF!</definedName>
    <definedName name="BExGKN1EUJWHOYSSFY4XX6T9QVV5" localSheetId="2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0" hidden="1">#REF!</definedName>
    <definedName name="BExGL97US0Y3KXXASUTVR26XLT70" localSheetId="1" hidden="1">#REF!</definedName>
    <definedName name="BExGL97US0Y3KXXASUTVR26XLT70" localSheetId="2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0" hidden="1">#REF!</definedName>
    <definedName name="BExGL9TEJAX73AMCXKXTMRO9T6QA" localSheetId="1" hidden="1">#REF!</definedName>
    <definedName name="BExGL9TEJAX73AMCXKXTMRO9T6QA" localSheetId="2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0" hidden="1">#REF!</definedName>
    <definedName name="BExGLBM5GKGBJDTZSMMBZBAVQ7N1" localSheetId="1" hidden="1">#REF!</definedName>
    <definedName name="BExGLBM5GKGBJDTZSMMBZBAVQ7N1" localSheetId="2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0" hidden="1">#REF!</definedName>
    <definedName name="BExGLC7R4C33RO0PID97ZPPVCW4M" localSheetId="1" hidden="1">#REF!</definedName>
    <definedName name="BExGLC7R4C33RO0PID97ZPPVCW4M" localSheetId="2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0" hidden="1">#REF!</definedName>
    <definedName name="BExGLFIF7HCFSHNQHKEV6RY0WCO3" localSheetId="1" hidden="1">#REF!</definedName>
    <definedName name="BExGLFIF7HCFSHNQHKEV6RY0WCO3" localSheetId="2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0" hidden="1">#REF!</definedName>
    <definedName name="BExGLPP9Z6SH15N8AV0F7H58S14K" localSheetId="1" hidden="1">#REF!</definedName>
    <definedName name="BExGLPP9Z6SH15N8AV0F7H58S14K" localSheetId="2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0" hidden="1">#REF!</definedName>
    <definedName name="BExGLQATG820J44V2O4JEICPUUTR" localSheetId="1" hidden="1">#REF!</definedName>
    <definedName name="BExGLQATG820J44V2O4JEICPUUTR" localSheetId="2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0" hidden="1">#REF!</definedName>
    <definedName name="BExGLTARRL0J772UD2TXEYAVPY6E" localSheetId="1" hidden="1">#REF!</definedName>
    <definedName name="BExGLTARRL0J772UD2TXEYAVPY6E" localSheetId="2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0" hidden="1">#REF!</definedName>
    <definedName name="BExGLYE6RZTAAWHJBG2QFJPTDS2Q" localSheetId="1" hidden="1">#REF!</definedName>
    <definedName name="BExGLYE6RZTAAWHJBG2QFJPTDS2Q" localSheetId="2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0" hidden="1">#REF!</definedName>
    <definedName name="BExGM4DZ65OAQP7MA4LN6QMYZOFF" localSheetId="1" hidden="1">#REF!</definedName>
    <definedName name="BExGM4DZ65OAQP7MA4LN6QMYZOFF" localSheetId="2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0" hidden="1">#REF!</definedName>
    <definedName name="BExGMCXCWEC9XNUOEMZ61TMI6CUO" localSheetId="1" hidden="1">#REF!</definedName>
    <definedName name="BExGMCXCWEC9XNUOEMZ61TMI6CUO" localSheetId="2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0" hidden="1">#REF!</definedName>
    <definedName name="BExGMJDGIH0MEPC2TUSFUCY2ROTB" localSheetId="1" hidden="1">#REF!</definedName>
    <definedName name="BExGMJDGIH0MEPC2TUSFUCY2ROTB" localSheetId="2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0" hidden="1">#REF!</definedName>
    <definedName name="BExGMKPW2HPKN0M0XKF3AZ8YP0D6" localSheetId="1" hidden="1">#REF!</definedName>
    <definedName name="BExGMKPW2HPKN0M0XKF3AZ8YP0D6" localSheetId="2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0" hidden="1">#REF!</definedName>
    <definedName name="BExGMOGUOL3NATNV0TIZH2J6DLLD" localSheetId="1" hidden="1">#REF!</definedName>
    <definedName name="BExGMOGUOL3NATNV0TIZH2J6DLLD" localSheetId="2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0" hidden="1">#REF!</definedName>
    <definedName name="BExGMP2F175LGL6QVSJGP6GKYHHA" localSheetId="1" hidden="1">#REF!</definedName>
    <definedName name="BExGMP2F175LGL6QVSJGP6GKYHHA" localSheetId="2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0" hidden="1">#REF!</definedName>
    <definedName name="BExGMPIIP8GKML2VVA8OEFL43NCS" localSheetId="1" hidden="1">#REF!</definedName>
    <definedName name="BExGMPIIP8GKML2VVA8OEFL43NCS" localSheetId="2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0" hidden="1">#REF!</definedName>
    <definedName name="BExGMZ3SRIXLXMWBVOXXV3M4U4YL" localSheetId="1" hidden="1">#REF!</definedName>
    <definedName name="BExGMZ3SRIXLXMWBVOXXV3M4U4YL" localSheetId="2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0" hidden="1">#REF!</definedName>
    <definedName name="BExGMZ3UBN48IXU1ZEFYECEMZ1IM" localSheetId="1" hidden="1">#REF!</definedName>
    <definedName name="BExGMZ3UBN48IXU1ZEFYECEMZ1IM" localSheetId="2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0" hidden="1">#REF!</definedName>
    <definedName name="BExGN4I0QATXNZCLZJM1KH1OIJQH" localSheetId="1" hidden="1">#REF!</definedName>
    <definedName name="BExGN4I0QATXNZCLZJM1KH1OIJQH" localSheetId="2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0" hidden="1">#REF!</definedName>
    <definedName name="BExGN9FZ2RWCMSY1YOBJKZMNIM9R" localSheetId="1" hidden="1">#REF!</definedName>
    <definedName name="BExGN9FZ2RWCMSY1YOBJKZMNIM9R" localSheetId="2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0" hidden="1">#REF!</definedName>
    <definedName name="BExGNDSIMTHOCXXG6QOGR6DA8SGG" localSheetId="1" hidden="1">#REF!</definedName>
    <definedName name="BExGNDSIMTHOCXXG6QOGR6DA8SGG" localSheetId="2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0" hidden="1">#REF!</definedName>
    <definedName name="BExGNHOS7RBERG1J2M2HVGSRZL5G" localSheetId="1" hidden="1">#REF!</definedName>
    <definedName name="BExGNHOS7RBERG1J2M2HVGSRZL5G" localSheetId="2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0" hidden="1">#REF!</definedName>
    <definedName name="BExGNJ18W3Q55XAXY8XTFB80IVMV" localSheetId="1" hidden="1">#REF!</definedName>
    <definedName name="BExGNJ18W3Q55XAXY8XTFB80IVMV" localSheetId="2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0" hidden="1">#REF!</definedName>
    <definedName name="BExGNN2YQ9BDAZXT2GLCSAPXKIM7" localSheetId="1" hidden="1">#REF!</definedName>
    <definedName name="BExGNN2YQ9BDAZXT2GLCSAPXKIM7" localSheetId="2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0" hidden="1">#REF!</definedName>
    <definedName name="BExGNP6INLF5NZFP5ME6K7C9Y0NH" localSheetId="1" hidden="1">#REF!</definedName>
    <definedName name="BExGNP6INLF5NZFP5ME6K7C9Y0NH" localSheetId="2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0" hidden="1">#REF!</definedName>
    <definedName name="BExGNSS0CKRPKHO25R3TDBEL2NHX" localSheetId="1" hidden="1">#REF!</definedName>
    <definedName name="BExGNSS0CKRPKHO25R3TDBEL2NHX" localSheetId="2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0" hidden="1">#REF!</definedName>
    <definedName name="BExGNYH0MO8NOVS85L15G0RWX4GW" localSheetId="1" hidden="1">#REF!</definedName>
    <definedName name="BExGNYH0MO8NOVS85L15G0RWX4GW" localSheetId="2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0" hidden="1">#REF!</definedName>
    <definedName name="BExGNZO44DEG8CGIDYSEGDUQ531R" localSheetId="1" hidden="1">#REF!</definedName>
    <definedName name="BExGNZO44DEG8CGIDYSEGDUQ531R" localSheetId="2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0" hidden="1">#REF!</definedName>
    <definedName name="BExGO22GMMPZVQY9RQ8MDKZDP5G3" localSheetId="1" hidden="1">#REF!</definedName>
    <definedName name="BExGO22GMMPZVQY9RQ8MDKZDP5G3" localSheetId="2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0" hidden="1">#REF!</definedName>
    <definedName name="BExGO2O0V6UYDY26AX8OSN72F77N" localSheetId="1" hidden="1">#REF!</definedName>
    <definedName name="BExGO2O0V6UYDY26AX8OSN72F77N" localSheetId="2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0" hidden="1">#REF!</definedName>
    <definedName name="BExGO2YUBOVLYHY1QSIHRE1KLAFV" localSheetId="1" hidden="1">#REF!</definedName>
    <definedName name="BExGO2YUBOVLYHY1QSIHRE1KLAFV" localSheetId="2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0" hidden="1">#REF!</definedName>
    <definedName name="BExGO70E2O70LF46V8T26YFPL4V8" localSheetId="1" hidden="1">#REF!</definedName>
    <definedName name="BExGO70E2O70LF46V8T26YFPL4V8" localSheetId="2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0" hidden="1">#REF!</definedName>
    <definedName name="BExGOB25QJMQCQE76MRW9X58OIOO" localSheetId="1" hidden="1">#REF!</definedName>
    <definedName name="BExGOB25QJMQCQE76MRW9X58OIOO" localSheetId="2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0" hidden="1">#REF!</definedName>
    <definedName name="BExGODAZKJ9EXMQZNQR5YDBSS525" localSheetId="1" hidden="1">#REF!</definedName>
    <definedName name="BExGODAZKJ9EXMQZNQR5YDBSS525" localSheetId="2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0" hidden="1">#REF!</definedName>
    <definedName name="BExGODR8ZSMUC11I56QHSZ686XV5" localSheetId="1" hidden="1">#REF!</definedName>
    <definedName name="BExGODR8ZSMUC11I56QHSZ686XV5" localSheetId="2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0" hidden="1">#REF!</definedName>
    <definedName name="BExGOXJDHUDPDT8I8IVGVW9J0R5Q" localSheetId="1" hidden="1">#REF!</definedName>
    <definedName name="BExGOXJDHUDPDT8I8IVGVW9J0R5Q" localSheetId="2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0" hidden="1">#REF!</definedName>
    <definedName name="BExGPAPYI1N5W3IH8H485BHSVOY3" localSheetId="1" hidden="1">#REF!</definedName>
    <definedName name="BExGPAPYI1N5W3IH8H485BHSVOY3" localSheetId="2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0" hidden="1">#REF!</definedName>
    <definedName name="BExGPFO3GOKYO2922Y91GMQRCMOA" localSheetId="1" hidden="1">#REF!</definedName>
    <definedName name="BExGPFO3GOKYO2922Y91GMQRCMOA" localSheetId="2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0" hidden="1">#REF!</definedName>
    <definedName name="BExGPHGT5KDOCMV2EFS4OVKTWBRD" localSheetId="1" hidden="1">#REF!</definedName>
    <definedName name="BExGPHGT5KDOCMV2EFS4OVKTWBRD" localSheetId="2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0" hidden="1">#REF!</definedName>
    <definedName name="BExGPID72Y4Y619LWASUQZKZHJNC" localSheetId="1" hidden="1">#REF!</definedName>
    <definedName name="BExGPID72Y4Y619LWASUQZKZHJNC" localSheetId="2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0" hidden="1">#REF!</definedName>
    <definedName name="BExGPPENQIANVGLVQJ77DK5JPRTB" localSheetId="1" hidden="1">#REF!</definedName>
    <definedName name="BExGPPENQIANVGLVQJ77DK5JPRTB" localSheetId="2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0" hidden="1">#REF!</definedName>
    <definedName name="BExGPSUUG7TL5F5PTYU6G4HPJV1B" localSheetId="1" hidden="1">#REF!</definedName>
    <definedName name="BExGPSUUG7TL5F5PTYU6G4HPJV1B" localSheetId="2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0" hidden="1">#REF!</definedName>
    <definedName name="BExGQ1E950UYXYWQ84EZEQPWHVYY" localSheetId="1" hidden="1">#REF!</definedName>
    <definedName name="BExGQ1E950UYXYWQ84EZEQPWHVYY" localSheetId="2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0" hidden="1">#REF!</definedName>
    <definedName name="BExGQ1ZU4967P72AHF4V1D0FOL5C" localSheetId="1" hidden="1">#REF!</definedName>
    <definedName name="BExGQ1ZU4967P72AHF4V1D0FOL5C" localSheetId="2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0" hidden="1">#REF!</definedName>
    <definedName name="BExGQ36ZOMR9GV8T05M605MMOY3Y" localSheetId="1" hidden="1">#REF!</definedName>
    <definedName name="BExGQ36ZOMR9GV8T05M605MMOY3Y" localSheetId="2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0" hidden="1">#REF!</definedName>
    <definedName name="BExGQ4ZP0PPMLDNVBUG12W9FFVI9" localSheetId="1" hidden="1">#REF!</definedName>
    <definedName name="BExGQ4ZP0PPMLDNVBUG12W9FFVI9" localSheetId="2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0" hidden="1">#REF!</definedName>
    <definedName name="BExGQ61DTJ0SBFMDFBAK3XZ9O0ZO" localSheetId="1" hidden="1">#REF!</definedName>
    <definedName name="BExGQ61DTJ0SBFMDFBAK3XZ9O0ZO" localSheetId="2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0" hidden="1">#REF!</definedName>
    <definedName name="BExGQ6SG9XEOD0VMBAR22YPZWSTA" localSheetId="1" hidden="1">#REF!</definedName>
    <definedName name="BExGQ6SG9XEOD0VMBAR22YPZWSTA" localSheetId="2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0" hidden="1">#REF!</definedName>
    <definedName name="BExGQ8FQN3FRAGH5H2V74848P5JX" localSheetId="1" hidden="1">#REF!</definedName>
    <definedName name="BExGQ8FQN3FRAGH5H2V74848P5JX" localSheetId="2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0" hidden="1">#REF!</definedName>
    <definedName name="BExGQGJ1A7LNZUS8QSMOG8UNGLMK" localSheetId="1" hidden="1">#REF!</definedName>
    <definedName name="BExGQGJ1A7LNZUS8QSMOG8UNGLMK" localSheetId="2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0" hidden="1">#REF!</definedName>
    <definedName name="BExGQLBNZ35IK2VK33HJUAE4ADX2" localSheetId="1" hidden="1">#REF!</definedName>
    <definedName name="BExGQLBNZ35IK2VK33HJUAE4ADX2" localSheetId="2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0" hidden="1">#REF!</definedName>
    <definedName name="BExGQPO7ENFEQC0NC6MC9OZR2LHY" localSheetId="1" hidden="1">#REF!</definedName>
    <definedName name="BExGQPO7ENFEQC0NC6MC9OZR2LHY" localSheetId="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0" hidden="1">#REF!</definedName>
    <definedName name="BExGQX0H4EZMXBJTKJJE4ICJWN5O" localSheetId="1" hidden="1">#REF!</definedName>
    <definedName name="BExGQX0H4EZMXBJTKJJE4ICJWN5O" localSheetId="2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0" hidden="1">#REF!</definedName>
    <definedName name="BExGR4CW3WRIID17GGX4MI9ZDHFE" localSheetId="1" hidden="1">#REF!</definedName>
    <definedName name="BExGR4CW3WRIID17GGX4MI9ZDHFE" localSheetId="2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0" hidden="1">#REF!</definedName>
    <definedName name="BExGR65GJX27MU2OL6NI5PB8XVB4" localSheetId="1" hidden="1">#REF!</definedName>
    <definedName name="BExGR65GJX27MU2OL6NI5PB8XVB4" localSheetId="2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0" hidden="1">#REF!</definedName>
    <definedName name="BExGR6LQ97HETGS3CT96L4IK0JSH" localSheetId="1" hidden="1">#REF!</definedName>
    <definedName name="BExGR6LQ97HETGS3CT96L4IK0JSH" localSheetId="2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0" hidden="1">#REF!</definedName>
    <definedName name="BExGR9ATP2LVT7B9OCPSLJ11H9SX" localSheetId="1" hidden="1">#REF!</definedName>
    <definedName name="BExGR9ATP2LVT7B9OCPSLJ11H9SX" localSheetId="2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0" hidden="1">#REF!</definedName>
    <definedName name="BExGRILCZ3BMTGDY72B1Q9BUGW0J" localSheetId="1" hidden="1">#REF!</definedName>
    <definedName name="BExGRILCZ3BMTGDY72B1Q9BUGW0J" localSheetId="2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0" hidden="1">#REF!</definedName>
    <definedName name="BExGRNZJ74Y6OYJB9F9Y9T3CAHOS" localSheetId="1" hidden="1">#REF!</definedName>
    <definedName name="BExGRNZJ74Y6OYJB9F9Y9T3CAHOS" localSheetId="2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0" hidden="1">#REF!</definedName>
    <definedName name="BExGRPC5QJQ7UGQ4P7CFWVGRQGFW" localSheetId="1" hidden="1">#REF!</definedName>
    <definedName name="BExGRPC5QJQ7UGQ4P7CFWVGRQGFW" localSheetId="2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0" hidden="1">#REF!</definedName>
    <definedName name="BExGRSMULUXOBEN8G0TK90PRKQ9O" localSheetId="1" hidden="1">#REF!</definedName>
    <definedName name="BExGRSMULUXOBEN8G0TK90PRKQ9O" localSheetId="2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0" hidden="1">#REF!</definedName>
    <definedName name="BExGRUKVVKDL8483WI70VN2QZDGD" localSheetId="1" hidden="1">#REF!</definedName>
    <definedName name="BExGRUKVVKDL8483WI70VN2QZDGD" localSheetId="2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0" hidden="1">#REF!</definedName>
    <definedName name="BExGS2IWR5DUNJ1U9PAKIV8CMBNI" localSheetId="1" hidden="1">#REF!</definedName>
    <definedName name="BExGS2IWR5DUNJ1U9PAKIV8CMBNI" localSheetId="2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0" hidden="1">#REF!</definedName>
    <definedName name="BExGS69P9FFTEOPDS0MWFKF45G47" localSheetId="1" hidden="1">#REF!</definedName>
    <definedName name="BExGS69P9FFTEOPDS0MWFKF45G47" localSheetId="2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0" hidden="1">#REF!</definedName>
    <definedName name="BExGS6F1JFHM5MUJ1RFO50WP6D05" localSheetId="1" hidden="1">#REF!</definedName>
    <definedName name="BExGS6F1JFHM5MUJ1RFO50WP6D05" localSheetId="2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0" hidden="1">#REF!</definedName>
    <definedName name="BExGSA5YB5ZGE4NHDVCZ55TQAJTL" localSheetId="1" hidden="1">#REF!</definedName>
    <definedName name="BExGSA5YB5ZGE4NHDVCZ55TQAJTL" localSheetId="2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0" hidden="1">#REF!</definedName>
    <definedName name="BExGSBYPYOBOB218ABCIM2X63GJ8" localSheetId="1" hidden="1">#REF!</definedName>
    <definedName name="BExGSBYPYOBOB218ABCIM2X63GJ8" localSheetId="2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0" hidden="1">#REF!</definedName>
    <definedName name="BExGSCEUCQQVDEEKWJ677QTGUVTE" localSheetId="1" hidden="1">#REF!</definedName>
    <definedName name="BExGSCEUCQQVDEEKWJ677QTGUVTE" localSheetId="2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0" hidden="1">#REF!</definedName>
    <definedName name="BExGSQY65LH1PCKKM5WHDW83F35O" localSheetId="1" hidden="1">#REF!</definedName>
    <definedName name="BExGSQY65LH1PCKKM5WHDW83F35O" localSheetId="2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0" hidden="1">#REF!</definedName>
    <definedName name="BExGSYW1GKISF0PMUAK3XJK9PEW9" localSheetId="1" hidden="1">#REF!</definedName>
    <definedName name="BExGSYW1GKISF0PMUAK3XJK9PEW9" localSheetId="2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0" hidden="1">#REF!</definedName>
    <definedName name="BExGT0DZJB6LSF6L693UUB9EY1VQ" localSheetId="1" hidden="1">#REF!</definedName>
    <definedName name="BExGT0DZJB6LSF6L693UUB9EY1VQ" localSheetId="2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0" hidden="1">#REF!</definedName>
    <definedName name="BExGTEMKIEF46KBIDWCAOAN5U718" localSheetId="1" hidden="1">#REF!</definedName>
    <definedName name="BExGTEMKIEF46KBIDWCAOAN5U718" localSheetId="2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0" hidden="1">#REF!</definedName>
    <definedName name="BExGTGVFIF8HOQXR54SK065A8M4K" localSheetId="1" hidden="1">#REF!</definedName>
    <definedName name="BExGTGVFIF8HOQXR54SK065A8M4K" localSheetId="2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0" hidden="1">#REF!</definedName>
    <definedName name="BExGTIYX3OWPIINOGY1E4QQYSKHP" localSheetId="1" hidden="1">#REF!</definedName>
    <definedName name="BExGTIYX3OWPIINOGY1E4QQYSKHP" localSheetId="2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0" hidden="1">#REF!</definedName>
    <definedName name="BExGTKGUN0KUU3C0RL2LK98D8MEK" localSheetId="1" hidden="1">#REF!</definedName>
    <definedName name="BExGTKGUN0KUU3C0RL2LK98D8MEK" localSheetId="2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0" hidden="1">#REF!</definedName>
    <definedName name="BExGTV3U5SZUPLTWEMEY3IIN1L4L" localSheetId="1" hidden="1">#REF!</definedName>
    <definedName name="BExGTV3U5SZUPLTWEMEY3IIN1L4L" localSheetId="2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0" hidden="1">#REF!</definedName>
    <definedName name="BExGTZ046J7VMUG4YPKFN2K8TWB7" localSheetId="1" hidden="1">#REF!</definedName>
    <definedName name="BExGTZ046J7VMUG4YPKFN2K8TWB7" localSheetId="2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0" hidden="1">#REF!</definedName>
    <definedName name="BExGTZ04EFFQ3Z3JMM0G35JYWUK3" localSheetId="1" hidden="1">#REF!</definedName>
    <definedName name="BExGTZ04EFFQ3Z3JMM0G35JYWUK3" localSheetId="2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0" hidden="1">#REF!</definedName>
    <definedName name="BExGU2G9OPRZRIU9YGF6NX9FUW0J" localSheetId="1" hidden="1">#REF!</definedName>
    <definedName name="BExGU2G9OPRZRIU9YGF6NX9FUW0J" localSheetId="2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0" hidden="1">#REF!</definedName>
    <definedName name="BExGU6HTKLRZO8UOI3DTAM5RFDBA" localSheetId="1" hidden="1">#REF!</definedName>
    <definedName name="BExGU6HTKLRZO8UOI3DTAM5RFDBA" localSheetId="2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0" hidden="1">#REF!</definedName>
    <definedName name="BExGUDDZXFFQHAF4UZF8ZB1HO7H6" localSheetId="1" hidden="1">#REF!</definedName>
    <definedName name="BExGUDDZXFFQHAF4UZF8ZB1HO7H6" localSheetId="2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0" hidden="1">#REF!</definedName>
    <definedName name="BExGUI6NCRHY7EAB6SK6EPPMWFG1" localSheetId="1" hidden="1">#REF!</definedName>
    <definedName name="BExGUI6NCRHY7EAB6SK6EPPMWFG1" localSheetId="2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0" hidden="1">#REF!</definedName>
    <definedName name="BExGUIBXBRHGM97ZX6GBA4ZDQ79C" localSheetId="1" hidden="1">#REF!</definedName>
    <definedName name="BExGUIBXBRHGM97ZX6GBA4ZDQ79C" localSheetId="2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0" hidden="1">#REF!</definedName>
    <definedName name="BExGUM8D91UNPCOO4TKP9FGX85TF" localSheetId="1" hidden="1">#REF!</definedName>
    <definedName name="BExGUM8D91UNPCOO4TKP9FGX85TF" localSheetId="2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0" hidden="1">#REF!</definedName>
    <definedName name="BExGUMDP0WYFBZL2MCB36WWJIC04" localSheetId="1" hidden="1">#REF!</definedName>
    <definedName name="BExGUMDP0WYFBZL2MCB36WWJIC04" localSheetId="2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0" hidden="1">#REF!</definedName>
    <definedName name="BExGUQF9N9FKI7S0H30WUAEB5LPD" localSheetId="1" hidden="1">#REF!</definedName>
    <definedName name="BExGUQF9N9FKI7S0H30WUAEB5LPD" localSheetId="2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0" hidden="1">#REF!</definedName>
    <definedName name="BExGUR6BA03XPBK60SQUW197GJ5X" localSheetId="1" hidden="1">#REF!</definedName>
    <definedName name="BExGUR6BA03XPBK60SQUW197GJ5X" localSheetId="2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0" hidden="1">#REF!</definedName>
    <definedName name="BExGUVIP60TA4B7X2PFGMBFUSKGX" localSheetId="1" hidden="1">#REF!</definedName>
    <definedName name="BExGUVIP60TA4B7X2PFGMBFUSKGX" localSheetId="2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0" hidden="1">#REF!</definedName>
    <definedName name="BExGUVTIIWAK5T0F5FD428QDO46W" localSheetId="1" hidden="1">#REF!</definedName>
    <definedName name="BExGUVTIIWAK5T0F5FD428QDO46W" localSheetId="2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0" hidden="1">#REF!</definedName>
    <definedName name="BExGUZKF06F209XL1IZWVJEQ82EE" localSheetId="1" hidden="1">#REF!</definedName>
    <definedName name="BExGUZKF06F209XL1IZWVJEQ82EE" localSheetId="2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0" hidden="1">#REF!</definedName>
    <definedName name="BExGUZPWM950OZ8P1A3N86LXK97U" localSheetId="1" hidden="1">#REF!</definedName>
    <definedName name="BExGUZPWM950OZ8P1A3N86LXK97U" localSheetId="2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0" hidden="1">#REF!</definedName>
    <definedName name="BExGV2EVT380QHD4AP2RL9MR8L5L" localSheetId="1" hidden="1">#REF!</definedName>
    <definedName name="BExGV2EVT380QHD4AP2RL9MR8L5L" localSheetId="2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0" hidden="1">#REF!</definedName>
    <definedName name="BExGVBUSKOI7KB24K40PTXJE6MER" localSheetId="1" hidden="1">#REF!</definedName>
    <definedName name="BExGVBUSKOI7KB24K40PTXJE6MER" localSheetId="2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0" hidden="1">#REF!</definedName>
    <definedName name="BExGVGSQSVWTL2MNI6TT8Y92W3KA" localSheetId="1" hidden="1">#REF!</definedName>
    <definedName name="BExGVGSQSVWTL2MNI6TT8Y92W3KA" localSheetId="2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0" hidden="1">#REF!</definedName>
    <definedName name="BExGVHP63K0GSYU17R73XGX6W2U6" localSheetId="1" hidden="1">#REF!</definedName>
    <definedName name="BExGVHP63K0GSYU17R73XGX6W2U6" localSheetId="2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0" hidden="1">#REF!</definedName>
    <definedName name="BExGVN3DDSLKWSP9MVJS9QMNEUIK" localSheetId="1" hidden="1">#REF!</definedName>
    <definedName name="BExGVN3DDSLKWSP9MVJS9QMNEUIK" localSheetId="2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0" hidden="1">#REF!</definedName>
    <definedName name="BExGVUVVMLOCR9DPVUZSQ141EE4J" localSheetId="1" hidden="1">#REF!</definedName>
    <definedName name="BExGVUVVMLOCR9DPVUZSQ141EE4J" localSheetId="2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0" hidden="1">#REF!</definedName>
    <definedName name="BExGVV6OOLDQ3TXZK51TTF3YX0WN" localSheetId="1" hidden="1">#REF!</definedName>
    <definedName name="BExGVV6OOLDQ3TXZK51TTF3YX0WN" localSheetId="2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0" hidden="1">#REF!</definedName>
    <definedName name="BExGW0KVS7U0C87XFZ78QW991IEV" localSheetId="1" hidden="1">#REF!</definedName>
    <definedName name="BExGW0KVS7U0C87XFZ78QW991IEV" localSheetId="2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0" hidden="1">#REF!</definedName>
    <definedName name="BExGW0Q7QHE29TGNWAWQ6GR0V6TQ" localSheetId="1" hidden="1">#REF!</definedName>
    <definedName name="BExGW0Q7QHE29TGNWAWQ6GR0V6TQ" localSheetId="2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0" hidden="1">#REF!</definedName>
    <definedName name="BExGW2Z7AMPG6H9EXA9ML6EZVGGA" localSheetId="1" hidden="1">#REF!</definedName>
    <definedName name="BExGW2Z7AMPG6H9EXA9ML6EZVGGA" localSheetId="2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0" hidden="1">#REF!</definedName>
    <definedName name="BExGWABG5VT5XO1A196RK61AXA8C" localSheetId="1" hidden="1">#REF!</definedName>
    <definedName name="BExGWABG5VT5XO1A196RK61AXA8C" localSheetId="2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0" hidden="1">#REF!</definedName>
    <definedName name="BExGWEO0JDG84NYLEAV5NSOAGMJZ" localSheetId="1" hidden="1">#REF!</definedName>
    <definedName name="BExGWEO0JDG84NYLEAV5NSOAGMJZ" localSheetId="2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0" hidden="1">#REF!</definedName>
    <definedName name="BExGWLEOC70Z8QAJTPT2PDHTNM4L" localSheetId="1" hidden="1">#REF!</definedName>
    <definedName name="BExGWLEOC70Z8QAJTPT2PDHTNM4L" localSheetId="2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0" hidden="1">#REF!</definedName>
    <definedName name="BExGWNCXLCRTLBVMTXYJ5PHQI6SS" localSheetId="1" hidden="1">#REF!</definedName>
    <definedName name="BExGWNCXLCRTLBVMTXYJ5PHQI6SS" localSheetId="2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0" hidden="1">#REF!</definedName>
    <definedName name="BExGX4L8N6ERT0Q4EVVNA97EGD80" localSheetId="1" hidden="1">#REF!</definedName>
    <definedName name="BExGX4L8N6ERT0Q4EVVNA97EGD80" localSheetId="2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0" hidden="1">#REF!</definedName>
    <definedName name="BExGX5MWTL78XM0QCP4NT564ML39" localSheetId="1" hidden="1">#REF!</definedName>
    <definedName name="BExGX5MWTL78XM0QCP4NT564ML39" localSheetId="2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0" hidden="1">#REF!</definedName>
    <definedName name="BExGX6U988MCFIGDA1282F92U9AA" localSheetId="1" hidden="1">#REF!</definedName>
    <definedName name="BExGX6U988MCFIGDA1282F92U9AA" localSheetId="2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0" hidden="1">#REF!</definedName>
    <definedName name="BExGX7FTB1CKAT5HUW6H531FIY6I" localSheetId="1" hidden="1">#REF!</definedName>
    <definedName name="BExGX7FTB1CKAT5HUW6H531FIY6I" localSheetId="2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0" hidden="1">#REF!</definedName>
    <definedName name="BExGX9DVACJQIZ4GH6YAD2A7F70O" localSheetId="1" hidden="1">#REF!</definedName>
    <definedName name="BExGX9DVACJQIZ4GH6YAD2A7F70O" localSheetId="2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0" hidden="1">#REF!</definedName>
    <definedName name="BExGXCZBQISQ3IMF6DJH1OXNAQP8" localSheetId="1" hidden="1">#REF!</definedName>
    <definedName name="BExGXCZBQISQ3IMF6DJH1OXNAQP8" localSheetId="2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0" hidden="1">#REF!</definedName>
    <definedName name="BExGXDVP2S2Y8Z8Q43I78RCIK3DD" localSheetId="1" hidden="1">#REF!</definedName>
    <definedName name="BExGXDVP2S2Y8Z8Q43I78RCIK3DD" localSheetId="2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0" hidden="1">#REF!</definedName>
    <definedName name="BExGXJ9W5JU7TT9S0BKL5Y6VVB39" localSheetId="1" hidden="1">#REF!</definedName>
    <definedName name="BExGXJ9W5JU7TT9S0BKL5Y6VVB39" localSheetId="2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0" hidden="1">#REF!</definedName>
    <definedName name="BExGXWB73RJ4BASBQTQ8EY0EC1EB" localSheetId="1" hidden="1">#REF!</definedName>
    <definedName name="BExGXWB73RJ4BASBQTQ8EY0EC1EB" localSheetId="2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0" hidden="1">#REF!</definedName>
    <definedName name="BExGXZ0ABB43C7SMRKZHWOSU9EQX" localSheetId="1" hidden="1">#REF!</definedName>
    <definedName name="BExGXZ0ABB43C7SMRKZHWOSU9EQX" localSheetId="2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0" hidden="1">#REF!</definedName>
    <definedName name="BExGY6SU3SYVCJ3AG2ITY59SAZ5A" localSheetId="1" hidden="1">#REF!</definedName>
    <definedName name="BExGY6SU3SYVCJ3AG2ITY59SAZ5A" localSheetId="2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0" hidden="1">#REF!</definedName>
    <definedName name="BExGY6YA4P5KMY2VHT0DYK3YTFAX" localSheetId="1" hidden="1">#REF!</definedName>
    <definedName name="BExGY6YA4P5KMY2VHT0DYK3YTFAX" localSheetId="2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0" hidden="1">#REF!</definedName>
    <definedName name="BExGY8G88PVVRYHPHRPJZFSX6HSC" localSheetId="1" hidden="1">#REF!</definedName>
    <definedName name="BExGY8G88PVVRYHPHRPJZFSX6HSC" localSheetId="2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0" hidden="1">#REF!</definedName>
    <definedName name="BExGYC718HTZ80PNKYPVIYGRJVF6" localSheetId="1" hidden="1">#REF!</definedName>
    <definedName name="BExGYC718HTZ80PNKYPVIYGRJVF6" localSheetId="2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0" hidden="1">#REF!</definedName>
    <definedName name="BExGYCNATXZY2FID93B17YWIPPRD" localSheetId="1" hidden="1">#REF!</definedName>
    <definedName name="BExGYCNATXZY2FID93B17YWIPPRD" localSheetId="2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0" hidden="1">#REF!</definedName>
    <definedName name="BExGYGJJJ3BBCQAOA51WHP01HN73" localSheetId="1" hidden="1">#REF!</definedName>
    <definedName name="BExGYGJJJ3BBCQAOA51WHP01HN73" localSheetId="2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0" hidden="1">#REF!</definedName>
    <definedName name="BExGYOS6TV2C72PLRFU8RP1I58GY" localSheetId="1" hidden="1">#REF!</definedName>
    <definedName name="BExGYOS6TV2C72PLRFU8RP1I58GY" localSheetId="2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0" hidden="1">#REF!</definedName>
    <definedName name="BExGYXBM828PX0KPDVAZBWDL6MJZ" localSheetId="1" hidden="1">#REF!</definedName>
    <definedName name="BExGYXBM828PX0KPDVAZBWDL6MJZ" localSheetId="2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0" hidden="1">#REF!</definedName>
    <definedName name="BExGZJ78ZWZCVHZ3BKEKFJZ6MAEO" localSheetId="1" hidden="1">#REF!</definedName>
    <definedName name="BExGZJ78ZWZCVHZ3BKEKFJZ6MAEO" localSheetId="2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0" hidden="1">#REF!</definedName>
    <definedName name="BExGZOLH2QV73J3M9IWDDPA62TP4" localSheetId="1" hidden="1">#REF!</definedName>
    <definedName name="BExGZOLH2QV73J3M9IWDDPA62TP4" localSheetId="2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0" hidden="1">#REF!</definedName>
    <definedName name="BExGZP1PWGFKVVVN4YDIS22DZPCR" localSheetId="1" hidden="1">#REF!</definedName>
    <definedName name="BExGZP1PWGFKVVVN4YDIS22DZPCR" localSheetId="2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0" hidden="1">#REF!</definedName>
    <definedName name="BExGZQUHCPM6G5U9OM8JU339JAG6" localSheetId="1" hidden="1">#REF!</definedName>
    <definedName name="BExGZQUHCPM6G5U9OM8JU339JAG6" localSheetId="2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0" hidden="1">#REF!</definedName>
    <definedName name="BExH00FQKX09BD5WU4DB5KPXAUYA" localSheetId="1" hidden="1">#REF!</definedName>
    <definedName name="BExH00FQKX09BD5WU4DB5KPXAUYA" localSheetId="2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0" hidden="1">#REF!</definedName>
    <definedName name="BExH00L21GZX5YJJGVMOAWBERLP5" localSheetId="1" hidden="1">#REF!</definedName>
    <definedName name="BExH00L21GZX5YJJGVMOAWBERLP5" localSheetId="2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0" hidden="1">#REF!</definedName>
    <definedName name="BExH02ZD6VAY1KQLAQYBBI6WWIZB" localSheetId="1" hidden="1">#REF!</definedName>
    <definedName name="BExH02ZD6VAY1KQLAQYBBI6WWIZB" localSheetId="2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0" hidden="1">#REF!</definedName>
    <definedName name="BExH08Z6LQCGGSGSAILMHX4X7JMD" localSheetId="1" hidden="1">#REF!</definedName>
    <definedName name="BExH08Z6LQCGGSGSAILMHX4X7JMD" localSheetId="2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0" hidden="1">#REF!</definedName>
    <definedName name="BExH0KT9Z8HEVRRQRGQ8YHXRLIJA" localSheetId="1" hidden="1">#REF!</definedName>
    <definedName name="BExH0KT9Z8HEVRRQRGQ8YHXRLIJA" localSheetId="2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0" hidden="1">#REF!</definedName>
    <definedName name="BExH0M0FDN12YBOCKL3XL2Z7T7Y8" localSheetId="1" hidden="1">#REF!</definedName>
    <definedName name="BExH0M0FDN12YBOCKL3XL2Z7T7Y8" localSheetId="2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0" hidden="1">#REF!</definedName>
    <definedName name="BExH0O9G06YPZ5TN9RYT326I1CP2" localSheetId="1" hidden="1">#REF!</definedName>
    <definedName name="BExH0O9G06YPZ5TN9RYT326I1CP2" localSheetId="2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0" hidden="1">#REF!</definedName>
    <definedName name="BExH0PGM6RG0F3AAGULBIGOH91C2" localSheetId="1" hidden="1">#REF!</definedName>
    <definedName name="BExH0PGM6RG0F3AAGULBIGOH91C2" localSheetId="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0" hidden="1">#REF!</definedName>
    <definedName name="BExH0QIB3F0YZLM5XYHBCU5F0OVR" localSheetId="1" hidden="1">#REF!</definedName>
    <definedName name="BExH0QIB3F0YZLM5XYHBCU5F0OVR" localSheetId="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0" hidden="1">#REF!</definedName>
    <definedName name="BExH0RK5LJAAP7O67ZFB4RG6WPPL" localSheetId="1" hidden="1">#REF!</definedName>
    <definedName name="BExH0RK5LJAAP7O67ZFB4RG6WPPL" localSheetId="2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0" hidden="1">#REF!</definedName>
    <definedName name="BExH0WNJAKTJRCKMTX8O4KNMIIJM" localSheetId="1" hidden="1">#REF!</definedName>
    <definedName name="BExH0WNJAKTJRCKMTX8O4KNMIIJM" localSheetId="2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0" hidden="1">#REF!</definedName>
    <definedName name="BExH12Y4WX542WI3ZEM15AK4UM9J" localSheetId="1" hidden="1">#REF!</definedName>
    <definedName name="BExH12Y4WX542WI3ZEM15AK4UM9J" localSheetId="2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0" hidden="1">#REF!</definedName>
    <definedName name="BExH18CCU7B8JWO8AWGEQRLWZG6J" localSheetId="1" hidden="1">#REF!</definedName>
    <definedName name="BExH18CCU7B8JWO8AWGEQRLWZG6J" localSheetId="2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0" hidden="1">#REF!</definedName>
    <definedName name="BExH1BN2H92IQKKP5IREFSS9FBF2" localSheetId="1" hidden="1">#REF!</definedName>
    <definedName name="BExH1BN2H92IQKKP5IREFSS9FBF2" localSheetId="2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0" hidden="1">#REF!</definedName>
    <definedName name="BExH1FDTQXR9QQ31WDB7OPXU7MPT" localSheetId="1" hidden="1">#REF!</definedName>
    <definedName name="BExH1FDTQXR9QQ31WDB7OPXU7MPT" localSheetId="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0" hidden="1">#REF!</definedName>
    <definedName name="BExH1FOMEUIJNIDJAUY0ZQFBJSY9" localSheetId="1" hidden="1">#REF!</definedName>
    <definedName name="BExH1FOMEUIJNIDJAUY0ZQFBJSY9" localSheetId="2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0" hidden="1">#REF!</definedName>
    <definedName name="BExH1GA6TT290OTIZ8C3N610CYZ1" localSheetId="1" hidden="1">#REF!</definedName>
    <definedName name="BExH1GA6TT290OTIZ8C3N610CYZ1" localSheetId="2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0" hidden="1">#REF!</definedName>
    <definedName name="BExH1I8E3HJSZLFRZZ1ZKX7TBJEP" localSheetId="1" hidden="1">#REF!</definedName>
    <definedName name="BExH1I8E3HJSZLFRZZ1ZKX7TBJEP" localSheetId="2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0" hidden="1">#REF!</definedName>
    <definedName name="BExH1JFFHEBFX9BWJMNIA3N66R3Z" localSheetId="1" hidden="1">#REF!</definedName>
    <definedName name="BExH1JFFHEBFX9BWJMNIA3N66R3Z" localSheetId="2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0" hidden="1">#REF!</definedName>
    <definedName name="BExH1XYRKX51T571O1SRBP9J1D98" localSheetId="1" hidden="1">#REF!</definedName>
    <definedName name="BExH1XYRKX51T571O1SRBP9J1D98" localSheetId="2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0" hidden="1">#REF!</definedName>
    <definedName name="BExH1Z0GIUSVTF2H1G1I3PDGBNK2" localSheetId="1" hidden="1">#REF!</definedName>
    <definedName name="BExH1Z0GIUSVTF2H1G1I3PDGBNK2" localSheetId="2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0" hidden="1">#REF!</definedName>
    <definedName name="BExH225UTM6S9FW4MUDZS7F1PQSH" localSheetId="1" hidden="1">#REF!</definedName>
    <definedName name="BExH225UTM6S9FW4MUDZS7F1PQSH" localSheetId="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0" hidden="1">#REF!</definedName>
    <definedName name="BExH23271RF7AYZ542KHQTH68GQ7" localSheetId="1" hidden="1">#REF!</definedName>
    <definedName name="BExH23271RF7AYZ542KHQTH68GQ7" localSheetId="2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0" hidden="1">#REF!</definedName>
    <definedName name="BExH2DP58R7D1BGUFBM2FHESVRF0" localSheetId="1" hidden="1">#REF!</definedName>
    <definedName name="BExH2DP58R7D1BGUFBM2FHESVRF0" localSheetId="2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0" hidden="1">#REF!</definedName>
    <definedName name="BExH2GJQR4JALNB314RY0LDI49VH" localSheetId="1" hidden="1">#REF!</definedName>
    <definedName name="BExH2GJQR4JALNB314RY0LDI49VH" localSheetId="2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0" hidden="1">#REF!</definedName>
    <definedName name="BExH2JZR49T7644JFVE7B3N7RZM9" localSheetId="1" hidden="1">#REF!</definedName>
    <definedName name="BExH2JZR49T7644JFVE7B3N7RZM9" localSheetId="2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0" hidden="1">#REF!</definedName>
    <definedName name="BExH2QVWL3AXHSB9EK2GQRD0DBRH" localSheetId="1" hidden="1">#REF!</definedName>
    <definedName name="BExH2QVWL3AXHSB9EK2GQRD0DBRH" localSheetId="2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0" hidden="1">#REF!</definedName>
    <definedName name="BExH2WKXV8X5S2GSBBTWGI0NLNAH" localSheetId="1" hidden="1">#REF!</definedName>
    <definedName name="BExH2WKXV8X5S2GSBBTWGI0NLNAH" localSheetId="2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0" hidden="1">#REF!</definedName>
    <definedName name="BExH2XS1UFYFGU0S0EBXX90W2WE8" localSheetId="1" hidden="1">#REF!</definedName>
    <definedName name="BExH2XS1UFYFGU0S0EBXX90W2WE8" localSheetId="2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0" hidden="1">#REF!</definedName>
    <definedName name="BExH2XS1X04DMUN544K5RU4XPDCI" localSheetId="1" hidden="1">#REF!</definedName>
    <definedName name="BExH2XS1X04DMUN544K5RU4XPDCI" localSheetId="2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0" hidden="1">#REF!</definedName>
    <definedName name="BExH2XS2TND9SB0GC295R4FP6K5Y" localSheetId="1" hidden="1">#REF!</definedName>
    <definedName name="BExH2XS2TND9SB0GC295R4FP6K5Y" localSheetId="2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0" hidden="1">#REF!</definedName>
    <definedName name="BExH2ZA0SZ4SSITL50NA8LZ3OEX6" localSheetId="1" hidden="1">#REF!</definedName>
    <definedName name="BExH2ZA0SZ4SSITL50NA8LZ3OEX6" localSheetId="2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0" hidden="1">#REF!</definedName>
    <definedName name="BExH31Z3JNVJPESWKXHILGXZHP2M" localSheetId="1" hidden="1">#REF!</definedName>
    <definedName name="BExH31Z3JNVJPESWKXHILGXZHP2M" localSheetId="2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0" hidden="1">#REF!</definedName>
    <definedName name="BExH3E9HZ3QJCDZW7WI7YACFQCHE" localSheetId="1" hidden="1">#REF!</definedName>
    <definedName name="BExH3E9HZ3QJCDZW7WI7YACFQCHE" localSheetId="2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0" hidden="1">#REF!</definedName>
    <definedName name="BExH3IRB6764RQ5HBYRLH6XCT29X" localSheetId="1" hidden="1">#REF!</definedName>
    <definedName name="BExH3IRB6764RQ5HBYRLH6XCT29X" localSheetId="2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0" hidden="1">#REF!</definedName>
    <definedName name="BExIG2U8V6RSB47SXLCQG3Q68YRO" localSheetId="1" hidden="1">#REF!</definedName>
    <definedName name="BExIG2U8V6RSB47SXLCQG3Q68YRO" localSheetId="2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0" hidden="1">#REF!</definedName>
    <definedName name="BExIGJBO8R13LV7CZ7C1YCP974NN" localSheetId="1" hidden="1">#REF!</definedName>
    <definedName name="BExIGJBO8R13LV7CZ7C1YCP974NN" localSheetId="2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0" hidden="1">#REF!</definedName>
    <definedName name="BExIGWT86FPOEYTI8GXCGU5Y3KGK" localSheetId="1" hidden="1">#REF!</definedName>
    <definedName name="BExIGWT86FPOEYTI8GXCGU5Y3KGK" localSheetId="2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0" hidden="1">#REF!</definedName>
    <definedName name="BExIHBHXA7E7VUTBVHXXXCH3A5CL" localSheetId="1" hidden="1">#REF!</definedName>
    <definedName name="BExIHBHXA7E7VUTBVHXXXCH3A5CL" localSheetId="2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0" hidden="1">#REF!</definedName>
    <definedName name="BExIHBSOGRSH1GKS6GKBRAJ7GXFQ" localSheetId="1" hidden="1">#REF!</definedName>
    <definedName name="BExIHBSOGRSH1GKS6GKBRAJ7GXFQ" localSheetId="2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0" hidden="1">#REF!</definedName>
    <definedName name="BExIHDFY73YM0AHAR2Z5OJTFKSL2" localSheetId="1" hidden="1">#REF!</definedName>
    <definedName name="BExIHDFY73YM0AHAR2Z5OJTFKSL2" localSheetId="2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0" hidden="1">#REF!</definedName>
    <definedName name="BExIHPQCQTGEW8QOJVIQ4VX0P6DX" localSheetId="1" hidden="1">#REF!</definedName>
    <definedName name="BExIHPQCQTGEW8QOJVIQ4VX0P6DX" localSheetId="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0" hidden="1">#REF!</definedName>
    <definedName name="BExII1KN91Q7DLW0UB7W2TJ5ACT9" localSheetId="1" hidden="1">#REF!</definedName>
    <definedName name="BExII1KN91Q7DLW0UB7W2TJ5ACT9" localSheetId="2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0" hidden="1">#REF!</definedName>
    <definedName name="BExII50LI8I0CDOOZEMIVHVA2V95" localSheetId="1" hidden="1">#REF!</definedName>
    <definedName name="BExII50LI8I0CDOOZEMIVHVA2V95" localSheetId="2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0" hidden="1">#REF!</definedName>
    <definedName name="BExIINQWABWRGYDT02DOJQ5L7BQF" localSheetId="1" hidden="1">#REF!</definedName>
    <definedName name="BExIINQWABWRGYDT02DOJQ5L7BQF" localSheetId="2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0" hidden="1">#REF!</definedName>
    <definedName name="BExIIXMY38TQD12CVV4S57L3I809" localSheetId="1" hidden="1">#REF!</definedName>
    <definedName name="BExIIXMY38TQD12CVV4S57L3I809" localSheetId="2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0" hidden="1">#REF!</definedName>
    <definedName name="BExIIY37NEVU2LGS1JE4VR9AN6W4" localSheetId="1" hidden="1">#REF!</definedName>
    <definedName name="BExIIY37NEVU2LGS1JE4VR9AN6W4" localSheetId="2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0" hidden="1">#REF!</definedName>
    <definedName name="BExIIYJAGXR8TPZ1KCYM7EGJ79UW" localSheetId="1" hidden="1">#REF!</definedName>
    <definedName name="BExIIYJAGXR8TPZ1KCYM7EGJ79UW" localSheetId="2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0" hidden="1">#REF!</definedName>
    <definedName name="BExIJ3160YCWGAVEU0208ZGXXG3P" localSheetId="1" hidden="1">#REF!</definedName>
    <definedName name="BExIJ3160YCWGAVEU0208ZGXXG3P" localSheetId="2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0" hidden="1">#REF!</definedName>
    <definedName name="BExIJFGZJ5ED9D6KAY4PGQYLELAX" localSheetId="1" hidden="1">#REF!</definedName>
    <definedName name="BExIJFGZJ5ED9D6KAY4PGQYLELAX" localSheetId="2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0" hidden="1">#REF!</definedName>
    <definedName name="BExIJQK80ZEKSTV62E59AYJYUNLI" localSheetId="1" hidden="1">#REF!</definedName>
    <definedName name="BExIJQK80ZEKSTV62E59AYJYUNLI" localSheetId="2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0" hidden="1">#REF!</definedName>
    <definedName name="BExIJRLX3M0YQLU1D5Y9V7HM5QNM" localSheetId="1" hidden="1">#REF!</definedName>
    <definedName name="BExIJRLX3M0YQLU1D5Y9V7HM5QNM" localSheetId="2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0" hidden="1">#REF!</definedName>
    <definedName name="BExIJV22J0QA7286KNPMHO1ZUCB3" localSheetId="1" hidden="1">#REF!</definedName>
    <definedName name="BExIJV22J0QA7286KNPMHO1ZUCB3" localSheetId="2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0" hidden="1">#REF!</definedName>
    <definedName name="BExIJVI6OC7B6ZE9V4PAOYZXKNER" localSheetId="1" hidden="1">#REF!</definedName>
    <definedName name="BExIJVI6OC7B6ZE9V4PAOYZXKNER" localSheetId="2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0" hidden="1">#REF!</definedName>
    <definedName name="BExIJWK0NGTGQ4X7D5VIVXD14JHI" localSheetId="1" hidden="1">#REF!</definedName>
    <definedName name="BExIJWK0NGTGQ4X7D5VIVXD14JHI" localSheetId="2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0" hidden="1">#REF!</definedName>
    <definedName name="BExIJWPCIYINEJUTXU74VK7WG031" localSheetId="1" hidden="1">#REF!</definedName>
    <definedName name="BExIJWPCIYINEJUTXU74VK7WG031" localSheetId="2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0" hidden="1">#REF!</definedName>
    <definedName name="BExIKHTXPZR5A8OHB6HDP6QWDHAD" localSheetId="1" hidden="1">#REF!</definedName>
    <definedName name="BExIKHTXPZR5A8OHB6HDP6QWDHAD" localSheetId="2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0" hidden="1">#REF!</definedName>
    <definedName name="BExIKMMJOETSAXJYY1SIKM58LMA2" localSheetId="1" hidden="1">#REF!</definedName>
    <definedName name="BExIKMMJOETSAXJYY1SIKM58LMA2" localSheetId="2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0" hidden="1">#REF!</definedName>
    <definedName name="BExIKRF6AQ6VOO9KCIWSM6FY8M7D" localSheetId="1" hidden="1">#REF!</definedName>
    <definedName name="BExIKRF6AQ6VOO9KCIWSM6FY8M7D" localSheetId="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0" hidden="1">#REF!</definedName>
    <definedName name="BExIKTYZESFT3LC0ASFMFKSE0D1X" localSheetId="1" hidden="1">#REF!</definedName>
    <definedName name="BExIKTYZESFT3LC0ASFMFKSE0D1X" localSheetId="2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0" hidden="1">#REF!</definedName>
    <definedName name="BExIKXVA6M8K0PTRYAGXS666L335" localSheetId="1" hidden="1">#REF!</definedName>
    <definedName name="BExIKXVA6M8K0PTRYAGXS666L335" localSheetId="2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0" hidden="1">#REF!</definedName>
    <definedName name="BExIL0PMZ2SXK9R6MLP43KBU1J2P" localSheetId="1" hidden="1">#REF!</definedName>
    <definedName name="BExIL0PMZ2SXK9R6MLP43KBU1J2P" localSheetId="2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0" hidden="1">#REF!</definedName>
    <definedName name="BExIL1WSMNNQQK98YHWHV5HVONIZ" localSheetId="1" hidden="1">#REF!</definedName>
    <definedName name="BExIL1WSMNNQQK98YHWHV5HVONIZ" localSheetId="2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0" hidden="1">#REF!</definedName>
    <definedName name="BExILAAXRTRAD18K74M6MGUEEPUM" localSheetId="1" hidden="1">#REF!</definedName>
    <definedName name="BExILAAXRTRAD18K74M6MGUEEPUM" localSheetId="2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0" hidden="1">#REF!</definedName>
    <definedName name="BExILG5F338C0FFLMVOKMKF8X5ZP" localSheetId="1" hidden="1">#REF!</definedName>
    <definedName name="BExILG5F338C0FFLMVOKMKF8X5ZP" localSheetId="2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0" hidden="1">#REF!</definedName>
    <definedName name="BExILGQTQM0HOD0BJI90YO7GOIN3" localSheetId="1" hidden="1">#REF!</definedName>
    <definedName name="BExILGQTQM0HOD0BJI90YO7GOIN3" localSheetId="2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0" hidden="1">#REF!</definedName>
    <definedName name="BExILPL7P2BNCD7MYCGTQ9F0R5JX" localSheetId="1" hidden="1">#REF!</definedName>
    <definedName name="BExILPL7P2BNCD7MYCGTQ9F0R5JX" localSheetId="2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0" hidden="1">#REF!</definedName>
    <definedName name="BExILVVS4B1B4G7IO0LPUDWY9K8W" localSheetId="1" hidden="1">#REF!</definedName>
    <definedName name="BExILVVS4B1B4G7IO0LPUDWY9K8W" localSheetId="2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0" hidden="1">#REF!</definedName>
    <definedName name="BExIM9DBUB7ZGF4B20FVUO9QGOX2" localSheetId="1" hidden="1">#REF!</definedName>
    <definedName name="BExIM9DBUB7ZGF4B20FVUO9QGOX2" localSheetId="2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0" hidden="1">#REF!</definedName>
    <definedName name="BExIMCTBZ4WAESGCDWJ64SB4F0L1" localSheetId="1" hidden="1">#REF!</definedName>
    <definedName name="BExIMCTBZ4WAESGCDWJ64SB4F0L1" localSheetId="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0" hidden="1">#REF!</definedName>
    <definedName name="BExIMGK9Z94TFPWWZFMD10HV0IF6" localSheetId="1" hidden="1">#REF!</definedName>
    <definedName name="BExIMGK9Z94TFPWWZFMD10HV0IF6" localSheetId="2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0" hidden="1">#REF!</definedName>
    <definedName name="BExIMPEGKG18TELVC33T4OQTNBWC" localSheetId="1" hidden="1">#REF!</definedName>
    <definedName name="BExIMPEGKG18TELVC33T4OQTNBWC" localSheetId="2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0" hidden="1">#REF!</definedName>
    <definedName name="BExIN4OR435DL1US13JQPOQK8GD5" localSheetId="1" hidden="1">#REF!</definedName>
    <definedName name="BExIN4OR435DL1US13JQPOQK8GD5" localSheetId="2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0" hidden="1">#REF!</definedName>
    <definedName name="BExINI6A7H3KSFRFA6UBBDPKW37F" localSheetId="1" hidden="1">#REF!</definedName>
    <definedName name="BExINI6A7H3KSFRFA6UBBDPKW37F" localSheetId="2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0" hidden="1">#REF!</definedName>
    <definedName name="BExINIMK8XC3JOBT2EXYFHHH52H0" localSheetId="1" hidden="1">#REF!</definedName>
    <definedName name="BExINIMK8XC3JOBT2EXYFHHH52H0" localSheetId="2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0" hidden="1">#REF!</definedName>
    <definedName name="BExINLX401ZKEGWU168DS4JUM2J6" localSheetId="1" hidden="1">#REF!</definedName>
    <definedName name="BExINLX401ZKEGWU168DS4JUM2J6" localSheetId="2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0" hidden="1">#REF!</definedName>
    <definedName name="BExINMYYJO1FTV1CZF6O5XCFAMQX" localSheetId="1" hidden="1">#REF!</definedName>
    <definedName name="BExINMYYJO1FTV1CZF6O5XCFAMQX" localSheetId="2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0" hidden="1">#REF!</definedName>
    <definedName name="BExINP2H4KI05FRFV5PKZFE00HKO" localSheetId="1" hidden="1">#REF!</definedName>
    <definedName name="BExINP2H4KI05FRFV5PKZFE00HKO" localSheetId="2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0" hidden="1">#REF!</definedName>
    <definedName name="BExINPTCEJ9RPDEBJEJH80NATGUQ" localSheetId="1" hidden="1">#REF!</definedName>
    <definedName name="BExINPTCEJ9RPDEBJEJH80NATGUQ" localSheetId="2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0" hidden="1">#REF!</definedName>
    <definedName name="BExINWEQMNJ70A6JRXC2LACBX1GX" localSheetId="1" hidden="1">#REF!</definedName>
    <definedName name="BExINWEQMNJ70A6JRXC2LACBX1GX" localSheetId="2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0" hidden="1">#REF!</definedName>
    <definedName name="BExINZELVWYGU876QUUZCIMXPBQC" localSheetId="1" hidden="1">#REF!</definedName>
    <definedName name="BExINZELVWYGU876QUUZCIMXPBQC" localSheetId="2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0" hidden="1">#REF!</definedName>
    <definedName name="BExIO9QZ59ZHRA8SX6QICH2AY8A2" localSheetId="1" hidden="1">#REF!</definedName>
    <definedName name="BExIO9QZ59ZHRA8SX6QICH2AY8A2" localSheetId="2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0" hidden="1">#REF!</definedName>
    <definedName name="BExIOAHV525SMMGFDJFE7456JPBD" localSheetId="1" hidden="1">#REF!</definedName>
    <definedName name="BExIOAHV525SMMGFDJFE7456JPBD" localSheetId="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0" hidden="1">#REF!</definedName>
    <definedName name="BExIOCQUQHKUU1KONGSDOLQTQEIC" localSheetId="1" hidden="1">#REF!</definedName>
    <definedName name="BExIOCQUQHKUU1KONGSDOLQTQEIC" localSheetId="2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0" hidden="1">#REF!</definedName>
    <definedName name="BExIOFAGCDQQKALMX3V0KU94KUQO" localSheetId="1" hidden="1">#REF!</definedName>
    <definedName name="BExIOFAGCDQQKALMX3V0KU94KUQO" localSheetId="2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0" hidden="1">#REF!</definedName>
    <definedName name="BExIOFL8Y5O61VLKTB4H20IJNWS1" localSheetId="1" hidden="1">#REF!</definedName>
    <definedName name="BExIOFL8Y5O61VLKTB4H20IJNWS1" localSheetId="2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0" hidden="1">#REF!</definedName>
    <definedName name="BExIOMBXRW5NS4ZPYX9G5QREZ5J6" localSheetId="1" hidden="1">#REF!</definedName>
    <definedName name="BExIOMBXRW5NS4ZPYX9G5QREZ5J6" localSheetId="2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0" hidden="1">#REF!</definedName>
    <definedName name="BExIORA3GK78T7C7SNBJJUONJ0LS" localSheetId="1" hidden="1">#REF!</definedName>
    <definedName name="BExIORA3GK78T7C7SNBJJUONJ0LS" localSheetId="2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0" hidden="1">#REF!</definedName>
    <definedName name="BExIORFDXP4AVIEBLSTZ8ETSXMNM" localSheetId="1" hidden="1">#REF!</definedName>
    <definedName name="BExIORFDXP4AVIEBLSTZ8ETSXMNM" localSheetId="2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0" hidden="1">#REF!</definedName>
    <definedName name="BExIOTZ5EFZ2NASVQ05RH15HRSW6" localSheetId="1" hidden="1">#REF!</definedName>
    <definedName name="BExIOTZ5EFZ2NASVQ05RH15HRSW6" localSheetId="2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0" hidden="1">#REF!</definedName>
    <definedName name="BExIP8YNN6UUE1GZ223SWH7DLGKO" localSheetId="1" hidden="1">#REF!</definedName>
    <definedName name="BExIP8YNN6UUE1GZ223SWH7DLGKO" localSheetId="2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0" hidden="1">#REF!</definedName>
    <definedName name="BExIPAB4AOL592OJCC1CFAXTLF1A" localSheetId="1" hidden="1">#REF!</definedName>
    <definedName name="BExIPAB4AOL592OJCC1CFAXTLF1A" localSheetId="2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0" hidden="1">#REF!</definedName>
    <definedName name="BExIPB25DKX4S2ZCKQN7KWSC3JBF" localSheetId="1" hidden="1">#REF!</definedName>
    <definedName name="BExIPB25DKX4S2ZCKQN7KWSC3JBF" localSheetId="2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0" hidden="1">#REF!</definedName>
    <definedName name="BExIPCUX4I4S2N50TLMMLALYLH9S" localSheetId="1" hidden="1">#REF!</definedName>
    <definedName name="BExIPCUX4I4S2N50TLMMLALYLH9S" localSheetId="2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0" hidden="1">#REF!</definedName>
    <definedName name="BExIPDLT8JYAMGE5HTN4D1YHZF3V" localSheetId="1" hidden="1">#REF!</definedName>
    <definedName name="BExIPDLT8JYAMGE5HTN4D1YHZF3V" localSheetId="2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0" hidden="1">#REF!</definedName>
    <definedName name="BExIPG040Q08EWIWL6CAVR3GRI43" localSheetId="1" hidden="1">#REF!</definedName>
    <definedName name="BExIPG040Q08EWIWL6CAVR3GRI43" localSheetId="2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0" hidden="1">#REF!</definedName>
    <definedName name="BExIPKNFUDPDKOSH5GHDVNA8D66S" localSheetId="1" hidden="1">#REF!</definedName>
    <definedName name="BExIPKNFUDPDKOSH5GHDVNA8D66S" localSheetId="2" hidden="1">#REF!</definedName>
    <definedName name="BExIPKNFUDPDKOSH5GHDVNA8D66S" localSheetId="3" hidden="1">#REF!</definedName>
    <definedName name="BExIPKNFUDPDKOSH5GHDVNA8D66S" hidden="1">#REF!</definedName>
    <definedName name="BExIPVL5VEVK9Q7AYB7EC2VZWBEZ" localSheetId="0" hidden="1">#REF!</definedName>
    <definedName name="BExIPVL5VEVK9Q7AYB7EC2VZWBEZ" localSheetId="1" hidden="1">#REF!</definedName>
    <definedName name="BExIPVL5VEVK9Q7AYB7EC2VZWBEZ" localSheetId="2" hidden="1">#REF!</definedName>
    <definedName name="BExIPVL5VEVK9Q7AYB7EC2VZWBEZ" localSheetId="3" hidden="1">#REF!</definedName>
    <definedName name="BExIPVL5VEVK9Q7AYB7EC2VZWBEZ" hidden="1">#REF!</definedName>
    <definedName name="BExIQ1VS9A2FHVD9TUHKG9K8EVVP" localSheetId="0" hidden="1">#REF!</definedName>
    <definedName name="BExIQ1VS9A2FHVD9TUHKG9K8EVVP" localSheetId="1" hidden="1">#REF!</definedName>
    <definedName name="BExIQ1VS9A2FHVD9TUHKG9K8EVVP" localSheetId="2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0" hidden="1">#REF!</definedName>
    <definedName name="BExIQ3J19L30PSQ2CXNT6IHW0I7V" localSheetId="1" hidden="1">#REF!</definedName>
    <definedName name="BExIQ3J19L30PSQ2CXNT6IHW0I7V" localSheetId="2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0" hidden="1">#REF!</definedName>
    <definedName name="BExIQ3OJ7M04XCY276IO0LJA5XUK" localSheetId="1" hidden="1">#REF!</definedName>
    <definedName name="BExIQ3OJ7M04XCY276IO0LJA5XUK" localSheetId="2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0" hidden="1">#REF!</definedName>
    <definedName name="BExIQ5S19ITB0NDRUN4XV7B905ED" localSheetId="1" hidden="1">#REF!</definedName>
    <definedName name="BExIQ5S19ITB0NDRUN4XV7B905ED" localSheetId="2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0" hidden="1">#REF!</definedName>
    <definedName name="BExIQ810MMN2UN0EQ9CRQAFWA19X" localSheetId="1" hidden="1">#REF!</definedName>
    <definedName name="BExIQ810MMN2UN0EQ9CRQAFWA19X" localSheetId="2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0" hidden="1">#REF!</definedName>
    <definedName name="BExIQ9TMQT2EIXSVQW7GVSOAW2VJ" localSheetId="1" hidden="1">#REF!</definedName>
    <definedName name="BExIQ9TMQT2EIXSVQW7GVSOAW2VJ" localSheetId="2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0" hidden="1">#REF!</definedName>
    <definedName name="BExIQBMDE1L6J4H27K1FMSHQKDSE" localSheetId="1" hidden="1">#REF!</definedName>
    <definedName name="BExIQBMDE1L6J4H27K1FMSHQKDSE" localSheetId="2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0" hidden="1">#REF!</definedName>
    <definedName name="BExIQE65LVXUOF3UZFO7SDHFJH22" localSheetId="1" hidden="1">#REF!</definedName>
    <definedName name="BExIQE65LVXUOF3UZFO7SDHFJH22" localSheetId="2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0" hidden="1">#REF!</definedName>
    <definedName name="BExIQG9OO2KKBOWTMD1OXY36TEGA" localSheetId="1" hidden="1">#REF!</definedName>
    <definedName name="BExIQG9OO2KKBOWTMD1OXY36TEGA" localSheetId="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0" hidden="1">#REF!</definedName>
    <definedName name="BExIQHWZ65ALA9VAFCJEGIL1145G" localSheetId="1" hidden="1">#REF!</definedName>
    <definedName name="BExIQHWZ65ALA9VAFCJEGIL1145G" localSheetId="2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0" hidden="1">#REF!</definedName>
    <definedName name="BExIQX1XBB31HZTYEEVOBSE3C5A6" localSheetId="1" hidden="1">#REF!</definedName>
    <definedName name="BExIQX1XBB31HZTYEEVOBSE3C5A6" localSheetId="2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0" hidden="1">#REF!</definedName>
    <definedName name="BExIR2ALYRP9FW99DK2084J7IIDC" localSheetId="1" hidden="1">#REF!</definedName>
    <definedName name="BExIR2ALYRP9FW99DK2084J7IIDC" localSheetId="2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0" hidden="1">#REF!</definedName>
    <definedName name="BExIR8FQETPTQYW37DBVDWG3J4JW" localSheetId="1" hidden="1">#REF!</definedName>
    <definedName name="BExIR8FQETPTQYW37DBVDWG3J4JW" localSheetId="2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0" hidden="1">#REF!</definedName>
    <definedName name="BExIRHKWQB1PP4ZLB0C3AVUBAFMD" localSheetId="1" hidden="1">#REF!</definedName>
    <definedName name="BExIRHKWQB1PP4ZLB0C3AVUBAFMD" localSheetId="2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0" hidden="1">#REF!</definedName>
    <definedName name="BExIRJTRJPQR3OTAGAV7JTA4VMPS" localSheetId="1" hidden="1">#REF!</definedName>
    <definedName name="BExIRJTRJPQR3OTAGAV7JTA4VMPS" localSheetId="2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0" hidden="1">#REF!</definedName>
    <definedName name="BExIROH27RJOG6VI7ZHR0RZGAZZ4" localSheetId="1" hidden="1">#REF!</definedName>
    <definedName name="BExIROH27RJOG6VI7ZHR0RZGAZZ4" localSheetId="2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0" hidden="1">#REF!</definedName>
    <definedName name="BExIRRBGTY01OQOI3U5SW59RFDFI" localSheetId="1" hidden="1">#REF!</definedName>
    <definedName name="BExIRRBGTY01OQOI3U5SW59RFDFI" localSheetId="2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0" hidden="1">#REF!</definedName>
    <definedName name="BExIS4T0DRF57HYO7OGG72KBOFOI" localSheetId="1" hidden="1">#REF!</definedName>
    <definedName name="BExIS4T0DRF57HYO7OGG72KBOFOI" localSheetId="2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0" hidden="1">#REF!</definedName>
    <definedName name="BExIS77BJDDK18PGI9DSEYZPIL7P" localSheetId="1" hidden="1">#REF!</definedName>
    <definedName name="BExIS77BJDDK18PGI9DSEYZPIL7P" localSheetId="2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0" hidden="1">#REF!</definedName>
    <definedName name="BExIS8USL1T3Z97CZ30HJ98E2GXQ" localSheetId="1" hidden="1">#REF!</definedName>
    <definedName name="BExIS8USL1T3Z97CZ30HJ98E2GXQ" localSheetId="2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0" hidden="1">#REF!</definedName>
    <definedName name="BExISC5B700MZUBFTQ9K4IKTF7HR" localSheetId="1" hidden="1">#REF!</definedName>
    <definedName name="BExISC5B700MZUBFTQ9K4IKTF7HR" localSheetId="2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0" hidden="1">#REF!</definedName>
    <definedName name="BExISDHXS49S1H56ENBPRF1NLD5C" localSheetId="1" hidden="1">#REF!</definedName>
    <definedName name="BExISDHXS49S1H56ENBPRF1NLD5C" localSheetId="2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0" hidden="1">#REF!</definedName>
    <definedName name="BExISM1JLV54A21A164IURMPGUMU" localSheetId="1" hidden="1">#REF!</definedName>
    <definedName name="BExISM1JLV54A21A164IURMPGUMU" localSheetId="2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0" hidden="1">#REF!</definedName>
    <definedName name="BExISRFKJYUZ4AKW44IJF7RF9Y90" localSheetId="1" hidden="1">#REF!</definedName>
    <definedName name="BExISRFKJYUZ4AKW44IJF7RF9Y90" localSheetId="2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0" hidden="1">#REF!</definedName>
    <definedName name="BExISSMVV57JAUB6CSGBMBFVNGWK" localSheetId="1" hidden="1">#REF!</definedName>
    <definedName name="BExISSMVV57JAUB6CSGBMBFVNGWK" localSheetId="2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0" hidden="1">#REF!</definedName>
    <definedName name="BExIT16AD4HCD0WQCCA72AKLQHK1" localSheetId="1" hidden="1">#REF!</definedName>
    <definedName name="BExIT16AD4HCD0WQCCA72AKLQHK1" localSheetId="2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0" hidden="1">#REF!</definedName>
    <definedName name="BExIT1MK8TBAK3SNP36A8FKDQSOK" localSheetId="1" hidden="1">#REF!</definedName>
    <definedName name="BExIT1MK8TBAK3SNP36A8FKDQSOK" localSheetId="2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0" hidden="1">#REF!</definedName>
    <definedName name="BExIT9PPVL7XGGIZS7G6QI6L7H9U" localSheetId="1" hidden="1">#REF!</definedName>
    <definedName name="BExIT9PPVL7XGGIZS7G6QI6L7H9U" localSheetId="2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0" hidden="1">#REF!</definedName>
    <definedName name="BExITBNYANV2S8KD56GOGCKW393R" localSheetId="1" hidden="1">#REF!</definedName>
    <definedName name="BExITBNYANV2S8KD56GOGCKW393R" localSheetId="2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0" hidden="1">#REF!</definedName>
    <definedName name="BExITGB4FVAV0LE88D7JMX7FBYXI" localSheetId="1" hidden="1">#REF!</definedName>
    <definedName name="BExITGB4FVAV0LE88D7JMX7FBYXI" localSheetId="2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0" hidden="1">#REF!</definedName>
    <definedName name="BExITI3TQ14K842P38QF0PNWSWNO" localSheetId="1" hidden="1">#REF!</definedName>
    <definedName name="BExITI3TQ14K842P38QF0PNWSWNO" localSheetId="2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0" hidden="1">#REF!</definedName>
    <definedName name="BExIU9OGER4TPMETACWUEP1UENK0" localSheetId="1" hidden="1">#REF!</definedName>
    <definedName name="BExIU9OGER4TPMETACWUEP1UENK0" localSheetId="2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0" hidden="1">#REF!</definedName>
    <definedName name="BExIUD4OJGH65NFNQ4VMCE3R4J1X" localSheetId="1" hidden="1">#REF!</definedName>
    <definedName name="BExIUD4OJGH65NFNQ4VMCE3R4J1X" localSheetId="2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0" hidden="1">#REF!</definedName>
    <definedName name="BExIUQM0XWNNW3MJD26EOVIT7FSU" localSheetId="1" hidden="1">#REF!</definedName>
    <definedName name="BExIUQM0XWNNW3MJD26EOVIT7FSU" localSheetId="2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0" hidden="1">#REF!</definedName>
    <definedName name="BExIUTB5OAAXYW0OFMP0PS40SPOB" localSheetId="1" hidden="1">#REF!</definedName>
    <definedName name="BExIUTB5OAAXYW0OFMP0PS40SPOB" localSheetId="2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0" hidden="1">#REF!</definedName>
    <definedName name="BExIUUT2MHIOV6R3WHA0DPM1KBKY" localSheetId="1" hidden="1">#REF!</definedName>
    <definedName name="BExIUUT2MHIOV6R3WHA0DPM1KBKY" localSheetId="2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0" hidden="1">#REF!</definedName>
    <definedName name="BExIUYPDT1AM6MWGWQS646PIZIWC" localSheetId="1" hidden="1">#REF!</definedName>
    <definedName name="BExIUYPDT1AM6MWGWQS646PIZIWC" localSheetId="2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0" hidden="1">#REF!</definedName>
    <definedName name="BExIV0I2O9F8D1UK1SI8AEYR6U0A" localSheetId="1" hidden="1">#REF!</definedName>
    <definedName name="BExIV0I2O9F8D1UK1SI8AEYR6U0A" localSheetId="2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0" hidden="1">#REF!</definedName>
    <definedName name="BExIV2LM38XPLRTWT0R44TMQ59E5" localSheetId="1" hidden="1">#REF!</definedName>
    <definedName name="BExIV2LM38XPLRTWT0R44TMQ59E5" localSheetId="2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0" hidden="1">#REF!</definedName>
    <definedName name="BExIV3HY4S0YRV1F7XEMF2YHAR2I" localSheetId="1" hidden="1">#REF!</definedName>
    <definedName name="BExIV3HY4S0YRV1F7XEMF2YHAR2I" localSheetId="2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0" hidden="1">#REF!</definedName>
    <definedName name="BExIV6HUZFRIFLXW2SICKGTAH1PV" localSheetId="1" hidden="1">#REF!</definedName>
    <definedName name="BExIV6HUZFRIFLXW2SICKGTAH1PV" localSheetId="2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0" hidden="1">#REF!</definedName>
    <definedName name="BExIVCXWL6H5LD9DHDIA4F5U9TQL" localSheetId="1" hidden="1">#REF!</definedName>
    <definedName name="BExIVCXWL6H5LD9DHDIA4F5U9TQL" localSheetId="2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0" hidden="1">#REF!</definedName>
    <definedName name="BExIVEVYJ7KL8QNR5ZTOSD11I5A6" localSheetId="1" hidden="1">#REF!</definedName>
    <definedName name="BExIVEVYJ7KL8QNR5ZTOSD11I5A6" localSheetId="2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0" hidden="1">#REF!</definedName>
    <definedName name="BExIVJ30S9U8MA1TUBRND8DGF96D" localSheetId="1" hidden="1">#REF!</definedName>
    <definedName name="BExIVJ30S9U8MA1TUBRND8DGF96D" localSheetId="2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0" hidden="1">#REF!</definedName>
    <definedName name="BExIVMOIPSEWSIHIDDLOXESQ28A0" localSheetId="1" hidden="1">#REF!</definedName>
    <definedName name="BExIVMOIPSEWSIHIDDLOXESQ28A0" localSheetId="2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0" hidden="1">#REF!</definedName>
    <definedName name="BExIVNVNJX9BYDLC88NG09YF5XQ6" localSheetId="1" hidden="1">#REF!</definedName>
    <definedName name="BExIVNVNJX9BYDLC88NG09YF5XQ6" localSheetId="2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0" hidden="1">#REF!</definedName>
    <definedName name="BExIVQVKLMGSRYT1LFZH0KUIA4OR" localSheetId="1" hidden="1">#REF!</definedName>
    <definedName name="BExIVQVKLMGSRYT1LFZH0KUIA4OR" localSheetId="2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0" hidden="1">#REF!</definedName>
    <definedName name="BExIVYTFI35KNR2XSA6N8OJYUTUR" localSheetId="1" hidden="1">#REF!</definedName>
    <definedName name="BExIVYTFI35KNR2XSA6N8OJYUTUR" localSheetId="2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0" hidden="1">#REF!</definedName>
    <definedName name="BExIVZF05SNB8DE7VLQOFG9S41HS" localSheetId="1" hidden="1">#REF!</definedName>
    <definedName name="BExIVZF05SNB8DE7VLQOFG9S41HS" localSheetId="2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0" hidden="1">#REF!</definedName>
    <definedName name="BExIWB3SY3WRIVIOF988DNNODBOA" localSheetId="1" hidden="1">#REF!</definedName>
    <definedName name="BExIWB3SY3WRIVIOF988DNNODBOA" localSheetId="2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0" hidden="1">#REF!</definedName>
    <definedName name="BExIWB99CG0H52LRD6QWPN4L6DV2" localSheetId="1" hidden="1">#REF!</definedName>
    <definedName name="BExIWB99CG0H52LRD6QWPN4L6DV2" localSheetId="2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0" hidden="1">#REF!</definedName>
    <definedName name="BExIWG1W7XP9DFYYSZAIOSHM0QLQ" localSheetId="1" hidden="1">#REF!</definedName>
    <definedName name="BExIWG1W7XP9DFYYSZAIOSHM0QLQ" localSheetId="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0" hidden="1">#REF!</definedName>
    <definedName name="BExIWH3KUK94B7833DD4TB0Y6KP9" localSheetId="1" hidden="1">#REF!</definedName>
    <definedName name="BExIWH3KUK94B7833DD4TB0Y6KP9" localSheetId="2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0" hidden="1">#REF!</definedName>
    <definedName name="BExIWHZXYAALPLS8CSHZHJ82LBOH" localSheetId="1" hidden="1">#REF!</definedName>
    <definedName name="BExIWHZXYAALPLS8CSHZHJ82LBOH" localSheetId="2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0" hidden="1">#REF!</definedName>
    <definedName name="BExIWJY6FHR6KOO0P8U4IZ7VD42D" localSheetId="1" hidden="1">#REF!</definedName>
    <definedName name="BExIWJY6FHR6KOO0P8U4IZ7VD42D" localSheetId="2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0" hidden="1">#REF!</definedName>
    <definedName name="BExIWKE9MGIDWORBI43AWTUNYFAN" localSheetId="1" hidden="1">#REF!</definedName>
    <definedName name="BExIWKE9MGIDWORBI43AWTUNYFAN" localSheetId="2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0" hidden="1">#REF!</definedName>
    <definedName name="BExIWPHOYLSNGZKVD3RRKOEALEUG" localSheetId="1" hidden="1">#REF!</definedName>
    <definedName name="BExIWPHOYLSNGZKVD3RRKOEALEUG" localSheetId="2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0" hidden="1">#REF!</definedName>
    <definedName name="BExIWSHLD1QIZPL5ARLXOJ9Y2CAA" localSheetId="1" hidden="1">#REF!</definedName>
    <definedName name="BExIWSHLD1QIZPL5ARLXOJ9Y2CAA" localSheetId="2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0" hidden="1">#REF!</definedName>
    <definedName name="BExIX34PM5DBTRHRQWP6PL6WIX88" localSheetId="1" hidden="1">#REF!</definedName>
    <definedName name="BExIX34PM5DBTRHRQWP6PL6WIX88" localSheetId="2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0" hidden="1">#REF!</definedName>
    <definedName name="BExIX5OAP9KSUE5SIZCW9P39Q4WE" localSheetId="1" hidden="1">#REF!</definedName>
    <definedName name="BExIX5OAP9KSUE5SIZCW9P39Q4WE" localSheetId="2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0" hidden="1">#REF!</definedName>
    <definedName name="BExIXGRJPVJMUDGSG7IHPXPNO69B" localSheetId="1" hidden="1">#REF!</definedName>
    <definedName name="BExIXGRJPVJMUDGSG7IHPXPNO69B" localSheetId="2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0" hidden="1">#REF!</definedName>
    <definedName name="BExIXGWVQ9WOO0NCJLXAU4PJPOPM" localSheetId="1" hidden="1">#REF!</definedName>
    <definedName name="BExIXGWVQ9WOO0NCJLXAU4PJPOPM" localSheetId="2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0" hidden="1">#REF!</definedName>
    <definedName name="BExIXLK6SEOTUWQVNLCH4SAKTVGQ" localSheetId="1" hidden="1">#REF!</definedName>
    <definedName name="BExIXLK6SEOTUWQVNLCH4SAKTVGQ" localSheetId="2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0" hidden="1">#REF!</definedName>
    <definedName name="BExIXM5R87ZL3FHALWZXYCPHGX3E" localSheetId="1" hidden="1">#REF!</definedName>
    <definedName name="BExIXM5R87ZL3FHALWZXYCPHGX3E" localSheetId="2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0" hidden="1">#REF!</definedName>
    <definedName name="BExIXN24YK8MIB3OZ905DHU9CDH1" localSheetId="1" hidden="1">#REF!</definedName>
    <definedName name="BExIXN24YK8MIB3OZ905DHU9CDH1" localSheetId="2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0" hidden="1">#REF!</definedName>
    <definedName name="BExIXS036ZCKT2Z8XZKLZ8PFWQGL" localSheetId="1" hidden="1">#REF!</definedName>
    <definedName name="BExIXS036ZCKT2Z8XZKLZ8PFWQGL" localSheetId="2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0" hidden="1">#REF!</definedName>
    <definedName name="BExIXY5CF9PFM0P40AZ4U51TMWV0" localSheetId="1" hidden="1">#REF!</definedName>
    <definedName name="BExIXY5CF9PFM0P40AZ4U51TMWV0" localSheetId="2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0" hidden="1">#REF!</definedName>
    <definedName name="BExIYEXJBK8JDWIRSVV4RJSKZVV1" localSheetId="1" hidden="1">#REF!</definedName>
    <definedName name="BExIYEXJBK8JDWIRSVV4RJSKZVV1" localSheetId="2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0" hidden="1">#REF!</definedName>
    <definedName name="BExIYFJ59KLIPRTGIHX9X07UVGT3" localSheetId="1" hidden="1">#REF!</definedName>
    <definedName name="BExIYFJ59KLIPRTGIHX9X07UVGT3" localSheetId="2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0" hidden="1">#REF!</definedName>
    <definedName name="BExIYHH7GZO6BU3DC4GRLH3FD3ZS" localSheetId="1" hidden="1">#REF!</definedName>
    <definedName name="BExIYHH7GZO6BU3DC4GRLH3FD3ZS" localSheetId="2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0" hidden="1">#REF!</definedName>
    <definedName name="BExIYHMPBTD67ZNUL9O76FZQHYPT" localSheetId="1" hidden="1">#REF!</definedName>
    <definedName name="BExIYHMPBTD67ZNUL9O76FZQHYPT" localSheetId="2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0" hidden="1">#REF!</definedName>
    <definedName name="BExIYI2RH0K4225XO970K2IQ1E79" localSheetId="1" hidden="1">#REF!</definedName>
    <definedName name="BExIYI2RH0K4225XO970K2IQ1E79" localSheetId="2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0" hidden="1">#REF!</definedName>
    <definedName name="BExIYMPZ0KS2KOJFQAUQJ77L7701" localSheetId="1" hidden="1">#REF!</definedName>
    <definedName name="BExIYMPZ0KS2KOJFQAUQJ77L7701" localSheetId="2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0" hidden="1">#REF!</definedName>
    <definedName name="BExIYP9Q6FV9T0R9G3UDKLS4TTYX" localSheetId="1" hidden="1">#REF!</definedName>
    <definedName name="BExIYP9Q6FV9T0R9G3UDKLS4TTYX" localSheetId="2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0" hidden="1">#REF!</definedName>
    <definedName name="BExIYZGLDQ1TN7BIIN4RLDP31GIM" localSheetId="1" hidden="1">#REF!</definedName>
    <definedName name="BExIYZGLDQ1TN7BIIN4RLDP31GIM" localSheetId="2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0" hidden="1">#REF!</definedName>
    <definedName name="BExIZ4K0EZJK6PW3L8SVKTJFSWW9" localSheetId="1" hidden="1">#REF!</definedName>
    <definedName name="BExIZ4K0EZJK6PW3L8SVKTJFSWW9" localSheetId="2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0" hidden="1">#REF!</definedName>
    <definedName name="BExIZAECOEZGBAO29QMV14E6XDIV" localSheetId="1" hidden="1">#REF!</definedName>
    <definedName name="BExIZAECOEZGBAO29QMV14E6XDIV" localSheetId="2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0" hidden="1">#REF!</definedName>
    <definedName name="BExIZHQR3N1546MQS83ZJ8I6SPZ3" localSheetId="1" hidden="1">#REF!</definedName>
    <definedName name="BExIZHQR3N1546MQS83ZJ8I6SPZ3" localSheetId="2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0" hidden="1">#REF!</definedName>
    <definedName name="BExIZKVXYD5O2JBU81F2UFJZLLSI" localSheetId="1" hidden="1">#REF!</definedName>
    <definedName name="BExIZKVXYD5O2JBU81F2UFJZLLSI" localSheetId="2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0" hidden="1">#REF!</definedName>
    <definedName name="BExIZPZDHC8HGER83WHCZAHOX7LK" localSheetId="1" hidden="1">#REF!</definedName>
    <definedName name="BExIZPZDHC8HGER83WHCZAHOX7LK" localSheetId="2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0" hidden="1">#REF!</definedName>
    <definedName name="BExIZQA5XCS39QKXMYR1MH2ZIGPS" localSheetId="1" hidden="1">#REF!</definedName>
    <definedName name="BExIZQA5XCS39QKXMYR1MH2ZIGPS" localSheetId="2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0" hidden="1">#REF!</definedName>
    <definedName name="BExIZVDLRUNAL32D9KO9X7Y4PB3O" localSheetId="1" hidden="1">#REF!</definedName>
    <definedName name="BExIZVDLRUNAL32D9KO9X7Y4PB3O" localSheetId="2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0" hidden="1">#REF!</definedName>
    <definedName name="BExIZY2PUZ0OF9YKK1B13IW0VS6G" localSheetId="1" hidden="1">#REF!</definedName>
    <definedName name="BExIZY2PUZ0OF9YKK1B13IW0VS6G" localSheetId="2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0" hidden="1">#REF!</definedName>
    <definedName name="BExJ08KBRR2XMWW3VZMPSQKXHZUH" localSheetId="1" hidden="1">#REF!</definedName>
    <definedName name="BExJ08KBRR2XMWW3VZMPSQKXHZUH" localSheetId="2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0" hidden="1">#REF!</definedName>
    <definedName name="BExJ0DYJWXGE7DA39PYL3WM05U9O" localSheetId="1" hidden="1">#REF!</definedName>
    <definedName name="BExJ0DYJWXGE7DA39PYL3WM05U9O" localSheetId="2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0" hidden="1">#REF!</definedName>
    <definedName name="BExJ0JYDEZPM2303TRBXOZ74M7N6" localSheetId="1" hidden="1">#REF!</definedName>
    <definedName name="BExJ0JYDEZPM2303TRBXOZ74M7N6" localSheetId="2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0" hidden="1">#REF!</definedName>
    <definedName name="BExJ0MY8SY5J5V50H3UKE78ODTVB" localSheetId="1" hidden="1">#REF!</definedName>
    <definedName name="BExJ0MY8SY5J5V50H3UKE78ODTVB" localSheetId="2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0" hidden="1">#REF!</definedName>
    <definedName name="BExJ0YC98G37ML4N8FLP8D95EFRF" localSheetId="1" hidden="1">#REF!</definedName>
    <definedName name="BExJ0YC98G37ML4N8FLP8D95EFRF" localSheetId="2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0" hidden="1">#REF!</definedName>
    <definedName name="BExKCDYKAEV45AFXHVHZZ62E5BM3" localSheetId="1" hidden="1">#REF!</definedName>
    <definedName name="BExKCDYKAEV45AFXHVHZZ62E5BM3" localSheetId="2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0" hidden="1">#REF!</definedName>
    <definedName name="BExKCYXU0W2VQVDI3N3N37K2598P" localSheetId="1" hidden="1">#REF!</definedName>
    <definedName name="BExKCYXU0W2VQVDI3N3N37K2598P" localSheetId="2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0" hidden="1">#REF!</definedName>
    <definedName name="BExKDJX3Z1TS0WFDD9EAO42JHL9G" localSheetId="1" hidden="1">#REF!</definedName>
    <definedName name="BExKDJX3Z1TS0WFDD9EAO42JHL9G" localSheetId="2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0" hidden="1">#REF!</definedName>
    <definedName name="BExKDK7WVA5I2WBACAZHAHN35D0I" localSheetId="1" hidden="1">#REF!</definedName>
    <definedName name="BExKDK7WVA5I2WBACAZHAHN35D0I" localSheetId="2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0" hidden="1">#REF!</definedName>
    <definedName name="BExKDKO0W4AGQO1V7K6Q4VM750FT" localSheetId="1" hidden="1">#REF!</definedName>
    <definedName name="BExKDKO0W4AGQO1V7K6Q4VM750FT" localSheetId="2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0" hidden="1">#REF!</definedName>
    <definedName name="BExKDLF10G7W77J87QWH3ZGLUCLW" localSheetId="1" hidden="1">#REF!</definedName>
    <definedName name="BExKDLF10G7W77J87QWH3ZGLUCLW" localSheetId="2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0" hidden="1">#REF!</definedName>
    <definedName name="BExKE2NDBQ14HOJH945N4W9ZZFJO" localSheetId="1" hidden="1">#REF!</definedName>
    <definedName name="BExKE2NDBQ14HOJH945N4W9ZZFJO" localSheetId="2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0" hidden="1">#REF!</definedName>
    <definedName name="BExKEFE0I3MT6ZLC4T1L9465HKTN" localSheetId="1" hidden="1">#REF!</definedName>
    <definedName name="BExKEFE0I3MT6ZLC4T1L9465HKTN" localSheetId="2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0" hidden="1">#REF!</definedName>
    <definedName name="BExKEK6O5BVJP4VY02FY7JNAZ6BT" localSheetId="1" hidden="1">#REF!</definedName>
    <definedName name="BExKEK6O5BVJP4VY02FY7JNAZ6BT" localSheetId="2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0" hidden="1">#REF!</definedName>
    <definedName name="BExKEKXK6E6QX339ELPXDIRZSJE0" localSheetId="1" hidden="1">#REF!</definedName>
    <definedName name="BExKEKXK6E6QX339ELPXDIRZSJE0" localSheetId="2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0" hidden="1">#REF!</definedName>
    <definedName name="BExKEMFI35R0D4WN4A59V9QH7I5S" localSheetId="1" hidden="1">#REF!</definedName>
    <definedName name="BExKEMFI35R0D4WN4A59V9QH7I5S" localSheetId="2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0" hidden="1">#REF!</definedName>
    <definedName name="BExKEOOIBMP7N8033EY2CJYCBX6H" localSheetId="1" hidden="1">#REF!</definedName>
    <definedName name="BExKEOOIBMP7N8033EY2CJYCBX6H" localSheetId="2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0" hidden="1">#REF!</definedName>
    <definedName name="BExKEW0RR5LA3VC46A2BEOOMQE56" localSheetId="1" hidden="1">#REF!</definedName>
    <definedName name="BExKEW0RR5LA3VC46A2BEOOMQE56" localSheetId="2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0" hidden="1">#REF!</definedName>
    <definedName name="BExKF37PTJB4PE1PUQWG20ASBX4E" localSheetId="1" hidden="1">#REF!</definedName>
    <definedName name="BExKF37PTJB4PE1PUQWG20ASBX4E" localSheetId="2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0" hidden="1">#REF!</definedName>
    <definedName name="BExKFA3VI1CZK21SM0N3LZWT9LA1" localSheetId="1" hidden="1">#REF!</definedName>
    <definedName name="BExKFA3VI1CZK21SM0N3LZWT9LA1" localSheetId="2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0" hidden="1">#REF!</definedName>
    <definedName name="BExKFBB29XXT9A2LVUXYSIVKPWGB" localSheetId="1" hidden="1">#REF!</definedName>
    <definedName name="BExKFBB29XXT9A2LVUXYSIVKPWGB" localSheetId="2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0" hidden="1">#REF!</definedName>
    <definedName name="BExKFINBFV5J2NFRCL4YUO3YF0ZE" localSheetId="1" hidden="1">#REF!</definedName>
    <definedName name="BExKFINBFV5J2NFRCL4YUO3YF0ZE" localSheetId="2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0" hidden="1">#REF!</definedName>
    <definedName name="BExKFISRBFACTAMJSALEYMY66F6X" localSheetId="1" hidden="1">#REF!</definedName>
    <definedName name="BExKFISRBFACTAMJSALEYMY66F6X" localSheetId="2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0" hidden="1">#REF!</definedName>
    <definedName name="BExKFOSK5DJ151C4E8544UWMYTOC" localSheetId="1" hidden="1">#REF!</definedName>
    <definedName name="BExKFOSK5DJ151C4E8544UWMYTOC" localSheetId="2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0" hidden="1">#REF!</definedName>
    <definedName name="BExKFWL3DE1V1VOVHAFYBE85QUB7" localSheetId="1" hidden="1">#REF!</definedName>
    <definedName name="BExKFWL3DE1V1VOVHAFYBE85QUB7" localSheetId="2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0" hidden="1">#REF!</definedName>
    <definedName name="BExKFXS9NDEWPZDVGLTMOM3CFO7N" localSheetId="1" hidden="1">#REF!</definedName>
    <definedName name="BExKFXS9NDEWPZDVGLTMOM3CFO7N" localSheetId="2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0" hidden="1">#REF!</definedName>
    <definedName name="BExKFYJC4EVEV54F82K6VKP7Q3OU" localSheetId="1" hidden="1">#REF!</definedName>
    <definedName name="BExKFYJC4EVEV54F82K6VKP7Q3OU" localSheetId="2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0" hidden="1">#REF!</definedName>
    <definedName name="BExKG4IYHBKQQ8J8FN10GB2IKO33" localSheetId="1" hidden="1">#REF!</definedName>
    <definedName name="BExKG4IYHBKQQ8J8FN10GB2IKO33" localSheetId="2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0" hidden="1">#REF!</definedName>
    <definedName name="BExKGBVDO2JNJUFOFQMF0RJG03ZK" localSheetId="1" hidden="1">#REF!</definedName>
    <definedName name="BExKGBVDO2JNJUFOFQMF0RJG03ZK" localSheetId="2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0" hidden="1">#REF!</definedName>
    <definedName name="BExKGF0L44S78D33WMQ1A75TRKB9" localSheetId="1" hidden="1">#REF!</definedName>
    <definedName name="BExKGF0L44S78D33WMQ1A75TRKB9" localSheetId="2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0" hidden="1">#REF!</definedName>
    <definedName name="BExKGFRN31B3G20LMQ4LRF879J68" localSheetId="1" hidden="1">#REF!</definedName>
    <definedName name="BExKGFRN31B3G20LMQ4LRF879J68" localSheetId="2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0" hidden="1">#REF!</definedName>
    <definedName name="BExKGJD3U3ADZILP20U3EURP0UQP" localSheetId="1" hidden="1">#REF!</definedName>
    <definedName name="BExKGJD3U3ADZILP20U3EURP0UQP" localSheetId="2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0" hidden="1">#REF!</definedName>
    <definedName name="BExKGNK5YGKP0YHHTAAOV17Z9EIM" localSheetId="1" hidden="1">#REF!</definedName>
    <definedName name="BExKGNK5YGKP0YHHTAAOV17Z9EIM" localSheetId="2" hidden="1">#REF!</definedName>
    <definedName name="BExKGNK5YGKP0YHHTAAOV17Z9EIM" localSheetId="3" hidden="1">#REF!</definedName>
    <definedName name="BExKGNK5YGKP0YHHTAAOV17Z9EIM" hidden="1">#REF!</definedName>
    <definedName name="BExKGQ3T3TWGZUSNVWJE1XWXHGRQ" localSheetId="0" hidden="1">#REF!</definedName>
    <definedName name="BExKGQ3T3TWGZUSNVWJE1XWXHGRQ" localSheetId="1" hidden="1">#REF!</definedName>
    <definedName name="BExKGQ3T3TWGZUSNVWJE1XWXHGRQ" localSheetId="2" hidden="1">#REF!</definedName>
    <definedName name="BExKGQ3T3TWGZUSNVWJE1XWXHGRQ" localSheetId="3" hidden="1">#REF!</definedName>
    <definedName name="BExKGQ3T3TWGZUSNVWJE1XWXHGRQ" hidden="1">#REF!</definedName>
    <definedName name="BExKGV77YH9YXIQTRKK2331QGYKF" localSheetId="0" hidden="1">#REF!</definedName>
    <definedName name="BExKGV77YH9YXIQTRKK2331QGYKF" localSheetId="1" hidden="1">#REF!</definedName>
    <definedName name="BExKGV77YH9YXIQTRKK2331QGYKF" localSheetId="2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0" hidden="1">#REF!</definedName>
    <definedName name="BExKH3FTZ5VGTB86W9M4AB39R0G8" localSheetId="1" hidden="1">#REF!</definedName>
    <definedName name="BExKH3FTZ5VGTB86W9M4AB39R0G8" localSheetId="2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0" hidden="1">#REF!</definedName>
    <definedName name="BExKH3FV5U5O6XZM7STS3NZKQFGJ" localSheetId="1" hidden="1">#REF!</definedName>
    <definedName name="BExKH3FV5U5O6XZM7STS3NZKQFGJ" localSheetId="2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0" hidden="1">#REF!</definedName>
    <definedName name="BExKH3W5435VN8DZ68OCKI93SEO4" localSheetId="1" hidden="1">#REF!</definedName>
    <definedName name="BExKH3W5435VN8DZ68OCKI93SEO4" localSheetId="2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0" hidden="1">#REF!</definedName>
    <definedName name="BExKH9L4L5ZUAA98QAZ7DB7YH4QE" localSheetId="1" hidden="1">#REF!</definedName>
    <definedName name="BExKH9L4L5ZUAA98QAZ7DB7YH4QE" localSheetId="2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0" hidden="1">#REF!</definedName>
    <definedName name="BExKHAMUH8NR3HRV0V6FHJE3ROLN" localSheetId="1" hidden="1">#REF!</definedName>
    <definedName name="BExKHAMUH8NR3HRV0V6FHJE3ROLN" localSheetId="2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0" hidden="1">#REF!</definedName>
    <definedName name="BExKHCFKOWFHO2WW0N7Y5XDXEWAO" localSheetId="1" hidden="1">#REF!</definedName>
    <definedName name="BExKHCFKOWFHO2WW0N7Y5XDXEWAO" localSheetId="2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0" hidden="1">#REF!</definedName>
    <definedName name="BExKHIVLONZ46HLMR50DEXKEUNEP" localSheetId="1" hidden="1">#REF!</definedName>
    <definedName name="BExKHIVLONZ46HLMR50DEXKEUNEP" localSheetId="2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0" hidden="1">#REF!</definedName>
    <definedName name="BExKHPM9XA0ADDK7TUR0N38EXWEP" localSheetId="1" hidden="1">#REF!</definedName>
    <definedName name="BExKHPM9XA0ADDK7TUR0N38EXWEP" localSheetId="2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0" hidden="1">#REF!</definedName>
    <definedName name="BExKHQYXEM47TMIQRQVHE4T5LT8K" localSheetId="1" hidden="1">#REF!</definedName>
    <definedName name="BExKHQYXEM47TMIQRQVHE4T5LT8K" localSheetId="2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0" hidden="1">#REF!</definedName>
    <definedName name="BExKI4076KXCDE5KXL79KT36OKLO" localSheetId="1" hidden="1">#REF!</definedName>
    <definedName name="BExKI4076KXCDE5KXL79KT36OKLO" localSheetId="2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0" hidden="1">#REF!</definedName>
    <definedName name="BExKI7AUWXBP1WBLFRIYSNQZDWCY" localSheetId="1" hidden="1">#REF!</definedName>
    <definedName name="BExKI7AUWXBP1WBLFRIYSNQZDWCY" localSheetId="2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0" hidden="1">#REF!</definedName>
    <definedName name="BExKI7LO70WYISR7Q0Y1ZDWO9M3B" localSheetId="1" hidden="1">#REF!</definedName>
    <definedName name="BExKI7LO70WYISR7Q0Y1ZDWO9M3B" localSheetId="2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0" hidden="1">#REF!</definedName>
    <definedName name="BExKIF3EIT434ZQKMDXUBJCRLMK8" localSheetId="1" hidden="1">#REF!</definedName>
    <definedName name="BExKIF3EIT434ZQKMDXUBJCRLMK8" localSheetId="2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0" hidden="1">#REF!</definedName>
    <definedName name="BExKIGQV6TXIZG039HBOJU62WP2U" localSheetId="1" hidden="1">#REF!</definedName>
    <definedName name="BExKIGQV6TXIZG039HBOJU62WP2U" localSheetId="2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0" hidden="1">#REF!</definedName>
    <definedName name="BExKILE008SF3KTAN8WML3XKI1NZ" localSheetId="1" hidden="1">#REF!</definedName>
    <definedName name="BExKILE008SF3KTAN8WML3XKI1NZ" localSheetId="2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0" hidden="1">#REF!</definedName>
    <definedName name="BExKINSBB6RS7I489QHMCOMU4Z2X" localSheetId="1" hidden="1">#REF!</definedName>
    <definedName name="BExKINSBB6RS7I489QHMCOMU4Z2X" localSheetId="2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0" hidden="1">#REF!</definedName>
    <definedName name="BExKINXMPEA03CETGL1VOW1XRJIR" localSheetId="1" hidden="1">#REF!</definedName>
    <definedName name="BExKINXMPEA03CETGL1VOW1XRJIR" localSheetId="2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0" hidden="1">#REF!</definedName>
    <definedName name="BExKITBU5LXLZYDJS3D3BAVWEY3U" localSheetId="1" hidden="1">#REF!</definedName>
    <definedName name="BExKITBU5LXLZYDJS3D3BAVWEY3U" localSheetId="2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0" hidden="1">#REF!</definedName>
    <definedName name="BExKIU87ZKSOC2DYZWFK6SAK9I8E" localSheetId="1" hidden="1">#REF!</definedName>
    <definedName name="BExKIU87ZKSOC2DYZWFK6SAK9I8E" localSheetId="2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0" hidden="1">#REF!</definedName>
    <definedName name="BExKJ449HLYX2DJ9UF0H9GTPSQ73" localSheetId="1" hidden="1">#REF!</definedName>
    <definedName name="BExKJ449HLYX2DJ9UF0H9GTPSQ73" localSheetId="2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0" hidden="1">#REF!</definedName>
    <definedName name="BExKJ5649R9IC0GKQD6QI2G7C99Q" localSheetId="1" hidden="1">#REF!</definedName>
    <definedName name="BExKJ5649R9IC0GKQD6QI2G7C99Q" localSheetId="2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0" hidden="1">#REF!</definedName>
    <definedName name="BExKJEB4FXIMV2AAE9S3FCGRK1R0" localSheetId="1" hidden="1">#REF!</definedName>
    <definedName name="BExKJEB4FXIMV2AAE9S3FCGRK1R0" localSheetId="2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0" hidden="1">#REF!</definedName>
    <definedName name="BExKJELX2RUC8UEC56IZPYYZXHA7" localSheetId="1" hidden="1">#REF!</definedName>
    <definedName name="BExKJELX2RUC8UEC56IZPYYZXHA7" localSheetId="2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0" hidden="1">#REF!</definedName>
    <definedName name="BExKJI7CV9I6ILFIZ3SVO4DGK64J" localSheetId="1" hidden="1">#REF!</definedName>
    <definedName name="BExKJI7CV9I6ILFIZ3SVO4DGK64J" localSheetId="2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0" hidden="1">#REF!</definedName>
    <definedName name="BExKJINMXS61G2TZEXCJAWVV4F57" localSheetId="1" hidden="1">#REF!</definedName>
    <definedName name="BExKJINMXS61G2TZEXCJAWVV4F57" localSheetId="2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0" hidden="1">#REF!</definedName>
    <definedName name="BExKJK5ME8KB7HA0180L7OUZDDGV" localSheetId="1" hidden="1">#REF!</definedName>
    <definedName name="BExKJK5ME8KB7HA0180L7OUZDDGV" localSheetId="2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0" hidden="1">#REF!</definedName>
    <definedName name="BExKJLY652HI5GNEEWQXOB08K2C1" localSheetId="1" hidden="1">#REF!</definedName>
    <definedName name="BExKJLY652HI5GNEEWQXOB08K2C1" localSheetId="2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0" hidden="1">#REF!</definedName>
    <definedName name="BExKJN5IF0VMDILJ5K8ZENF2QYV1" localSheetId="1" hidden="1">#REF!</definedName>
    <definedName name="BExKJN5IF0VMDILJ5K8ZENF2QYV1" localSheetId="2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0" hidden="1">#REF!</definedName>
    <definedName name="BExKJUSJPFUIK20FTVAFJWR2OUYX" localSheetId="1" hidden="1">#REF!</definedName>
    <definedName name="BExKJUSJPFUIK20FTVAFJWR2OUYX" localSheetId="2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0" hidden="1">#REF!</definedName>
    <definedName name="BExKJXHNZTE5OMRQ1KTVM1DIQE9I" localSheetId="1" hidden="1">#REF!</definedName>
    <definedName name="BExKJXHNZTE5OMRQ1KTVM1DIQE9I" localSheetId="2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0" hidden="1">#REF!</definedName>
    <definedName name="BExKK8VP5RS3D0UXZVKA37C4SYBP" localSheetId="1" hidden="1">#REF!</definedName>
    <definedName name="BExKK8VP5RS3D0UXZVKA37C4SYBP" localSheetId="2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0" hidden="1">#REF!</definedName>
    <definedName name="BExKKIM9NPF6B3SPMPIQB27HQME4" localSheetId="1" hidden="1">#REF!</definedName>
    <definedName name="BExKKIM9NPF6B3SPMPIQB27HQME4" localSheetId="2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0" hidden="1">#REF!</definedName>
    <definedName name="BExKKIX1BCBQ4R3K41QD8NTV0OV0" localSheetId="1" hidden="1">#REF!</definedName>
    <definedName name="BExKKIX1BCBQ4R3K41QD8NTV0OV0" localSheetId="2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0" hidden="1">#REF!</definedName>
    <definedName name="BExKKJ2IHMOO66DQ0V2YABR4GV05" localSheetId="1" hidden="1">#REF!</definedName>
    <definedName name="BExKKJ2IHMOO66DQ0V2YABR4GV05" localSheetId="2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0" hidden="1">#REF!</definedName>
    <definedName name="BExKKQ3ZWADYV03YHMXDOAMU90EB" localSheetId="1" hidden="1">#REF!</definedName>
    <definedName name="BExKKQ3ZWADYV03YHMXDOAMU90EB" localSheetId="2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0" hidden="1">#REF!</definedName>
    <definedName name="BExKKUGD2HMJWQEYZ8H3X1BMXFS9" localSheetId="1" hidden="1">#REF!</definedName>
    <definedName name="BExKKUGD2HMJWQEYZ8H3X1BMXFS9" localSheetId="2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0" hidden="1">#REF!</definedName>
    <definedName name="BExKKX05KCZZZPKOR1NE5A8RGVT4" localSheetId="1" hidden="1">#REF!</definedName>
    <definedName name="BExKKX05KCZZZPKOR1NE5A8RGVT4" localSheetId="2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0" hidden="1">#REF!</definedName>
    <definedName name="BExKL3QUCLQLECGZM555PRF8EN56" localSheetId="1" hidden="1">#REF!</definedName>
    <definedName name="BExKL3QUCLQLECGZM555PRF8EN56" localSheetId="2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0" hidden="1">#REF!</definedName>
    <definedName name="BExKL7CGLA62V9UQH9ZDEHIK8W4O" localSheetId="1" hidden="1">#REF!</definedName>
    <definedName name="BExKL7CGLA62V9UQH9ZDEHIK8W4O" localSheetId="2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0" hidden="1">#REF!</definedName>
    <definedName name="BExKLD6S9L66QYREYHBE5J44OK7X" localSheetId="1" hidden="1">#REF!</definedName>
    <definedName name="BExKLD6S9L66QYREYHBE5J44OK7X" localSheetId="2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0" hidden="1">#REF!</definedName>
    <definedName name="BExKLEZK32L28GYJWVO63BZ5E1JD" localSheetId="1" hidden="1">#REF!</definedName>
    <definedName name="BExKLEZK32L28GYJWVO63BZ5E1JD" localSheetId="2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0" hidden="1">#REF!</definedName>
    <definedName name="BExKLLKVVHT06LA55JB2FC871DC5" localSheetId="1" hidden="1">#REF!</definedName>
    <definedName name="BExKLLKVVHT06LA55JB2FC871DC5" localSheetId="2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0" hidden="1">#REF!</definedName>
    <definedName name="BExKMKNALVJRCZS69GFJA4M1J08O" localSheetId="1" hidden="1">#REF!</definedName>
    <definedName name="BExKMKNALVJRCZS69GFJA4M1J08O" localSheetId="2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0" hidden="1">#REF!</definedName>
    <definedName name="BExKMMFZIDRFNSBCWVADJ4S2JE52" localSheetId="1" hidden="1">#REF!</definedName>
    <definedName name="BExKMMFZIDRFNSBCWVADJ4S2JE52" localSheetId="2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0" hidden="1">#REF!</definedName>
    <definedName name="BExKMRZJS845FERFW6HUXLFAOMYD" localSheetId="1" hidden="1">#REF!</definedName>
    <definedName name="BExKMRZJS845FERFW6HUXLFAOMYD" localSheetId="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0" hidden="1">#REF!</definedName>
    <definedName name="BExKMS514WWPGUGRYGTH6XU97T8B" localSheetId="1" hidden="1">#REF!</definedName>
    <definedName name="BExKMS514WWPGUGRYGTH6XU97T8B" localSheetId="2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0" hidden="1">#REF!</definedName>
    <definedName name="BExKMUDV8AH8HQAD5HJVUW7GFDWU" localSheetId="1" hidden="1">#REF!</definedName>
    <definedName name="BExKMUDV8AH8HQAD5HJVUW7GFDWU" localSheetId="2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0" hidden="1">#REF!</definedName>
    <definedName name="BExKMWBX4EH3EYJ07UFEM08NB40Z" localSheetId="1" hidden="1">#REF!</definedName>
    <definedName name="BExKMWBX4EH3EYJ07UFEM08NB40Z" localSheetId="2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0" hidden="1">#REF!</definedName>
    <definedName name="BExKN4Q70IU9OY91QRUSK3044MQD" localSheetId="1" hidden="1">#REF!</definedName>
    <definedName name="BExKN4Q70IU9OY91QRUSK3044MQD" localSheetId="2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0" hidden="1">#REF!</definedName>
    <definedName name="BExKNBGV2IR3S7M0BX4810KZB4V3" localSheetId="1" hidden="1">#REF!</definedName>
    <definedName name="BExKNBGV2IR3S7M0BX4810KZB4V3" localSheetId="2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0" hidden="1">#REF!</definedName>
    <definedName name="BExKNCTBZTSY3MO42VU5PLV6YUHZ" localSheetId="1" hidden="1">#REF!</definedName>
    <definedName name="BExKNCTBZTSY3MO42VU5PLV6YUHZ" localSheetId="2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0" hidden="1">#REF!</definedName>
    <definedName name="BExKNGV2YY749C42AQ2T9QNIE5C3" localSheetId="1" hidden="1">#REF!</definedName>
    <definedName name="BExKNGV2YY749C42AQ2T9QNIE5C3" localSheetId="2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0" hidden="1">#REF!</definedName>
    <definedName name="BExKNH0F1WPNUEQITIUN5T4NDX9H" localSheetId="1" hidden="1">#REF!</definedName>
    <definedName name="BExKNH0F1WPNUEQITIUN5T4NDX9H" localSheetId="2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0" hidden="1">#REF!</definedName>
    <definedName name="BExKNV8UOHVWEHDJWI2WMJ9X6QHZ" localSheetId="1" hidden="1">#REF!</definedName>
    <definedName name="BExKNV8UOHVWEHDJWI2WMJ9X6QHZ" localSheetId="2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0" hidden="1">#REF!</definedName>
    <definedName name="BExKNZLD7UATC1MYRNJD8H2NH4KU" localSheetId="1" hidden="1">#REF!</definedName>
    <definedName name="BExKNZLD7UATC1MYRNJD8H2NH4KU" localSheetId="2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0" hidden="1">#REF!</definedName>
    <definedName name="BExKNZQUKQQG2Y97R74G4O4BJP1L" localSheetId="1" hidden="1">#REF!</definedName>
    <definedName name="BExKNZQUKQQG2Y97R74G4O4BJP1L" localSheetId="2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0" hidden="1">#REF!</definedName>
    <definedName name="BExKO06X0EAD3ABEG1E8PWLDWHBA" localSheetId="1" hidden="1">#REF!</definedName>
    <definedName name="BExKO06X0EAD3ABEG1E8PWLDWHBA" localSheetId="2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0" hidden="1">#REF!</definedName>
    <definedName name="BExKO2AHHSGNI1AZOIOW21KPXKPE" localSheetId="1" hidden="1">#REF!</definedName>
    <definedName name="BExKO2AHHSGNI1AZOIOW21KPXKPE" localSheetId="2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0" hidden="1">#REF!</definedName>
    <definedName name="BExKO2FXWJWC5IZLDN8JHYILQJ2N" localSheetId="1" hidden="1">#REF!</definedName>
    <definedName name="BExKO2FXWJWC5IZLDN8JHYILQJ2N" localSheetId="2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0" hidden="1">#REF!</definedName>
    <definedName name="BExKO438WZ8FKOU00NURGFMOYXWN" localSheetId="1" hidden="1">#REF!</definedName>
    <definedName name="BExKO438WZ8FKOU00NURGFMOYXWN" localSheetId="2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0" hidden="1">#REF!</definedName>
    <definedName name="BExKO551EZ73M80UFHBQE7BQVU4L" localSheetId="1" hidden="1">#REF!</definedName>
    <definedName name="BExKO551EZ73M80UFHBQE7BQVU4L" localSheetId="2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0" hidden="1">#REF!</definedName>
    <definedName name="BExKOBA4VTRV9YG31IM1PDDO3J9M" localSheetId="1" hidden="1">#REF!</definedName>
    <definedName name="BExKOBA4VTRV9YG31IM1PDDO3J9M" localSheetId="2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0" hidden="1">#REF!</definedName>
    <definedName name="BExKODIZGWW2EQD0FEYW6WK6XLCM" localSheetId="1" hidden="1">#REF!</definedName>
    <definedName name="BExKODIZGWW2EQD0FEYW6WK6XLCM" localSheetId="2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0" hidden="1">#REF!</definedName>
    <definedName name="BExKOPO2HPWVQGAKW8LOZMPIDEFG" localSheetId="1" hidden="1">#REF!</definedName>
    <definedName name="BExKOPO2HPWVQGAKW8LOZMPIDEFG" localSheetId="2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0" hidden="1">#REF!</definedName>
    <definedName name="BExKP7SRQ3MN5BDYXV2XMBQNUH23" localSheetId="1" hidden="1">#REF!</definedName>
    <definedName name="BExKP7SRQ3MN5BDYXV2XMBQNUH23" localSheetId="2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0" hidden="1">#REF!</definedName>
    <definedName name="BExKPEZP0QTKOTLIMMIFSVTHQEEK" localSheetId="1" hidden="1">#REF!</definedName>
    <definedName name="BExKPEZP0QTKOTLIMMIFSVTHQEEK" localSheetId="2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0" hidden="1">#REF!</definedName>
    <definedName name="BExKPFFSVTL757PNITV8R9RN4452" localSheetId="1" hidden="1">#REF!</definedName>
    <definedName name="BExKPFFSVTL757PNITV8R9RN4452" localSheetId="2" hidden="1">#REF!</definedName>
    <definedName name="BExKPFFSVTL757PNITV8R9RN4452" localSheetId="3" hidden="1">#REF!</definedName>
    <definedName name="BExKPFFSVTL757PNITV8R9RN4452" hidden="1">#REF!</definedName>
    <definedName name="BExKPIL5ZWOXQAENH3VP3ZHA2N7N" localSheetId="0" hidden="1">#REF!</definedName>
    <definedName name="BExKPIL5ZWOXQAENH3VP3ZHA2N7N" localSheetId="1" hidden="1">#REF!</definedName>
    <definedName name="BExKPIL5ZWOXQAENH3VP3ZHA2N7N" localSheetId="2" hidden="1">#REF!</definedName>
    <definedName name="BExKPIL5ZWOXQAENH3VP3ZHA2N7N" localSheetId="3" hidden="1">#REF!</definedName>
    <definedName name="BExKPIL5ZWOXQAENH3VP3ZHA2N7N" hidden="1">#REF!</definedName>
    <definedName name="BExKPJHKPVROP9QX9BMBZMU2HEZ1" localSheetId="0" hidden="1">#REF!</definedName>
    <definedName name="BExKPJHKPVROP9QX9BMBZMU2HEZ1" localSheetId="1" hidden="1">#REF!</definedName>
    <definedName name="BExKPJHKPVROP9QX9BMBZMU2HEZ1" localSheetId="2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0" hidden="1">#REF!</definedName>
    <definedName name="BExKPLQJX0HJ8OTXBXH9IC9J2V0W" localSheetId="1" hidden="1">#REF!</definedName>
    <definedName name="BExKPLQJX0HJ8OTXBXH9IC9J2V0W" localSheetId="2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0" hidden="1">#REF!</definedName>
    <definedName name="BExKPN8C7GN36ZJZHLOB74LU6KT0" localSheetId="1" hidden="1">#REF!</definedName>
    <definedName name="BExKPN8C7GN36ZJZHLOB74LU6KT0" localSheetId="2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0" hidden="1">#REF!</definedName>
    <definedName name="BExKPX9VZ1J5021Q98K60HMPJU58" localSheetId="1" hidden="1">#REF!</definedName>
    <definedName name="BExKPX9VZ1J5021Q98K60HMPJU58" localSheetId="2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0" hidden="1">#REF!</definedName>
    <definedName name="BExKQGGEP203MUWSJVORTY7RFOFT" localSheetId="1" hidden="1">#REF!</definedName>
    <definedName name="BExKQGGEP203MUWSJVORTY7RFOFT" localSheetId="2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0" hidden="1">#REF!</definedName>
    <definedName name="BExKQJGAAWNM3NT19E9I0CQDBTU0" localSheetId="1" hidden="1">#REF!</definedName>
    <definedName name="BExKQJGAAWNM3NT19E9I0CQDBTU0" localSheetId="2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0" hidden="1">#REF!</definedName>
    <definedName name="BExKQM5GJ1ZN5REKFE7YVBQ0KXWF" localSheetId="1" hidden="1">#REF!</definedName>
    <definedName name="BExKQM5GJ1ZN5REKFE7YVBQ0KXWF" localSheetId="2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0" hidden="1">#REF!</definedName>
    <definedName name="BExKQQ71278061G7ZFYGPWOMOMY2" localSheetId="1" hidden="1">#REF!</definedName>
    <definedName name="BExKQQ71278061G7ZFYGPWOMOMY2" localSheetId="2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0" hidden="1">#REF!</definedName>
    <definedName name="BExKQTXRG3ECU8NT47UR7643LO5G" localSheetId="1" hidden="1">#REF!</definedName>
    <definedName name="BExKQTXRG3ECU8NT47UR7643LO5G" localSheetId="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0" hidden="1">#REF!</definedName>
    <definedName name="BExKQVL7HPOIZ4FHANDFMVOJLEPR" localSheetId="1" hidden="1">#REF!</definedName>
    <definedName name="BExKQVL7HPOIZ4FHANDFMVOJLEPR" localSheetId="2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0" hidden="1">#REF!</definedName>
    <definedName name="BExKR3ZAJRYXZB4M7XZPK0I7E55W" localSheetId="1" hidden="1">#REF!</definedName>
    <definedName name="BExKR3ZAJRYXZB4M7XZPK0I7E55W" localSheetId="2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0" hidden="1">#REF!</definedName>
    <definedName name="BExKR8RZSEHW184G0Z56B4EGNU72" localSheetId="1" hidden="1">#REF!</definedName>
    <definedName name="BExKR8RZSEHW184G0Z56B4EGNU72" localSheetId="2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0" hidden="1">#REF!</definedName>
    <definedName name="BExKRHM60KUPM7RGAAFRSKX4TMS5" localSheetId="1" hidden="1">#REF!</definedName>
    <definedName name="BExKRHM60KUPM7RGAAFRSKX4TMS5" localSheetId="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0" hidden="1">#REF!</definedName>
    <definedName name="BExKRQB2LX164R610N3VXJPD3C1W" localSheetId="1" hidden="1">#REF!</definedName>
    <definedName name="BExKRQB2LX164R610N3VXJPD3C1W" localSheetId="2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0" hidden="1">#REF!</definedName>
    <definedName name="BExKRVUSQ6PA7ZYQSTEQL3X7PB9P" localSheetId="1" hidden="1">#REF!</definedName>
    <definedName name="BExKRVUSQ6PA7ZYQSTEQL3X7PB9P" localSheetId="2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0" hidden="1">#REF!</definedName>
    <definedName name="BExKRY3KZ7F7RB2KH8HXSQ85IEQO" localSheetId="1" hidden="1">#REF!</definedName>
    <definedName name="BExKRY3KZ7F7RB2KH8HXSQ85IEQO" localSheetId="2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0" hidden="1">#REF!</definedName>
    <definedName name="BExKS91CCVW1YKNE1EQ4MCE1E9JX" localSheetId="1" hidden="1">#REF!</definedName>
    <definedName name="BExKS91CCVW1YKNE1EQ4MCE1E9JX" localSheetId="2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0" hidden="1">#REF!</definedName>
    <definedName name="BExKSA37DZTCK6H13HPIKR0ZFVL8" localSheetId="1" hidden="1">#REF!</definedName>
    <definedName name="BExKSA37DZTCK6H13HPIKR0ZFVL8" localSheetId="2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0" hidden="1">#REF!</definedName>
    <definedName name="BExKSB51O073JLM4PEU353GBBSMI" localSheetId="1" hidden="1">#REF!</definedName>
    <definedName name="BExKSB51O073JLM4PEU353GBBSMI" localSheetId="2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0" hidden="1">#REF!</definedName>
    <definedName name="BExKSC1EDUXA6RM44LZV6HMMHKLX" localSheetId="1" hidden="1">#REF!</definedName>
    <definedName name="BExKSC1EDUXA6RM44LZV6HMMHKLX" localSheetId="2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0" hidden="1">#REF!</definedName>
    <definedName name="BExKSFMOMSZYDE0WNC94F40S6636" localSheetId="1" hidden="1">#REF!</definedName>
    <definedName name="BExKSFMOMSZYDE0WNC94F40S6636" localSheetId="2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0" hidden="1">#REF!</definedName>
    <definedName name="BExKSHQ9K79S8KYUWIV5M5LAHHF1" localSheetId="1" hidden="1">#REF!</definedName>
    <definedName name="BExKSHQ9K79S8KYUWIV5M5LAHHF1" localSheetId="2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0" hidden="1">#REF!</definedName>
    <definedName name="BExKSJTWG9L3FCX8FLK4EMUJMF27" localSheetId="1" hidden="1">#REF!</definedName>
    <definedName name="BExKSJTWG9L3FCX8FLK4EMUJMF27" localSheetId="2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0" hidden="1">#REF!</definedName>
    <definedName name="BExKSU0MKNAVZYYPKCYTZDWQX4R8" localSheetId="1" hidden="1">#REF!</definedName>
    <definedName name="BExKSU0MKNAVZYYPKCYTZDWQX4R8" localSheetId="2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0" hidden="1">#REF!</definedName>
    <definedName name="BExKSX60G1MUS689FXIGYP2F7C62" localSheetId="1" hidden="1">#REF!</definedName>
    <definedName name="BExKSX60G1MUS689FXIGYP2F7C62" localSheetId="2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0" hidden="1">#REF!</definedName>
    <definedName name="BExKT2UZ7Y2VWF5NQE18SJRLD2RN" localSheetId="1" hidden="1">#REF!</definedName>
    <definedName name="BExKT2UZ7Y2VWF5NQE18SJRLD2RN" localSheetId="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0" hidden="1">#REF!</definedName>
    <definedName name="BExKT3GJFNGAM09H5F615E36A38C" localSheetId="1" hidden="1">#REF!</definedName>
    <definedName name="BExKT3GJFNGAM09H5F615E36A38C" localSheetId="2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0" hidden="1">#REF!</definedName>
    <definedName name="BExKTD1UM9PTLYETG1RM502XDNC0" localSheetId="1" hidden="1">#REF!</definedName>
    <definedName name="BExKTD1UM9PTLYETG1RM502XDNC0" localSheetId="2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0" hidden="1">#REF!</definedName>
    <definedName name="BExKTJN26AY45CE6JUAX3OIL48F7" localSheetId="1" hidden="1">#REF!</definedName>
    <definedName name="BExKTJN26AY45CE6JUAX3OIL48F7" localSheetId="2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0" hidden="1">#REF!</definedName>
    <definedName name="BExKTQZGN8GI3XGSEXMPCCA3S19H" localSheetId="1" hidden="1">#REF!</definedName>
    <definedName name="BExKTQZGN8GI3XGSEXMPCCA3S19H" localSheetId="2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0" hidden="1">#REF!</definedName>
    <definedName name="BExKTUKYYU0F6TUW1RXV24LRAZFE" localSheetId="1" hidden="1">#REF!</definedName>
    <definedName name="BExKTUKYYU0F6TUW1RXV24LRAZFE" localSheetId="2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0" hidden="1">#REF!</definedName>
    <definedName name="BExKU3FBLHQBIUTN6XEZW5GC9OG1" localSheetId="1" hidden="1">#REF!</definedName>
    <definedName name="BExKU3FBLHQBIUTN6XEZW5GC9OG1" localSheetId="2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0" hidden="1">#REF!</definedName>
    <definedName name="BExKU82I99FEUIZLODXJDOJC96CQ" localSheetId="1" hidden="1">#REF!</definedName>
    <definedName name="BExKU82I99FEUIZLODXJDOJC96CQ" localSheetId="2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0" hidden="1">#REF!</definedName>
    <definedName name="BExKUDM0DFSCM3D91SH0XLXJSL18" localSheetId="1" hidden="1">#REF!</definedName>
    <definedName name="BExKUDM0DFSCM3D91SH0XLXJSL18" localSheetId="2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0" hidden="1">#REF!</definedName>
    <definedName name="BExKUHYKD9TJTMQOOBS4EX04FCEZ" localSheetId="1" hidden="1">#REF!</definedName>
    <definedName name="BExKUHYKD9TJTMQOOBS4EX04FCEZ" localSheetId="2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0" hidden="1">#REF!</definedName>
    <definedName name="BExKULEKJLA77AUQPDUHSM94Y76Z" localSheetId="1" hidden="1">#REF!</definedName>
    <definedName name="BExKULEKJLA77AUQPDUHSM94Y76Z" localSheetId="2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0" hidden="1">#REF!</definedName>
    <definedName name="BExKUXE506JSYMR4CV866RHRDYR9" localSheetId="1" hidden="1">#REF!</definedName>
    <definedName name="BExKUXE506JSYMR4CV866RHRDYR9" localSheetId="2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0" hidden="1">#REF!</definedName>
    <definedName name="BExKV08R85MKI3MAX9E2HERNQUNL" localSheetId="1" hidden="1">#REF!</definedName>
    <definedName name="BExKV08R85MKI3MAX9E2HERNQUNL" localSheetId="2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0" hidden="1">#REF!</definedName>
    <definedName name="BExKV4AAUNNJL5JWD7PX6BFKVS6O" localSheetId="1" hidden="1">#REF!</definedName>
    <definedName name="BExKV4AAUNNJL5JWD7PX6BFKVS6O" localSheetId="2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0" hidden="1">#REF!</definedName>
    <definedName name="BExKVDVK6HN74GQPTXICP9BFC8CF" localSheetId="1" hidden="1">#REF!</definedName>
    <definedName name="BExKVDVK6HN74GQPTXICP9BFC8CF" localSheetId="2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0" hidden="1">#REF!</definedName>
    <definedName name="BExKVFZ3ZZGIC1QI8XN6BYFWN0ZY" localSheetId="1" hidden="1">#REF!</definedName>
    <definedName name="BExKVFZ3ZZGIC1QI8XN6BYFWN0ZY" localSheetId="2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0" hidden="1">#REF!</definedName>
    <definedName name="BExKVG4KGO28KPGTAFL1R8TTZ10N" localSheetId="1" hidden="1">#REF!</definedName>
    <definedName name="BExKVG4KGO28KPGTAFL1R8TTZ10N" localSheetId="2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0" hidden="1">#REF!</definedName>
    <definedName name="BExKW0CSH7DA02YSNV64PSEIXB2P" localSheetId="1" hidden="1">#REF!</definedName>
    <definedName name="BExKW0CSH7DA02YSNV64PSEIXB2P" localSheetId="2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0" hidden="1">#REF!</definedName>
    <definedName name="BExM9NUG3Q31X01AI9ZJCZIX25CS" localSheetId="1" hidden="1">#REF!</definedName>
    <definedName name="BExM9NUG3Q31X01AI9ZJCZIX25CS" localSheetId="2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0" hidden="1">#REF!</definedName>
    <definedName name="BExM9OG182RP30MY23PG49LVPZ1C" localSheetId="1" hidden="1">#REF!</definedName>
    <definedName name="BExM9OG182RP30MY23PG49LVPZ1C" localSheetId="2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0" hidden="1">#REF!</definedName>
    <definedName name="BExMA64MW1S18NH8DCKPCCEI5KCB" localSheetId="1" hidden="1">#REF!</definedName>
    <definedName name="BExMA64MW1S18NH8DCKPCCEI5KCB" localSheetId="2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0" hidden="1">#REF!</definedName>
    <definedName name="BExMALEWFUEM8Y686IT03ECURUBR" localSheetId="1" hidden="1">#REF!</definedName>
    <definedName name="BExMALEWFUEM8Y686IT03ECURUBR" localSheetId="2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0" hidden="1">#REF!</definedName>
    <definedName name="BExMAS0AQY7KMMTBTBPK0SWWDITB" localSheetId="1" hidden="1">#REF!</definedName>
    <definedName name="BExMAS0AQY7KMMTBTBPK0SWWDITB" localSheetId="2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0" hidden="1">#REF!</definedName>
    <definedName name="BExMAXJS82ZJ8RS22VLE0V0LDUII" localSheetId="1" hidden="1">#REF!</definedName>
    <definedName name="BExMAXJS82ZJ8RS22VLE0V0LDUII" localSheetId="2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0" hidden="1">#REF!</definedName>
    <definedName name="BExMB4QRS0R3MTB4CMUHFZ84LNZQ" localSheetId="1" hidden="1">#REF!</definedName>
    <definedName name="BExMB4QRS0R3MTB4CMUHFZ84LNZQ" localSheetId="2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0" hidden="1">#REF!</definedName>
    <definedName name="BExMB7AICZ233JKSCEUSR9RQXRS0" localSheetId="1" hidden="1">#REF!</definedName>
    <definedName name="BExMB7AICZ233JKSCEUSR9RQXRS0" localSheetId="2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0" hidden="1">#REF!</definedName>
    <definedName name="BExMBC35WKQY5CWQJLV4D05O6971" localSheetId="1" hidden="1">#REF!</definedName>
    <definedName name="BExMBC35WKQY5CWQJLV4D05O6971" localSheetId="2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0" hidden="1">#REF!</definedName>
    <definedName name="BExMBFTZV4Q1A5KG25C1N9PHQNSW" localSheetId="1" hidden="1">#REF!</definedName>
    <definedName name="BExMBFTZV4Q1A5KG25C1N9PHQNSW" localSheetId="2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0" hidden="1">#REF!</definedName>
    <definedName name="BExMBFZFXQDH3H55R89930TFTU36" localSheetId="1" hidden="1">#REF!</definedName>
    <definedName name="BExMBFZFXQDH3H55R89930TFTU36" localSheetId="2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0" hidden="1">#REF!</definedName>
    <definedName name="BExMBK6ISK3U7KHZKUJXIDKGF6VW" localSheetId="1" hidden="1">#REF!</definedName>
    <definedName name="BExMBK6ISK3U7KHZKUJXIDKGF6VW" localSheetId="2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0" hidden="1">#REF!</definedName>
    <definedName name="BExMBYPQDG9AYDQ5E8IECVFREPO6" localSheetId="1" hidden="1">#REF!</definedName>
    <definedName name="BExMBYPQDG9AYDQ5E8IECVFREPO6" localSheetId="2" hidden="1">#REF!</definedName>
    <definedName name="BExMBYPQDG9AYDQ5E8IECVFREPO6" localSheetId="3" hidden="1">#REF!</definedName>
    <definedName name="BExMBYPQDG9AYDQ5E8IECVFREPO6" hidden="1">#REF!</definedName>
    <definedName name="BExMC7PESEESXVMDCGGIP5LPMUGY" localSheetId="0" hidden="1">#REF!</definedName>
    <definedName name="BExMC7PESEESXVMDCGGIP5LPMUGY" localSheetId="1" hidden="1">#REF!</definedName>
    <definedName name="BExMC7PESEESXVMDCGGIP5LPMUGY" localSheetId="2" hidden="1">#REF!</definedName>
    <definedName name="BExMC7PESEESXVMDCGGIP5LPMUGY" localSheetId="3" hidden="1">#REF!</definedName>
    <definedName name="BExMC7PESEESXVMDCGGIP5LPMUGY" hidden="1">#REF!</definedName>
    <definedName name="BExMC8AZUTX8LG89K2JJR7ZG62XX" localSheetId="0" hidden="1">#REF!</definedName>
    <definedName name="BExMC8AZUTX8LG89K2JJR7ZG62XX" localSheetId="1" hidden="1">#REF!</definedName>
    <definedName name="BExMC8AZUTX8LG89K2JJR7ZG62XX" localSheetId="2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0" hidden="1">#REF!</definedName>
    <definedName name="BExMCA96YR10V72G2R0SCIKPZLIZ" localSheetId="1" hidden="1">#REF!</definedName>
    <definedName name="BExMCA96YR10V72G2R0SCIKPZLIZ" localSheetId="2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0" hidden="1">#REF!</definedName>
    <definedName name="BExMCB5JU5I2VQDUBS4O42BTEVKI" localSheetId="1" hidden="1">#REF!</definedName>
    <definedName name="BExMCB5JU5I2VQDUBS4O42BTEVKI" localSheetId="2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0" hidden="1">#REF!</definedName>
    <definedName name="BExMCFSQFSEMPY5IXDIRKZDASDBR" localSheetId="1" hidden="1">#REF!</definedName>
    <definedName name="BExMCFSQFSEMPY5IXDIRKZDASDBR" localSheetId="2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0" hidden="1">#REF!</definedName>
    <definedName name="BExMCH58I9XOLK7WEE6VSJGYPJGL" localSheetId="1" hidden="1">#REF!</definedName>
    <definedName name="BExMCH58I9XOLK7WEE6VSJGYPJGL" localSheetId="2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0" hidden="1">#REF!</definedName>
    <definedName name="BExMCMZOEYWVOOJ98TBHTTCS7XB8" localSheetId="1" hidden="1">#REF!</definedName>
    <definedName name="BExMCMZOEYWVOOJ98TBHTTCS7XB8" localSheetId="2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0" hidden="1">#REF!</definedName>
    <definedName name="BExMCS8EF2W3FS9QADNKREYSI8P0" localSheetId="1" hidden="1">#REF!</definedName>
    <definedName name="BExMCS8EF2W3FS9QADNKREYSI8P0" localSheetId="2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0" hidden="1">#REF!</definedName>
    <definedName name="BExMCSU0KZGHALEL7N5DJBVL94K7" localSheetId="1" hidden="1">#REF!</definedName>
    <definedName name="BExMCSU0KZGHALEL7N5DJBVL94K7" localSheetId="2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0" hidden="1">#REF!</definedName>
    <definedName name="BExMCUS7GSOM96J0HJ7EH0FFM2AC" localSheetId="1" hidden="1">#REF!</definedName>
    <definedName name="BExMCUS7GSOM96J0HJ7EH0FFM2AC" localSheetId="2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0" hidden="1">#REF!</definedName>
    <definedName name="BExMCYTT6TVDWMJXO1NZANRTVNAN" localSheetId="1" hidden="1">#REF!</definedName>
    <definedName name="BExMCYTT6TVDWMJXO1NZANRTVNAN" localSheetId="2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0" hidden="1">#REF!</definedName>
    <definedName name="BExMD54CT1VTE5YGBM90H90NF28M" localSheetId="1" hidden="1">#REF!</definedName>
    <definedName name="BExMD54CT1VTE5YGBM90H90NF28M" localSheetId="2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0" hidden="1">#REF!</definedName>
    <definedName name="BExMD5F6IAV108XYJLXUO9HD0IT6" localSheetId="1" hidden="1">#REF!</definedName>
    <definedName name="BExMD5F6IAV108XYJLXUO9HD0IT6" localSheetId="2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0" hidden="1">#REF!</definedName>
    <definedName name="BExMDANV66W9T3XAXID40XFJ0J93" localSheetId="1" hidden="1">#REF!</definedName>
    <definedName name="BExMDANV66W9T3XAXID40XFJ0J93" localSheetId="2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0" hidden="1">#REF!</definedName>
    <definedName name="BExMDGD1KQP7NNR78X2ZX4FCBQ1S" localSheetId="1" hidden="1">#REF!</definedName>
    <definedName name="BExMDGD1KQP7NNR78X2ZX4FCBQ1S" localSheetId="2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0" hidden="1">#REF!</definedName>
    <definedName name="BExMDIRDK0DI8P86HB7WPH8QWLSQ" localSheetId="1" hidden="1">#REF!</definedName>
    <definedName name="BExMDIRDK0DI8P86HB7WPH8QWLSQ" localSheetId="2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0" hidden="1">#REF!</definedName>
    <definedName name="BExMDOWGDLP3BZZB4ZPI31VS10FP" localSheetId="1" hidden="1">#REF!</definedName>
    <definedName name="BExMDOWGDLP3BZZB4ZPI31VS10FP" localSheetId="2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0" hidden="1">#REF!</definedName>
    <definedName name="BExMDPI2FVMORSWDDCVAJ85WYAYO" localSheetId="1" hidden="1">#REF!</definedName>
    <definedName name="BExMDPI2FVMORSWDDCVAJ85WYAYO" localSheetId="2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0" hidden="1">#REF!</definedName>
    <definedName name="BExMDUWB7VWHFFR266QXO46BNV2S" localSheetId="1" hidden="1">#REF!</definedName>
    <definedName name="BExMDUWB7VWHFFR266QXO46BNV2S" localSheetId="2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0" hidden="1">#REF!</definedName>
    <definedName name="BExME2U47N8LZG0BPJ49ANY5QVV2" localSheetId="1" hidden="1">#REF!</definedName>
    <definedName name="BExME2U47N8LZG0BPJ49ANY5QVV2" localSheetId="2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0" hidden="1">#REF!</definedName>
    <definedName name="BExME88DH5DUKMUFI9FNVECXFD2E" localSheetId="1" hidden="1">#REF!</definedName>
    <definedName name="BExME88DH5DUKMUFI9FNVECXFD2E" localSheetId="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0" hidden="1">#REF!</definedName>
    <definedName name="BExME9A7MOGAK7YTTQYXP5DL6VYA" localSheetId="1" hidden="1">#REF!</definedName>
    <definedName name="BExME9A7MOGAK7YTTQYXP5DL6VYA" localSheetId="2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0" hidden="1">#REF!</definedName>
    <definedName name="BExMEOV9YFRY5C3GDLU60GIX10BY" localSheetId="1" hidden="1">#REF!</definedName>
    <definedName name="BExMEOV9YFRY5C3GDLU60GIX10BY" localSheetId="2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0" hidden="1">#REF!</definedName>
    <definedName name="BExMEUK2Q5GZGZFZ77Z2IYUKOOYW" localSheetId="1" hidden="1">#REF!</definedName>
    <definedName name="BExMEUK2Q5GZGZFZ77Z2IYUKOOYW" localSheetId="2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0" hidden="1">#REF!</definedName>
    <definedName name="BExMEWT36INWIP0VNS94NEP3WZ4U" localSheetId="1" hidden="1">#REF!</definedName>
    <definedName name="BExMEWT36INWIP0VNS94NEP3WZ4U" localSheetId="2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0" hidden="1">#REF!</definedName>
    <definedName name="BExMEY09ESM4H2YGKEQQRYUD114R" localSheetId="1" hidden="1">#REF!</definedName>
    <definedName name="BExMEY09ESM4H2YGKEQQRYUD114R" localSheetId="2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0" hidden="1">#REF!</definedName>
    <definedName name="BExMF0UU4SBJHOJ4SG09QMF1TC7H" localSheetId="1" hidden="1">#REF!</definedName>
    <definedName name="BExMF0UU4SBJHOJ4SG09QMF1TC7H" localSheetId="2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0" hidden="1">#REF!</definedName>
    <definedName name="BExMF2YDPQWGK3CSN8LJG16MLFQZ" localSheetId="1" hidden="1">#REF!</definedName>
    <definedName name="BExMF2YDPQWGK3CSN8LJG16MLFQZ" localSheetId="2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0" hidden="1">#REF!</definedName>
    <definedName name="BExMF4G4IUPQY1Y5GEY5N3E04CL6" localSheetId="1" hidden="1">#REF!</definedName>
    <definedName name="BExMF4G4IUPQY1Y5GEY5N3E04CL6" localSheetId="2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0" hidden="1">#REF!</definedName>
    <definedName name="BExMF9UIGYMOAQK0ELUWP0S0HZZY" localSheetId="1" hidden="1">#REF!</definedName>
    <definedName name="BExMF9UIGYMOAQK0ELUWP0S0HZZY" localSheetId="2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0" hidden="1">#REF!</definedName>
    <definedName name="BExMFDLBSWFMRDYJ2DZETI3EXKN2" localSheetId="1" hidden="1">#REF!</definedName>
    <definedName name="BExMFDLBSWFMRDYJ2DZETI3EXKN2" localSheetId="2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0" hidden="1">#REF!</definedName>
    <definedName name="BExMFLDTMRTCHKA37LQW67BG8D5C" localSheetId="1" hidden="1">#REF!</definedName>
    <definedName name="BExMFLDTMRTCHKA37LQW67BG8D5C" localSheetId="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0" hidden="1">#REF!</definedName>
    <definedName name="BExMFTH63LTWA2JYJTJYMT5K2OF2" localSheetId="1" hidden="1">#REF!</definedName>
    <definedName name="BExMFTH63LTWA2JYJTJYMT5K2OF2" localSheetId="2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0" hidden="1">#REF!</definedName>
    <definedName name="BExMFY4AG5T27EVMCCNE00GOAR66" localSheetId="1" hidden="1">#REF!</definedName>
    <definedName name="BExMFY4AG5T27EVMCCNE00GOAR66" localSheetId="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0" hidden="1">#REF!</definedName>
    <definedName name="BExMGQQNOFER1MEVQ961XARTRIOB" localSheetId="1" hidden="1">#REF!</definedName>
    <definedName name="BExMGQQNOFER1MEVQ961XARTRIOB" localSheetId="2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0" hidden="1">#REF!</definedName>
    <definedName name="BExMH189E60TZBQFN2UWVA1UZA7X" localSheetId="1" hidden="1">#REF!</definedName>
    <definedName name="BExMH189E60TZBQFN2UWVA1UZA7X" localSheetId="2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0" hidden="1">#REF!</definedName>
    <definedName name="BExMH3H9TW5TJCNU5Z1EWXP3BAEP" localSheetId="1" hidden="1">#REF!</definedName>
    <definedName name="BExMH3H9TW5TJCNU5Z1EWXP3BAEP" localSheetId="2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0" hidden="1">#REF!</definedName>
    <definedName name="BExMH5A1B01SYXROP70DOKTQ5D6Z" localSheetId="1" hidden="1">#REF!</definedName>
    <definedName name="BExMH5A1B01SYXROP70DOKTQ5D6Z" localSheetId="2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0" hidden="1">#REF!</definedName>
    <definedName name="BExMHCGUJ8A3L31NU0XU0FGXE4P3" localSheetId="1" hidden="1">#REF!</definedName>
    <definedName name="BExMHCGUJ8A3L31NU0XU0FGXE4P3" localSheetId="2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0" hidden="1">#REF!</definedName>
    <definedName name="BExMHOWPB34KPZ76M2KIX2C9R2VB" localSheetId="1" hidden="1">#REF!</definedName>
    <definedName name="BExMHOWPB34KPZ76M2KIX2C9R2VB" localSheetId="2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0" hidden="1">#REF!</definedName>
    <definedName name="BExMHSSYC6KVHA3QDTSYPN92TWMI" localSheetId="1" hidden="1">#REF!</definedName>
    <definedName name="BExMHSSYC6KVHA3QDTSYPN92TWMI" localSheetId="2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0" hidden="1">#REF!</definedName>
    <definedName name="BExMI3AJ9477KDL4T9DHET4LJJTW" localSheetId="1" hidden="1">#REF!</definedName>
    <definedName name="BExMI3AJ9477KDL4T9DHET4LJJTW" localSheetId="2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0" hidden="1">#REF!</definedName>
    <definedName name="BExMI6QQ20XHD0NWJUN741B37182" localSheetId="1" hidden="1">#REF!</definedName>
    <definedName name="BExMI6QQ20XHD0NWJUN741B37182" localSheetId="2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0" hidden="1">#REF!</definedName>
    <definedName name="BExMI7MYDIMC9K16SBAFUY33RHK6" localSheetId="1" hidden="1">#REF!</definedName>
    <definedName name="BExMI7MYDIMC9K16SBAFUY33RHK6" localSheetId="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0" hidden="1">#REF!</definedName>
    <definedName name="BExMI8JB94SBD9EMNJEK7Y2T6GYU" localSheetId="1" hidden="1">#REF!</definedName>
    <definedName name="BExMI8JB94SBD9EMNJEK7Y2T6GYU" localSheetId="2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0" hidden="1">#REF!</definedName>
    <definedName name="BExMI8OS85YTW3KYVE4YD0R7Z6UV" localSheetId="1" hidden="1">#REF!</definedName>
    <definedName name="BExMI8OS85YTW3KYVE4YD0R7Z6UV" localSheetId="2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0" hidden="1">#REF!</definedName>
    <definedName name="BExMI9QNOMVZ44I3BFMGU1EL1RSY" localSheetId="1" hidden="1">#REF!</definedName>
    <definedName name="BExMI9QNOMVZ44I3BFMGU1EL1RSY" localSheetId="2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0" hidden="1">#REF!</definedName>
    <definedName name="BExMIBOOZU40JS3F89OMPSRCE9MM" localSheetId="1" hidden="1">#REF!</definedName>
    <definedName name="BExMIBOOZU40JS3F89OMPSRCE9MM" localSheetId="2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0" hidden="1">#REF!</definedName>
    <definedName name="BExMIIQ5MBWSIHTFWAQADXMZC22Q" localSheetId="1" hidden="1">#REF!</definedName>
    <definedName name="BExMIIQ5MBWSIHTFWAQADXMZC22Q" localSheetId="2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0" hidden="1">#REF!</definedName>
    <definedName name="BExMIL4I2GE866I25CR5JBLJWJ6A" localSheetId="1" hidden="1">#REF!</definedName>
    <definedName name="BExMIL4I2GE866I25CR5JBLJWJ6A" localSheetId="2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0" hidden="1">#REF!</definedName>
    <definedName name="BExMIRKIPF27SNO82SPFSB3T5U17" localSheetId="1" hidden="1">#REF!</definedName>
    <definedName name="BExMIRKIPF27SNO82SPFSB3T5U17" localSheetId="2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0" hidden="1">#REF!</definedName>
    <definedName name="BExMIV0KC8555D5E42ZGWG15Y0MO" localSheetId="1" hidden="1">#REF!</definedName>
    <definedName name="BExMIV0KC8555D5E42ZGWG15Y0MO" localSheetId="2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0" hidden="1">#REF!</definedName>
    <definedName name="BExMIZT6AN7E6YMW2S87CTCN2UXH" localSheetId="1" hidden="1">#REF!</definedName>
    <definedName name="BExMIZT6AN7E6YMW2S87CTCN2UXH" localSheetId="2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0" hidden="1">#REF!</definedName>
    <definedName name="BExMJB76UESLVRD81AJBOB78JDTT" localSheetId="1" hidden="1">#REF!</definedName>
    <definedName name="BExMJB76UESLVRD81AJBOB78JDTT" localSheetId="2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0" hidden="1">#REF!</definedName>
    <definedName name="BExMJI8OLFZQCGOW3F99ETW8A21E" localSheetId="1" hidden="1">#REF!</definedName>
    <definedName name="BExMJI8OLFZQCGOW3F99ETW8A21E" localSheetId="2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0" hidden="1">#REF!</definedName>
    <definedName name="BExMJNC8ZFB9DRFOJ961ZAJ8U3A8" localSheetId="1" hidden="1">#REF!</definedName>
    <definedName name="BExMJNC8ZFB9DRFOJ961ZAJ8U3A8" localSheetId="2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0" hidden="1">#REF!</definedName>
    <definedName name="BExMJTBV8A3D31W2IQHP9RDFPPHQ" localSheetId="1" hidden="1">#REF!</definedName>
    <definedName name="BExMJTBV8A3D31W2IQHP9RDFPPHQ" localSheetId="2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0" hidden="1">#REF!</definedName>
    <definedName name="BExMK2RTXN4QJWEUNX002XK8VQP8" localSheetId="1" hidden="1">#REF!</definedName>
    <definedName name="BExMK2RTXN4QJWEUNX002XK8VQP8" localSheetId="2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0" hidden="1">#REF!</definedName>
    <definedName name="BExMKBGQDUZ8AWXYHA3QVMSDVZ3D" localSheetId="1" hidden="1">#REF!</definedName>
    <definedName name="BExMKBGQDUZ8AWXYHA3QVMSDVZ3D" localSheetId="2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0" hidden="1">#REF!</definedName>
    <definedName name="BExMKBM1467553LDFZRRKVSHN374" localSheetId="1" hidden="1">#REF!</definedName>
    <definedName name="BExMKBM1467553LDFZRRKVSHN374" localSheetId="2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0" hidden="1">#REF!</definedName>
    <definedName name="BExMKGK5FJUC0AU8MABRGDC5ZM70" localSheetId="1" hidden="1">#REF!</definedName>
    <definedName name="BExMKGK5FJUC0AU8MABRGDC5ZM70" localSheetId="2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0" hidden="1">#REF!</definedName>
    <definedName name="BExMKP92JGBM5BJO174H9A4HQIB9" localSheetId="1" hidden="1">#REF!</definedName>
    <definedName name="BExMKP92JGBM5BJO174H9A4HQIB9" localSheetId="2" hidden="1">#REF!</definedName>
    <definedName name="BExMKP92JGBM5BJO174H9A4HQIB9" localSheetId="3" hidden="1">#REF!</definedName>
    <definedName name="BExMKP92JGBM5BJO174H9A4HQIB9" hidden="1">#REF!</definedName>
    <definedName name="BExMKPEDT6IOYLLC3KJKRZOETC3Y" localSheetId="0" hidden="1">#REF!</definedName>
    <definedName name="BExMKPEDT6IOYLLC3KJKRZOETC3Y" localSheetId="1" hidden="1">#REF!</definedName>
    <definedName name="BExMKPEDT6IOYLLC3KJKRZOETC3Y" localSheetId="2" hidden="1">#REF!</definedName>
    <definedName name="BExMKPEDT6IOYLLC3KJKRZOETC3Y" localSheetId="3" hidden="1">#REF!</definedName>
    <definedName name="BExMKPEDT6IOYLLC3KJKRZOETC3Y" hidden="1">#REF!</definedName>
    <definedName name="BExMKTW7R5SOV4PHAFGHU3W73DYE" localSheetId="0" hidden="1">#REF!</definedName>
    <definedName name="BExMKTW7R5SOV4PHAFGHU3W73DYE" localSheetId="1" hidden="1">#REF!</definedName>
    <definedName name="BExMKTW7R5SOV4PHAFGHU3W73DYE" localSheetId="2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0" hidden="1">#REF!</definedName>
    <definedName name="BExMKU7051J2W1RQXGZGE62NBRUZ" localSheetId="1" hidden="1">#REF!</definedName>
    <definedName name="BExMKU7051J2W1RQXGZGE62NBRUZ" localSheetId="2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0" hidden="1">#REF!</definedName>
    <definedName name="BExMKUN3WPECJR2XRID2R7GZRGNX" localSheetId="1" hidden="1">#REF!</definedName>
    <definedName name="BExMKUN3WPECJR2XRID2R7GZRGNX" localSheetId="2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0" hidden="1">#REF!</definedName>
    <definedName name="BExMKZ535P011X4TNV16GCOH4H21" localSheetId="1" hidden="1">#REF!</definedName>
    <definedName name="BExMKZ535P011X4TNV16GCOH4H21" localSheetId="2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0" hidden="1">#REF!</definedName>
    <definedName name="BExML3XQNDIMX55ZCHHXKUV3D6E6" localSheetId="1" hidden="1">#REF!</definedName>
    <definedName name="BExML3XQNDIMX55ZCHHXKUV3D6E6" localSheetId="2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0" hidden="1">#REF!</definedName>
    <definedName name="BExML5QGSWHLI18BGY4CGOTD3UWH" localSheetId="1" hidden="1">#REF!</definedName>
    <definedName name="BExML5QGSWHLI18BGY4CGOTD3UWH" localSheetId="2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0" hidden="1">#REF!</definedName>
    <definedName name="BExML6BVFCV80776USR7X70HVRZT" localSheetId="1" hidden="1">#REF!</definedName>
    <definedName name="BExML6BVFCV80776USR7X70HVRZT" localSheetId="2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0" hidden="1">#REF!</definedName>
    <definedName name="BExMLO5Z61RE85X8HHX2G4IU3AZW" localSheetId="1" hidden="1">#REF!</definedName>
    <definedName name="BExMLO5Z61RE85X8HHX2G4IU3AZW" localSheetId="2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0" hidden="1">#REF!</definedName>
    <definedName name="BExMLVI7UORSHM9FMO8S2EI0TMTS" localSheetId="1" hidden="1">#REF!</definedName>
    <definedName name="BExMLVI7UORSHM9FMO8S2EI0TMTS" localSheetId="2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0" hidden="1">#REF!</definedName>
    <definedName name="BExMM5UCOT2HSSN0ZIPZW55GSOVO" localSheetId="1" hidden="1">#REF!</definedName>
    <definedName name="BExMM5UCOT2HSSN0ZIPZW55GSOVO" localSheetId="2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0" hidden="1">#REF!</definedName>
    <definedName name="BExMM8ZRS5RQ8H1H55RVPVTDL5NL" localSheetId="1" hidden="1">#REF!</definedName>
    <definedName name="BExMM8ZRS5RQ8H1H55RVPVTDL5NL" localSheetId="2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0" hidden="1">#REF!</definedName>
    <definedName name="BExMMH8EAZB09XXQ5X4LR0P4NHG9" localSheetId="1" hidden="1">#REF!</definedName>
    <definedName name="BExMMH8EAZB09XXQ5X4LR0P4NHG9" localSheetId="2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0" hidden="1">#REF!</definedName>
    <definedName name="BExMMIQH5BABNZVCIQ7TBCQ10AY5" localSheetId="1" hidden="1">#REF!</definedName>
    <definedName name="BExMMIQH5BABNZVCIQ7TBCQ10AY5" localSheetId="2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0" hidden="1">#REF!</definedName>
    <definedName name="BExMMNIZ2T7M22WECMUQXEF4NJ71" localSheetId="1" hidden="1">#REF!</definedName>
    <definedName name="BExMMNIZ2T7M22WECMUQXEF4NJ71" localSheetId="2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0" hidden="1">#REF!</definedName>
    <definedName name="BExMMPMIOU7BURTV0L1K6ACW9X73" localSheetId="1" hidden="1">#REF!</definedName>
    <definedName name="BExMMPMIOU7BURTV0L1K6ACW9X73" localSheetId="2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0" hidden="1">#REF!</definedName>
    <definedName name="BExMMQ835AJDHS4B419SS645P67Q" localSheetId="1" hidden="1">#REF!</definedName>
    <definedName name="BExMMQ835AJDHS4B419SS645P67Q" localSheetId="2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0" hidden="1">#REF!</definedName>
    <definedName name="BExMMQIUVPCOBISTEJJYNCCLUCPY" localSheetId="1" hidden="1">#REF!</definedName>
    <definedName name="BExMMQIUVPCOBISTEJJYNCCLUCPY" localSheetId="2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0" hidden="1">#REF!</definedName>
    <definedName name="BExMMTIXETA5VAKBSOFDD5SRU887" localSheetId="1" hidden="1">#REF!</definedName>
    <definedName name="BExMMTIXETA5VAKBSOFDD5SRU887" localSheetId="2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0" hidden="1">#REF!</definedName>
    <definedName name="BExMMV0P6P5YS3C35G0JYYHI7992" localSheetId="1" hidden="1">#REF!</definedName>
    <definedName name="BExMMV0P6P5YS3C35G0JYYHI7992" localSheetId="2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0" hidden="1">#REF!</definedName>
    <definedName name="BExMNJLFWZBRN9PZF1IO9CYWV1B2" localSheetId="1" hidden="1">#REF!</definedName>
    <definedName name="BExMNJLFWZBRN9PZF1IO9CYWV1B2" localSheetId="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0" hidden="1">#REF!</definedName>
    <definedName name="BExMNKCJ0FA57YEUUAJE43U1QN5P" localSheetId="1" hidden="1">#REF!</definedName>
    <definedName name="BExMNKCJ0FA57YEUUAJE43U1QN5P" localSheetId="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0" hidden="1">#REF!</definedName>
    <definedName name="BExMNKN5D1WEF2OOJVP6LZ6DLU3Y" localSheetId="1" hidden="1">#REF!</definedName>
    <definedName name="BExMNKN5D1WEF2OOJVP6LZ6DLU3Y" localSheetId="2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0" hidden="1">#REF!</definedName>
    <definedName name="BExMNR38HMPLWAJRQ9MMS3ZAZ9IU" localSheetId="1" hidden="1">#REF!</definedName>
    <definedName name="BExMNR38HMPLWAJRQ9MMS3ZAZ9IU" localSheetId="2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0" hidden="1">#REF!</definedName>
    <definedName name="BExMNRDZULKJMVY2VKIIRM2M5A1M" localSheetId="1" hidden="1">#REF!</definedName>
    <definedName name="BExMNRDZULKJMVY2VKIIRM2M5A1M" localSheetId="2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0" hidden="1">#REF!</definedName>
    <definedName name="BExMNVFKZIBQSCAH71DIF1CJG89T" localSheetId="1" hidden="1">#REF!</definedName>
    <definedName name="BExMNVFKZIBQSCAH71DIF1CJG89T" localSheetId="2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0" hidden="1">#REF!</definedName>
    <definedName name="BExMNVVUQAGQY9SA29FGI7D7R5MN" localSheetId="1" hidden="1">#REF!</definedName>
    <definedName name="BExMNVVUQAGQY9SA29FGI7D7R5MN" localSheetId="2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0" hidden="1">#REF!</definedName>
    <definedName name="BExMO9IOWKTWHO8LQJJQI5P3INWY" localSheetId="1" hidden="1">#REF!</definedName>
    <definedName name="BExMO9IOWKTWHO8LQJJQI5P3INWY" localSheetId="2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0" hidden="1">#REF!</definedName>
    <definedName name="BExMOI29DOEK5R1A5QZPUDKF7N6T" localSheetId="1" hidden="1">#REF!</definedName>
    <definedName name="BExMOI29DOEK5R1A5QZPUDKF7N6T" localSheetId="2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0" hidden="1">#REF!</definedName>
    <definedName name="BExMONRAU0S904NLJHPI47RVQDBH" localSheetId="1" hidden="1">#REF!</definedName>
    <definedName name="BExMONRAU0S904NLJHPI47RVQDBH" localSheetId="2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0" hidden="1">#REF!</definedName>
    <definedName name="BExMPAJ5AJAXGKGK3F6H3ODS6RF4" localSheetId="1" hidden="1">#REF!</definedName>
    <definedName name="BExMPAJ5AJAXGKGK3F6H3ODS6RF4" localSheetId="2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0" hidden="1">#REF!</definedName>
    <definedName name="BExMPD2X55FFBVJ6CBUKNPROIOEU" localSheetId="1" hidden="1">#REF!</definedName>
    <definedName name="BExMPD2X55FFBVJ6CBUKNPROIOEU" localSheetId="2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0" hidden="1">#REF!</definedName>
    <definedName name="BExMPGZ848E38FUH1JBQN97DGWAT" localSheetId="1" hidden="1">#REF!</definedName>
    <definedName name="BExMPGZ848E38FUH1JBQN97DGWAT" localSheetId="2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0" hidden="1">#REF!</definedName>
    <definedName name="BExMPMTICOSMQENOFKQ18K0ZT4S8" localSheetId="1" hidden="1">#REF!</definedName>
    <definedName name="BExMPMTICOSMQENOFKQ18K0ZT4S8" localSheetId="2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0" hidden="1">#REF!</definedName>
    <definedName name="BExMPMZ07II0R4KGWQQ7PGS3RZS4" localSheetId="1" hidden="1">#REF!</definedName>
    <definedName name="BExMPMZ07II0R4KGWQQ7PGS3RZS4" localSheetId="2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0" hidden="1">#REF!</definedName>
    <definedName name="BExMPOBH04JMDO6Z8DMSEJZM4ANN" localSheetId="1" hidden="1">#REF!</definedName>
    <definedName name="BExMPOBH04JMDO6Z8DMSEJZM4ANN" localSheetId="2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0" hidden="1">#REF!</definedName>
    <definedName name="BExMPSD77XQ3HA6A4FZOJK8G2JP3" localSheetId="1" hidden="1">#REF!</definedName>
    <definedName name="BExMPSD77XQ3HA6A4FZOJK8G2JP3" localSheetId="2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0" hidden="1">#REF!</definedName>
    <definedName name="BExMQ4I3Q7F0BMPHSFMFW9TZ87UD" localSheetId="1" hidden="1">#REF!</definedName>
    <definedName name="BExMQ4I3Q7F0BMPHSFMFW9TZ87UD" localSheetId="2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0" hidden="1">#REF!</definedName>
    <definedName name="BExMQ4SWDWI4N16AZ0T5CJ6HH8WC" localSheetId="1" hidden="1">#REF!</definedName>
    <definedName name="BExMQ4SWDWI4N16AZ0T5CJ6HH8WC" localSheetId="2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0" hidden="1">#REF!</definedName>
    <definedName name="BExMQ71WHW50GVX45JU951AGPLFQ" localSheetId="1" hidden="1">#REF!</definedName>
    <definedName name="BExMQ71WHW50GVX45JU951AGPLFQ" localSheetId="2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0" hidden="1">#REF!</definedName>
    <definedName name="BExMQGXSLPT4A6N47LE6FBVHWBOF" localSheetId="1" hidden="1">#REF!</definedName>
    <definedName name="BExMQGXSLPT4A6N47LE6FBVHWBOF" localSheetId="2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0" hidden="1">#REF!</definedName>
    <definedName name="BExMQNZGFHW75W9HWRCR0FEF0XF0" localSheetId="1" hidden="1">#REF!</definedName>
    <definedName name="BExMQNZGFHW75W9HWRCR0FEF0XF0" localSheetId="2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0" hidden="1">#REF!</definedName>
    <definedName name="BExMQRKVQPDFPD0WQUA9QND8OV7P" localSheetId="1" hidden="1">#REF!</definedName>
    <definedName name="BExMQRKVQPDFPD0WQUA9QND8OV7P" localSheetId="2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0" hidden="1">#REF!</definedName>
    <definedName name="BExMQSBR7PL4KLB1Q4961QO45Y4G" localSheetId="1" hidden="1">#REF!</definedName>
    <definedName name="BExMQSBR7PL4KLB1Q4961QO45Y4G" localSheetId="2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0" hidden="1">#REF!</definedName>
    <definedName name="BExMR1MA4I1X77714ZEPUVC8W398" localSheetId="1" hidden="1">#REF!</definedName>
    <definedName name="BExMR1MA4I1X77714ZEPUVC8W398" localSheetId="2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0" hidden="1">#REF!</definedName>
    <definedName name="BExMR8YQHA7N77HGHY4Y6R30I3XT" localSheetId="1" hidden="1">#REF!</definedName>
    <definedName name="BExMR8YQHA7N77HGHY4Y6R30I3XT" localSheetId="2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0" hidden="1">#REF!</definedName>
    <definedName name="BExMRENOIARWRYOIVPDIEBVNRDO7" localSheetId="1" hidden="1">#REF!</definedName>
    <definedName name="BExMRENOIARWRYOIVPDIEBVNRDO7" localSheetId="2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0" hidden="1">#REF!</definedName>
    <definedName name="BExMRF3SCIUZL945WMMDCT29MTLN" localSheetId="1" hidden="1">#REF!</definedName>
    <definedName name="BExMRF3SCIUZL945WMMDCT29MTLN" localSheetId="2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0" hidden="1">#REF!</definedName>
    <definedName name="BExMRRJNUMGRSDD5GGKKGEIZ6FTS" localSheetId="1" hidden="1">#REF!</definedName>
    <definedName name="BExMRRJNUMGRSDD5GGKKGEIZ6FTS" localSheetId="2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0" hidden="1">#REF!</definedName>
    <definedName name="BExMRU3ACIU0RD2BNWO55LH5U2BR" localSheetId="1" hidden="1">#REF!</definedName>
    <definedName name="BExMRU3ACIU0RD2BNWO55LH5U2BR" localSheetId="2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0" hidden="1">#REF!</definedName>
    <definedName name="BExMRWC9LD1LDAVIUQHQWIYMK129" localSheetId="1" hidden="1">#REF!</definedName>
    <definedName name="BExMRWC9LD1LDAVIUQHQWIYMK129" localSheetId="2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0" hidden="1">#REF!</definedName>
    <definedName name="BExMSBH3T898ERC4BT51ZURKDCH1" localSheetId="1" hidden="1">#REF!</definedName>
    <definedName name="BExMSBH3T898ERC4BT51ZURKDCH1" localSheetId="2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0" hidden="1">#REF!</definedName>
    <definedName name="BExMSQRCC40AP8BDUPL2I2DNC210" localSheetId="1" hidden="1">#REF!</definedName>
    <definedName name="BExMSQRCC40AP8BDUPL2I2DNC210" localSheetId="2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0" hidden="1">#REF!</definedName>
    <definedName name="BExO4J9LR712G00TVA82VNTG8O7H" localSheetId="1" hidden="1">#REF!</definedName>
    <definedName name="BExO4J9LR712G00TVA82VNTG8O7H" localSheetId="2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0" hidden="1">#REF!</definedName>
    <definedName name="BExO55G2KVZ7MIJ30N827CLH0I2A" localSheetId="1" hidden="1">#REF!</definedName>
    <definedName name="BExO55G2KVZ7MIJ30N827CLH0I2A" localSheetId="2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0" hidden="1">#REF!</definedName>
    <definedName name="BExO5A8PZD9EUHC5CMPU6N3SQ15L" localSheetId="1" hidden="1">#REF!</definedName>
    <definedName name="BExO5A8PZD9EUHC5CMPU6N3SQ15L" localSheetId="2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0" hidden="1">#REF!</definedName>
    <definedName name="BExO5XMAHL7CY3X0B1OPKZ28DCJ5" localSheetId="1" hidden="1">#REF!</definedName>
    <definedName name="BExO5XMAHL7CY3X0B1OPKZ28DCJ5" localSheetId="2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0" hidden="1">#REF!</definedName>
    <definedName name="BExO66LZJKY4PTQVREELI6POS4AY" localSheetId="1" hidden="1">#REF!</definedName>
    <definedName name="BExO66LZJKY4PTQVREELI6POS4AY" localSheetId="2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0" hidden="1">#REF!</definedName>
    <definedName name="BExO6LLHCYTF7CIVHKAO0NMET14Q" localSheetId="1" hidden="1">#REF!</definedName>
    <definedName name="BExO6LLHCYTF7CIVHKAO0NMET14Q" localSheetId="2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0" hidden="1">#REF!</definedName>
    <definedName name="BExO6NOZIPWELHV0XX25APL9UNOP" localSheetId="1" hidden="1">#REF!</definedName>
    <definedName name="BExO6NOZIPWELHV0XX25APL9UNOP" localSheetId="2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0" hidden="1">#REF!</definedName>
    <definedName name="BExO71MMHEBC11LG4HXDEQNHOII2" localSheetId="1" hidden="1">#REF!</definedName>
    <definedName name="BExO71MMHEBC11LG4HXDEQNHOII2" localSheetId="2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0" hidden="1">#REF!</definedName>
    <definedName name="BExO71S28H4XYOYYLAXOO93QV4TF" localSheetId="1" hidden="1">#REF!</definedName>
    <definedName name="BExO71S28H4XYOYYLAXOO93QV4TF" localSheetId="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0" hidden="1">#REF!</definedName>
    <definedName name="BExO7BIP1737MIY7S6K4XYMTIO95" localSheetId="1" hidden="1">#REF!</definedName>
    <definedName name="BExO7BIP1737MIY7S6K4XYMTIO95" localSheetId="2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0" hidden="1">#REF!</definedName>
    <definedName name="BExO7OUQS3XTUQ2LDKGQ8AAQ3OJJ" localSheetId="1" hidden="1">#REF!</definedName>
    <definedName name="BExO7OUQS3XTUQ2LDKGQ8AAQ3OJJ" localSheetId="2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0" hidden="1">#REF!</definedName>
    <definedName name="BExO85HMYXZJ7SONWBKKIAXMCI3C" localSheetId="1" hidden="1">#REF!</definedName>
    <definedName name="BExO85HMYXZJ7SONWBKKIAXMCI3C" localSheetId="2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0" hidden="1">#REF!</definedName>
    <definedName name="BExO863922O4PBGQMUNEQKGN3K96" localSheetId="1" hidden="1">#REF!</definedName>
    <definedName name="BExO863922O4PBGQMUNEQKGN3K96" localSheetId="2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0" hidden="1">#REF!</definedName>
    <definedName name="BExO89ZIOXN0HOKHY24F7HDZ87UT" localSheetId="1" hidden="1">#REF!</definedName>
    <definedName name="BExO89ZIOXN0HOKHY24F7HDZ87UT" localSheetId="2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0" hidden="1">#REF!</definedName>
    <definedName name="BExO8A4SWOKD9WI5E6DITCL3LZZC" localSheetId="1" hidden="1">#REF!</definedName>
    <definedName name="BExO8A4SWOKD9WI5E6DITCL3LZZC" localSheetId="2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0" hidden="1">#REF!</definedName>
    <definedName name="BExO8CDTBCABLEUD6PE2UM2EZ6C4" localSheetId="1" hidden="1">#REF!</definedName>
    <definedName name="BExO8CDTBCABLEUD6PE2UM2EZ6C4" localSheetId="2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0" hidden="1">#REF!</definedName>
    <definedName name="BExO8UTAGQWDBQZEEF4HUNMLQCVU" localSheetId="1" hidden="1">#REF!</definedName>
    <definedName name="BExO8UTAGQWDBQZEEF4HUNMLQCVU" localSheetId="2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0" hidden="1">#REF!</definedName>
    <definedName name="BExO937E20IHMGQOZMECL3VZC7OX" localSheetId="1" hidden="1">#REF!</definedName>
    <definedName name="BExO937E20IHMGQOZMECL3VZC7OX" localSheetId="2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0" hidden="1">#REF!</definedName>
    <definedName name="BExO94UTJKQQ7TJTTJRTSR70YVJC" localSheetId="1" hidden="1">#REF!</definedName>
    <definedName name="BExO94UTJKQQ7TJTTJRTSR70YVJC" localSheetId="2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0" hidden="1">#REF!</definedName>
    <definedName name="BExO9EALFB2R8VULHML1AVRPHME0" localSheetId="1" hidden="1">#REF!</definedName>
    <definedName name="BExO9EALFB2R8VULHML1AVRPHME0" localSheetId="2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0" hidden="1">#REF!</definedName>
    <definedName name="BExO9J3A438976RXIUX5U9SU5T55" localSheetId="1" hidden="1">#REF!</definedName>
    <definedName name="BExO9J3A438976RXIUX5U9SU5T55" localSheetId="2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0" hidden="1">#REF!</definedName>
    <definedName name="BExO9RS5RXFJ1911HL3CCK6M74EP" localSheetId="1" hidden="1">#REF!</definedName>
    <definedName name="BExO9RS5RXFJ1911HL3CCK6M74EP" localSheetId="2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0" hidden="1">#REF!</definedName>
    <definedName name="BExO9SDRI1M6KMHXSG3AE5L0F2U3" localSheetId="1" hidden="1">#REF!</definedName>
    <definedName name="BExO9SDRI1M6KMHXSG3AE5L0F2U3" localSheetId="2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0" hidden="1">#REF!</definedName>
    <definedName name="BExO9US253B9UNAYT7DWLMK2BO44" localSheetId="1" hidden="1">#REF!</definedName>
    <definedName name="BExO9US253B9UNAYT7DWLMK2BO44" localSheetId="2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0" hidden="1">#REF!</definedName>
    <definedName name="BExO9V2U2YXAY904GYYGU6TD8Y7M" localSheetId="1" hidden="1">#REF!</definedName>
    <definedName name="BExO9V2U2YXAY904GYYGU6TD8Y7M" localSheetId="2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0" hidden="1">#REF!</definedName>
    <definedName name="BExOAAIG18X4V98C7122L5F65P5C" localSheetId="1" hidden="1">#REF!</definedName>
    <definedName name="BExOAAIG18X4V98C7122L5F65P5C" localSheetId="2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0" hidden="1">#REF!</definedName>
    <definedName name="BExOAQ3GKCT7YZW1EMVU3EILSZL2" localSheetId="1" hidden="1">#REF!</definedName>
    <definedName name="BExOAQ3GKCT7YZW1EMVU3EILSZL2" localSheetId="2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0" hidden="1">#REF!</definedName>
    <definedName name="BExOATZQ6SF8DASYLBQ0Z6D2WPSC" localSheetId="1" hidden="1">#REF!</definedName>
    <definedName name="BExOATZQ6SF8DASYLBQ0Z6D2WPSC" localSheetId="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0" hidden="1">#REF!</definedName>
    <definedName name="BExOB9KT2THGV4SPLDVFTFXS4B14" localSheetId="1" hidden="1">#REF!</definedName>
    <definedName name="BExOB9KT2THGV4SPLDVFTFXS4B14" localSheetId="2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0" hidden="1">#REF!</definedName>
    <definedName name="BExOBEZ0IE2WBEYY3D3CMRI72N1K" localSheetId="1" hidden="1">#REF!</definedName>
    <definedName name="BExOBEZ0IE2WBEYY3D3CMRI72N1K" localSheetId="2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0" hidden="1">#REF!</definedName>
    <definedName name="BExOBF9TFH4NSBTR7JD2Q1165NIU" localSheetId="1" hidden="1">#REF!</definedName>
    <definedName name="BExOBF9TFH4NSBTR7JD2Q1165NIU" localSheetId="2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0" hidden="1">#REF!</definedName>
    <definedName name="BExOBIPU8760ITY0C8N27XZ3KWEF" localSheetId="1" hidden="1">#REF!</definedName>
    <definedName name="BExOBIPU8760ITY0C8N27XZ3KWEF" localSheetId="2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0" hidden="1">#REF!</definedName>
    <definedName name="BExOBM0I5L0MZ1G4H9MGMD87SBMZ" localSheetId="1" hidden="1">#REF!</definedName>
    <definedName name="BExOBM0I5L0MZ1G4H9MGMD87SBMZ" localSheetId="2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0" hidden="1">#REF!</definedName>
    <definedName name="BExOBOUXMP88KJY2BX2JLUJH5N0K" localSheetId="1" hidden="1">#REF!</definedName>
    <definedName name="BExOBOUXMP88KJY2BX2JLUJH5N0K" localSheetId="2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0" hidden="1">#REF!</definedName>
    <definedName name="BExOBP0FKQ4SVR59FB48UNLKCOR6" localSheetId="1" hidden="1">#REF!</definedName>
    <definedName name="BExOBP0FKQ4SVR59FB48UNLKCOR6" localSheetId="2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0" hidden="1">#REF!</definedName>
    <definedName name="BExOBTNR0XX9V82O76VVWUQABHT8" localSheetId="1" hidden="1">#REF!</definedName>
    <definedName name="BExOBTNR0XX9V82O76VVWUQABHT8" localSheetId="2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0" hidden="1">#REF!</definedName>
    <definedName name="BExOBYAVUCQ0IGM0Y6A75QHP0Q1A" localSheetId="1" hidden="1">#REF!</definedName>
    <definedName name="BExOBYAVUCQ0IGM0Y6A75QHP0Q1A" localSheetId="2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0" hidden="1">#REF!</definedName>
    <definedName name="BExOC3UEHB1CZNINSQHZANWJYKR8" localSheetId="1" hidden="1">#REF!</definedName>
    <definedName name="BExOC3UEHB1CZNINSQHZANWJYKR8" localSheetId="2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0" hidden="1">#REF!</definedName>
    <definedName name="BExOCBSF3XGO9YJ23LX2H78VOUR7" localSheetId="1" hidden="1">#REF!</definedName>
    <definedName name="BExOCBSF3XGO9YJ23LX2H78VOUR7" localSheetId="2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0" hidden="1">#REF!</definedName>
    <definedName name="BExOCEHJCLIUR23CB4TC9OEFJGFX" localSheetId="1" hidden="1">#REF!</definedName>
    <definedName name="BExOCEHJCLIUR23CB4TC9OEFJGFX" localSheetId="2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0" hidden="1">#REF!</definedName>
    <definedName name="BExOCKXFMOW6WPFEVX1I7R7FNDSS" localSheetId="1" hidden="1">#REF!</definedName>
    <definedName name="BExOCKXFMOW6WPFEVX1I7R7FNDSS" localSheetId="2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0" hidden="1">#REF!</definedName>
    <definedName name="BExOCM4L30L6FV3N2PR4O6X8WY2M" localSheetId="1" hidden="1">#REF!</definedName>
    <definedName name="BExOCM4L30L6FV3N2PR4O6X8WY2M" localSheetId="2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0" hidden="1">#REF!</definedName>
    <definedName name="BExOCYEXOB95DH5NOB0M5NOYX398" localSheetId="1" hidden="1">#REF!</definedName>
    <definedName name="BExOCYEXOB95DH5NOB0M5NOYX398" localSheetId="2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0" hidden="1">#REF!</definedName>
    <definedName name="BExOD4ERMDMFD8X1016N4EXOUR0S" localSheetId="1" hidden="1">#REF!</definedName>
    <definedName name="BExOD4ERMDMFD8X1016N4EXOUR0S" localSheetId="2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0" hidden="1">#REF!</definedName>
    <definedName name="BExOD55RS7BQUHRQ6H3USVGKR0P7" localSheetId="1" hidden="1">#REF!</definedName>
    <definedName name="BExOD55RS7BQUHRQ6H3USVGKR0P7" localSheetId="2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0" hidden="1">#REF!</definedName>
    <definedName name="BExODEWDDEABM4ZY3XREJIBZ8IVP" localSheetId="1" hidden="1">#REF!</definedName>
    <definedName name="BExODEWDDEABM4ZY3XREJIBZ8IVP" localSheetId="2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0" hidden="1">#REF!</definedName>
    <definedName name="BExODICDVVLFKWA22B3L0CKKTAZA" localSheetId="1" hidden="1">#REF!</definedName>
    <definedName name="BExODICDVVLFKWA22B3L0CKKTAZA" localSheetId="2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0" hidden="1">#REF!</definedName>
    <definedName name="BExODZFEIWV26E8RFU7XQYX1J458" localSheetId="1" hidden="1">#REF!</definedName>
    <definedName name="BExODZFEIWV26E8RFU7XQYX1J458" localSheetId="2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0" hidden="1">#REF!</definedName>
    <definedName name="BExOE0S111KPTELH26PPXE94J3GJ" localSheetId="1" hidden="1">#REF!</definedName>
    <definedName name="BExOE0S111KPTELH26PPXE94J3GJ" localSheetId="2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0" hidden="1">#REF!</definedName>
    <definedName name="BExOE5KH3JKKPZO401YAB3A11G1U" localSheetId="1" hidden="1">#REF!</definedName>
    <definedName name="BExOE5KH3JKKPZO401YAB3A11G1U" localSheetId="2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0" hidden="1">#REF!</definedName>
    <definedName name="BExOEBKG55EROA2VL360A06LKASE" localSheetId="1" hidden="1">#REF!</definedName>
    <definedName name="BExOEBKG55EROA2VL360A06LKASE" localSheetId="2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0" hidden="1">#REF!</definedName>
    <definedName name="BExOEFWUBETCPIYF89P9SBDOI3X5" localSheetId="1" hidden="1">#REF!</definedName>
    <definedName name="BExOEFWUBETCPIYF89P9SBDOI3X5" localSheetId="2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0" hidden="1">#REF!</definedName>
    <definedName name="BExOEL08MN74RQKVY0P43PFHPTVB" localSheetId="1" hidden="1">#REF!</definedName>
    <definedName name="BExOEL08MN74RQKVY0P43PFHPTVB" localSheetId="2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0" hidden="1">#REF!</definedName>
    <definedName name="BExOERG5LWXYYEN1DY1H2FWRJS9T" localSheetId="1" hidden="1">#REF!</definedName>
    <definedName name="BExOERG5LWXYYEN1DY1H2FWRJS9T" localSheetId="2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0" hidden="1">#REF!</definedName>
    <definedName name="BExOEV1S6JJVO5PP4BZ20SNGZR7D" localSheetId="1" hidden="1">#REF!</definedName>
    <definedName name="BExOEV1S6JJVO5PP4BZ20SNGZR7D" localSheetId="2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0" hidden="1">#REF!</definedName>
    <definedName name="BExOEVNDLRXW33RF3AMMCDLTLROJ" localSheetId="1" hidden="1">#REF!</definedName>
    <definedName name="BExOEVNDLRXW33RF3AMMCDLTLROJ" localSheetId="2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0" hidden="1">#REF!</definedName>
    <definedName name="BExOEZOXV3VXUB6VGSS85GXATYAC" localSheetId="1" hidden="1">#REF!</definedName>
    <definedName name="BExOEZOXV3VXUB6VGSS85GXATYAC" localSheetId="2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0" hidden="1">#REF!</definedName>
    <definedName name="BExOFDBSAZV60157PIDWCSSUN3MJ" localSheetId="1" hidden="1">#REF!</definedName>
    <definedName name="BExOFDBSAZV60157PIDWCSSUN3MJ" localSheetId="2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0" hidden="1">#REF!</definedName>
    <definedName name="BExOFEDNCYI2TPTMQ8SJN3AW4YMF" localSheetId="1" hidden="1">#REF!</definedName>
    <definedName name="BExOFEDNCYI2TPTMQ8SJN3AW4YMF" localSheetId="2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0" hidden="1">#REF!</definedName>
    <definedName name="BExOFVLXVD6RVHSQO8KZOOACSV24" localSheetId="1" hidden="1">#REF!</definedName>
    <definedName name="BExOFVLXVD6RVHSQO8KZOOACSV24" localSheetId="2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0" hidden="1">#REF!</definedName>
    <definedName name="BExOG2SW3XOGP9VAPQ3THV3VWV12" localSheetId="1" hidden="1">#REF!</definedName>
    <definedName name="BExOG2SW3XOGP9VAPQ3THV3VWV12" localSheetId="2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0" hidden="1">#REF!</definedName>
    <definedName name="BExOG45J81K4OPA40KW5VQU54KY3" localSheetId="1" hidden="1">#REF!</definedName>
    <definedName name="BExOG45J81K4OPA40KW5VQU54KY3" localSheetId="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0" hidden="1">#REF!</definedName>
    <definedName name="BExOGFE2SCL8HHT4DFAXKLUTJZOG" localSheetId="1" hidden="1">#REF!</definedName>
    <definedName name="BExOGFE2SCL8HHT4DFAXKLUTJZOG" localSheetId="2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0" hidden="1">#REF!</definedName>
    <definedName name="BExOGH1IMADJCZMFDE6NMBBKO558" localSheetId="1" hidden="1">#REF!</definedName>
    <definedName name="BExOGH1IMADJCZMFDE6NMBBKO558" localSheetId="2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0" hidden="1">#REF!</definedName>
    <definedName name="BExOGT6D0LJ3C22RDW8COECKB1J5" localSheetId="1" hidden="1">#REF!</definedName>
    <definedName name="BExOGT6D0LJ3C22RDW8COECKB1J5" localSheetId="2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0" hidden="1">#REF!</definedName>
    <definedName name="BExOGTMI1HT31M1RGWVRAVHAK7DE" localSheetId="1" hidden="1">#REF!</definedName>
    <definedName name="BExOGTMI1HT31M1RGWVRAVHAK7DE" localSheetId="2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0" hidden="1">#REF!</definedName>
    <definedName name="BExOGXO9JE5XSE9GC3I6O21UEKAO" localSheetId="1" hidden="1">#REF!</definedName>
    <definedName name="BExOGXO9JE5XSE9GC3I6O21UEKAO" localSheetId="2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0" hidden="1">#REF!</definedName>
    <definedName name="BExOH9ICQA5WPLVJIKJVPWUPKSYO" localSheetId="1" hidden="1">#REF!</definedName>
    <definedName name="BExOH9ICQA5WPLVJIKJVPWUPKSYO" localSheetId="2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0" hidden="1">#REF!</definedName>
    <definedName name="BExOH9ICZ13C1LAW8OTYTR9S7ZP3" localSheetId="1" hidden="1">#REF!</definedName>
    <definedName name="BExOH9ICZ13C1LAW8OTYTR9S7ZP3" localSheetId="2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0" hidden="1">#REF!</definedName>
    <definedName name="BExOHGEJ8V8OXT32FSU173XLXBDH" localSheetId="1" hidden="1">#REF!</definedName>
    <definedName name="BExOHGEJ8V8OXT32FSU173XLXBDH" localSheetId="2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0" hidden="1">#REF!</definedName>
    <definedName name="BExOHL75H3OT4WAKKPUXIVXWFVDS" localSheetId="1" hidden="1">#REF!</definedName>
    <definedName name="BExOHL75H3OT4WAKKPUXIVXWFVDS" localSheetId="2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0" hidden="1">#REF!</definedName>
    <definedName name="BExOHLHXXJL6363CC082M9M5VVXQ" localSheetId="1" hidden="1">#REF!</definedName>
    <definedName name="BExOHLHXXJL6363CC082M9M5VVXQ" localSheetId="2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0" hidden="1">#REF!</definedName>
    <definedName name="BExOHNAO5UDXSO73BK2ARHWKS90Y" localSheetId="1" hidden="1">#REF!</definedName>
    <definedName name="BExOHNAO5UDXSO73BK2ARHWKS90Y" localSheetId="2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0" hidden="1">#REF!</definedName>
    <definedName name="BExOHR1G1I9A9CI1HG94EWBLWNM2" localSheetId="1" hidden="1">#REF!</definedName>
    <definedName name="BExOHR1G1I9A9CI1HG94EWBLWNM2" localSheetId="2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0" hidden="1">#REF!</definedName>
    <definedName name="BExOHTQPP8LQ98L6PYUI6QW08YID" localSheetId="1" hidden="1">#REF!</definedName>
    <definedName name="BExOHTQPP8LQ98L6PYUI6QW08YID" localSheetId="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0" hidden="1">#REF!</definedName>
    <definedName name="BExOHUHN7UXHYAJFJJFU805UZ0NB" localSheetId="1" hidden="1">#REF!</definedName>
    <definedName name="BExOHUHN7UXHYAJFJJFU805UZ0NB" localSheetId="2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0" hidden="1">#REF!</definedName>
    <definedName name="BExOHX6Q6NJI793PGX59O5EKTP4G" localSheetId="1" hidden="1">#REF!</definedName>
    <definedName name="BExOHX6Q6NJI793PGX59O5EKTP4G" localSheetId="2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0" hidden="1">#REF!</definedName>
    <definedName name="BExOI5VMTHH7Y8MQQ1N635CHYI0P" localSheetId="1" hidden="1">#REF!</definedName>
    <definedName name="BExOI5VMTHH7Y8MQQ1N635CHYI0P" localSheetId="2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0" hidden="1">#REF!</definedName>
    <definedName name="BExOIEVCP4Y6VDS23AK84MCYYHRT" localSheetId="1" hidden="1">#REF!</definedName>
    <definedName name="BExOIEVCP4Y6VDS23AK84MCYYHRT" localSheetId="2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0" hidden="1">#REF!</definedName>
    <definedName name="BExOIFRP0HEHF5D7JSZ0X8ADJ79U" localSheetId="1" hidden="1">#REF!</definedName>
    <definedName name="BExOIFRP0HEHF5D7JSZ0X8ADJ79U" localSheetId="2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0" hidden="1">#REF!</definedName>
    <definedName name="BExOIHPQIXR0NDR5WD01BZKPKEO3" localSheetId="1" hidden="1">#REF!</definedName>
    <definedName name="BExOIHPQIXR0NDR5WD01BZKPKEO3" localSheetId="2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0" hidden="1">#REF!</definedName>
    <definedName name="BExOIM7L0Z3LSII9P7ZTV4KJ8RMA" localSheetId="1" hidden="1">#REF!</definedName>
    <definedName name="BExOIM7L0Z3LSII9P7ZTV4KJ8RMA" localSheetId="2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0" hidden="1">#REF!</definedName>
    <definedName name="BExOIWJVMJ6MG6JC4SPD1L00OHU1" localSheetId="1" hidden="1">#REF!</definedName>
    <definedName name="BExOIWJVMJ6MG6JC4SPD1L00OHU1" localSheetId="2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0" hidden="1">#REF!</definedName>
    <definedName name="BExOIYCN8Z4JK3OOG86KYUCV0ME8" localSheetId="1" hidden="1">#REF!</definedName>
    <definedName name="BExOIYCN8Z4JK3OOG86KYUCV0ME8" localSheetId="2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0" hidden="1">#REF!</definedName>
    <definedName name="BExOJ3AKZ9BCBZT3KD8WMSLK6MN2" localSheetId="1" hidden="1">#REF!</definedName>
    <definedName name="BExOJ3AKZ9BCBZT3KD8WMSLK6MN2" localSheetId="2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0" hidden="1">#REF!</definedName>
    <definedName name="BExOJ7XQK71I4YZDD29AKOOWZ47E" localSheetId="1" hidden="1">#REF!</definedName>
    <definedName name="BExOJ7XQK71I4YZDD29AKOOWZ47E" localSheetId="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0" hidden="1">#REF!</definedName>
    <definedName name="BExOJAXS2THXXIJMV2F2LZKMI589" localSheetId="1" hidden="1">#REF!</definedName>
    <definedName name="BExOJAXS2THXXIJMV2F2LZKMI589" localSheetId="2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0" hidden="1">#REF!</definedName>
    <definedName name="BExOJDXKJ43BMD5CFWEMSU5R1BP9" localSheetId="1" hidden="1">#REF!</definedName>
    <definedName name="BExOJDXKJ43BMD5CFWEMSU5R1BP9" localSheetId="2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0" hidden="1">#REF!</definedName>
    <definedName name="BExOJHZ9KOD9LEP7ES426LHOCXEY" localSheetId="1" hidden="1">#REF!</definedName>
    <definedName name="BExOJHZ9KOD9LEP7ES426LHOCXEY" localSheetId="2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0" hidden="1">#REF!</definedName>
    <definedName name="BExOJM0W6XGSW5MXPTTX0GNF6SFT" localSheetId="1" hidden="1">#REF!</definedName>
    <definedName name="BExOJM0W6XGSW5MXPTTX0GNF6SFT" localSheetId="2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0" hidden="1">#REF!</definedName>
    <definedName name="BExOJQ7XL1X94G2GP88DSU6OTRKY" localSheetId="1" hidden="1">#REF!</definedName>
    <definedName name="BExOJQ7XL1X94G2GP88DSU6OTRKY" localSheetId="2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0" hidden="1">#REF!</definedName>
    <definedName name="BExOJXEUJJ9SYRJXKYYV2NCCDT2R" localSheetId="1" hidden="1">#REF!</definedName>
    <definedName name="BExOJXEUJJ9SYRJXKYYV2NCCDT2R" localSheetId="2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0" hidden="1">#REF!</definedName>
    <definedName name="BExOK0EQYM9JUMAGWOUN7QDH7VMZ" localSheetId="1" hidden="1">#REF!</definedName>
    <definedName name="BExOK0EQYM9JUMAGWOUN7QDH7VMZ" localSheetId="2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0" hidden="1">#REF!</definedName>
    <definedName name="BExOK10DBCM0O0CLRF8BB6EEWGB2" localSheetId="1" hidden="1">#REF!</definedName>
    <definedName name="BExOK10DBCM0O0CLRF8BB6EEWGB2" localSheetId="2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0" hidden="1">#REF!</definedName>
    <definedName name="BExOK45QZPFPJ08Z5BZOFLNGPHCZ" localSheetId="1" hidden="1">#REF!</definedName>
    <definedName name="BExOK45QZPFPJ08Z5BZOFLNGPHCZ" localSheetId="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0" hidden="1">#REF!</definedName>
    <definedName name="BExOK4WM9O7QNG6O57FOASI5QSN1" localSheetId="1" hidden="1">#REF!</definedName>
    <definedName name="BExOK4WM9O7QNG6O57FOASI5QSN1" localSheetId="2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0" hidden="1">#REF!</definedName>
    <definedName name="BExOK57E3HXBUDOQB4M87JK9OPNE" localSheetId="1" hidden="1">#REF!</definedName>
    <definedName name="BExOK57E3HXBUDOQB4M87JK9OPNE" localSheetId="2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0" hidden="1">#REF!</definedName>
    <definedName name="BExOKJLBFD15HACQ01HQLY1U5SE2" localSheetId="1" hidden="1">#REF!</definedName>
    <definedName name="BExOKJLBFD15HACQ01HQLY1U5SE2" localSheetId="2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0" hidden="1">#REF!</definedName>
    <definedName name="BExOKTXMJP351VXKH8VT6SXUNIMF" localSheetId="1" hidden="1">#REF!</definedName>
    <definedName name="BExOKTXMJP351VXKH8VT6SXUNIMF" localSheetId="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0" hidden="1">#REF!</definedName>
    <definedName name="BExOKU8GMLOCNVORDE329819XN67" localSheetId="1" hidden="1">#REF!</definedName>
    <definedName name="BExOKU8GMLOCNVORDE329819XN67" localSheetId="2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0" hidden="1">#REF!</definedName>
    <definedName name="BExOL0Z3Z7IAMHPB91EO2MF49U57" localSheetId="1" hidden="1">#REF!</definedName>
    <definedName name="BExOL0Z3Z7IAMHPB91EO2MF49U57" localSheetId="2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0" hidden="1">#REF!</definedName>
    <definedName name="BExOL7KH12VAR0LG741SIOJTLWFD" localSheetId="1" hidden="1">#REF!</definedName>
    <definedName name="BExOL7KH12VAR0LG741SIOJTLWFD" localSheetId="2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0" hidden="1">#REF!</definedName>
    <definedName name="BExOLGUYDBS2V3UOK4DVPUW5JZN7" localSheetId="1" hidden="1">#REF!</definedName>
    <definedName name="BExOLGUYDBS2V3UOK4DVPUW5JZN7" localSheetId="2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0" hidden="1">#REF!</definedName>
    <definedName name="BExOLICXFHJLILCJVFMJE5MGGWKR" localSheetId="1" hidden="1">#REF!</definedName>
    <definedName name="BExOLICXFHJLILCJVFMJE5MGGWKR" localSheetId="2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0" hidden="1">#REF!</definedName>
    <definedName name="BExOLOI0WJS3QC12I3ISL0D9AWOF" localSheetId="1" hidden="1">#REF!</definedName>
    <definedName name="BExOLOI0WJS3QC12I3ISL0D9AWOF" localSheetId="2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0" hidden="1">#REF!</definedName>
    <definedName name="BExOLQ5A7IWI0W12J7315E7LBI0O" localSheetId="1" hidden="1">#REF!</definedName>
    <definedName name="BExOLQ5A7IWI0W12J7315E7LBI0O" localSheetId="2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0" hidden="1">#REF!</definedName>
    <definedName name="BExOLYZNG5RBD0BTS1OEZJNU92Q5" localSheetId="1" hidden="1">#REF!</definedName>
    <definedName name="BExOLYZNG5RBD0BTS1OEZJNU92Q5" localSheetId="2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0" hidden="1">#REF!</definedName>
    <definedName name="BExOM136CSOYSV2NE3NAU04Z4414" localSheetId="1" hidden="1">#REF!</definedName>
    <definedName name="BExOM136CSOYSV2NE3NAU04Z4414" localSheetId="2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0" hidden="1">#REF!</definedName>
    <definedName name="BExOM3HIJ3UZPOKJI68KPBJAHPDC" localSheetId="1" hidden="1">#REF!</definedName>
    <definedName name="BExOM3HIJ3UZPOKJI68KPBJAHPDC" localSheetId="2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0" hidden="1">#REF!</definedName>
    <definedName name="BExOM5QC0I90GVJG1G7NFAIINKAQ" localSheetId="1" hidden="1">#REF!</definedName>
    <definedName name="BExOM5QC0I90GVJG1G7NFAIINKAQ" localSheetId="2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0" hidden="1">#REF!</definedName>
    <definedName name="BExOMKPURE33YQ3K1JG9NVQD4W49" localSheetId="1" hidden="1">#REF!</definedName>
    <definedName name="BExOMKPURE33YQ3K1JG9NVQD4W49" localSheetId="2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0" hidden="1">#REF!</definedName>
    <definedName name="BExOMP7NGCLUNFK50QD2LPKRG078" localSheetId="1" hidden="1">#REF!</definedName>
    <definedName name="BExOMP7NGCLUNFK50QD2LPKRG078" localSheetId="2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0" hidden="1">#REF!</definedName>
    <definedName name="BExOMPNX2853XA8AUM0BLA7CS86A" localSheetId="1" hidden="1">#REF!</definedName>
    <definedName name="BExOMPNX2853XA8AUM0BLA7CS86A" localSheetId="2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0" hidden="1">#REF!</definedName>
    <definedName name="BExOMU0A6XMY48SZRYL4WQZD13BI" localSheetId="1" hidden="1">#REF!</definedName>
    <definedName name="BExOMU0A6XMY48SZRYL4WQZD13BI" localSheetId="2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0" hidden="1">#REF!</definedName>
    <definedName name="BExOMVT0HSNC59DJP4CLISASGHKL" localSheetId="1" hidden="1">#REF!</definedName>
    <definedName name="BExOMVT0HSNC59DJP4CLISASGHKL" localSheetId="2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0" hidden="1">#REF!</definedName>
    <definedName name="BExON0AX35F2SI0UCVMGWGVIUNI3" localSheetId="1" hidden="1">#REF!</definedName>
    <definedName name="BExON0AX35F2SI0UCVMGWGVIUNI3" localSheetId="2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0" hidden="1">#REF!</definedName>
    <definedName name="BExON1I19LN0T10YIIYC5NE9UGMR" localSheetId="1" hidden="1">#REF!</definedName>
    <definedName name="BExON1I19LN0T10YIIYC5NE9UGMR" localSheetId="2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0" hidden="1">#REF!</definedName>
    <definedName name="BExON41U4296DV3DPG6I5EF3OEYF" localSheetId="1" hidden="1">#REF!</definedName>
    <definedName name="BExON41U4296DV3DPG6I5EF3OEYF" localSheetId="2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0" hidden="1">#REF!</definedName>
    <definedName name="BExONB3A7CO4YD8RB41PHC93BQ9M" localSheetId="1" hidden="1">#REF!</definedName>
    <definedName name="BExONB3A7CO4YD8RB41PHC93BQ9M" localSheetId="2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0" hidden="1">#REF!</definedName>
    <definedName name="BExONFQH6UUXF8V0GI4BRIST9RFO" localSheetId="1" hidden="1">#REF!</definedName>
    <definedName name="BExONFQH6UUXF8V0GI4BRIST9RFO" localSheetId="2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0" hidden="1">#REF!</definedName>
    <definedName name="BExONIL31DZWU7IFVN3VV0XTXJA1" localSheetId="1" hidden="1">#REF!</definedName>
    <definedName name="BExONIL31DZWU7IFVN3VV0XTXJA1" localSheetId="2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0" hidden="1">#REF!</definedName>
    <definedName name="BExONJ1BU17R0F5A2UP1UGJBOGKS" localSheetId="1" hidden="1">#REF!</definedName>
    <definedName name="BExONJ1BU17R0F5A2UP1UGJBOGKS" localSheetId="2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0" hidden="1">#REF!</definedName>
    <definedName name="BExONKZDHE8SS0P4YRLGEQR9KYHF" localSheetId="1" hidden="1">#REF!</definedName>
    <definedName name="BExONKZDHE8SS0P4YRLGEQR9KYHF" localSheetId="2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0" hidden="1">#REF!</definedName>
    <definedName name="BExONNZ9VMHVX3J6NLNJY7KZA61O" localSheetId="1" hidden="1">#REF!</definedName>
    <definedName name="BExONNZ9VMHVX3J6NLNJY7KZA61O" localSheetId="2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0" hidden="1">#REF!</definedName>
    <definedName name="BExONRQ1BAA4F3TXP2MYQ4YCZ09S" localSheetId="1" hidden="1">#REF!</definedName>
    <definedName name="BExONRQ1BAA4F3TXP2MYQ4YCZ09S" localSheetId="2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0" hidden="1">#REF!</definedName>
    <definedName name="BExONU4ENMND8RLZX0L5EHPYQQSB" localSheetId="1" hidden="1">#REF!</definedName>
    <definedName name="BExONU4ENMND8RLZX0L5EHPYQQSB" localSheetId="2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0" hidden="1">#REF!</definedName>
    <definedName name="BExONXPUEU6ZRSIX4PDJ1DXY679I" localSheetId="1" hidden="1">#REF!</definedName>
    <definedName name="BExONXPUEU6ZRSIX4PDJ1DXY679I" localSheetId="2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0" hidden="1">#REF!</definedName>
    <definedName name="BExOO0KEG2WL5WKKMHN0S2UTIUNG" localSheetId="1" hidden="1">#REF!</definedName>
    <definedName name="BExOO0KEG2WL5WKKMHN0S2UTIUNG" localSheetId="2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0" hidden="1">#REF!</definedName>
    <definedName name="BExOO1WWIZSGB0YTGKESB45TSVMZ" localSheetId="1" hidden="1">#REF!</definedName>
    <definedName name="BExOO1WWIZSGB0YTGKESB45TSVMZ" localSheetId="2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0" hidden="1">#REF!</definedName>
    <definedName name="BExOO4B8FPAFYPHCTYTX37P1TQM5" localSheetId="1" hidden="1">#REF!</definedName>
    <definedName name="BExOO4B8FPAFYPHCTYTX37P1TQM5" localSheetId="2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0" hidden="1">#REF!</definedName>
    <definedName name="BExOOIULUDOJRMYABWV5CCL906X6" localSheetId="1" hidden="1">#REF!</definedName>
    <definedName name="BExOOIULUDOJRMYABWV5CCL906X6" localSheetId="2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0" hidden="1">#REF!</definedName>
    <definedName name="BExOOJLIWKJW5S7XWJXD8TYV5HQ9" localSheetId="1" hidden="1">#REF!</definedName>
    <definedName name="BExOOJLIWKJW5S7XWJXD8TYV5HQ9" localSheetId="2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0" hidden="1">#REF!</definedName>
    <definedName name="BExOOQ1JVWQ9LYXD0V94BRXKTA1I" localSheetId="1" hidden="1">#REF!</definedName>
    <definedName name="BExOOQ1JVWQ9LYXD0V94BRXKTA1I" localSheetId="2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0" hidden="1">#REF!</definedName>
    <definedName name="BExOOTN0KTXJCL7E476XBN1CJ553" localSheetId="1" hidden="1">#REF!</definedName>
    <definedName name="BExOOTN0KTXJCL7E476XBN1CJ553" localSheetId="2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0" hidden="1">#REF!</definedName>
    <definedName name="BExOOVVUJIJNAYDICUUQQ9O7O3TW" localSheetId="1" hidden="1">#REF!</definedName>
    <definedName name="BExOOVVUJIJNAYDICUUQQ9O7O3TW" localSheetId="2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0" hidden="1">#REF!</definedName>
    <definedName name="BExOP9DDU5MZJKWGFT0MKL44YKIV" localSheetId="1" hidden="1">#REF!</definedName>
    <definedName name="BExOP9DDU5MZJKWGFT0MKL44YKIV" localSheetId="2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0" hidden="1">#REF!</definedName>
    <definedName name="BExOP9DEBV5W5P4Q25J3XCJBP5S9" localSheetId="1" hidden="1">#REF!</definedName>
    <definedName name="BExOP9DEBV5W5P4Q25J3XCJBP5S9" localSheetId="2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0" hidden="1">#REF!</definedName>
    <definedName name="BExOPFNYRBL0BFM23LZBJTADNOE4" localSheetId="1" hidden="1">#REF!</definedName>
    <definedName name="BExOPFNYRBL0BFM23LZBJTADNOE4" localSheetId="2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0" hidden="1">#REF!</definedName>
    <definedName name="BExOPINVFSIZMCVT9YGT2AODVCX3" localSheetId="1" hidden="1">#REF!</definedName>
    <definedName name="BExOPINVFSIZMCVT9YGT2AODVCX3" localSheetId="2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0" hidden="1">#REF!</definedName>
    <definedName name="BExOQ1JN4SAC44RTMZIGHSW023WA" localSheetId="1" hidden="1">#REF!</definedName>
    <definedName name="BExOQ1JN4SAC44RTMZIGHSW023WA" localSheetId="2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0" hidden="1">#REF!</definedName>
    <definedName name="BExOQ256YMF115DJL3KBPNKABJ90" localSheetId="1" hidden="1">#REF!</definedName>
    <definedName name="BExOQ256YMF115DJL3KBPNKABJ90" localSheetId="2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0" hidden="1">#REF!</definedName>
    <definedName name="BExQ19DEUOLC11IW32E2AMVZLFF1" localSheetId="1" hidden="1">#REF!</definedName>
    <definedName name="BExQ19DEUOLC11IW32E2AMVZLFF1" localSheetId="2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0" hidden="1">#REF!</definedName>
    <definedName name="BExQ1OCW3L24TN0BYVRE2NE3IK1O" localSheetId="1" hidden="1">#REF!</definedName>
    <definedName name="BExQ1OCW3L24TN0BYVRE2NE3IK1O" localSheetId="2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0" hidden="1">#REF!</definedName>
    <definedName name="BExQ29C73XR33S3668YYSYZAIHTG" localSheetId="1" hidden="1">#REF!</definedName>
    <definedName name="BExQ29C73XR33S3668YYSYZAIHTG" localSheetId="2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0" hidden="1">#REF!</definedName>
    <definedName name="BExQ2FS228IUDUP2023RA1D4AO4C" localSheetId="1" hidden="1">#REF!</definedName>
    <definedName name="BExQ2FS228IUDUP2023RA1D4AO4C" localSheetId="2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0" hidden="1">#REF!</definedName>
    <definedName name="BExQ2L0XYWLY9VPZWXYYFRIRQRJ1" localSheetId="1" hidden="1">#REF!</definedName>
    <definedName name="BExQ2L0XYWLY9VPZWXYYFRIRQRJ1" localSheetId="2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0" hidden="1">#REF!</definedName>
    <definedName name="BExQ2M841F5Z1BQYR8DG5FKK0LIU" localSheetId="1" hidden="1">#REF!</definedName>
    <definedName name="BExQ2M841F5Z1BQYR8DG5FKK0LIU" localSheetId="2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0" hidden="1">#REF!</definedName>
    <definedName name="BExQ2STHO7AXYTS1VPPHQMX1WT30" localSheetId="1" hidden="1">#REF!</definedName>
    <definedName name="BExQ2STHO7AXYTS1VPPHQMX1WT30" localSheetId="2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0" hidden="1">#REF!</definedName>
    <definedName name="BExQ2XWXHMQMQ99FF9293AEQHABB" localSheetId="1" hidden="1">#REF!</definedName>
    <definedName name="BExQ2XWXHMQMQ99FF9293AEQHABB" localSheetId="2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0" hidden="1">#REF!</definedName>
    <definedName name="BExQ300G8I8TK45A0MVHV15422EU" localSheetId="1" hidden="1">#REF!</definedName>
    <definedName name="BExQ300G8I8TK45A0MVHV15422EU" localSheetId="2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0" hidden="1">#REF!</definedName>
    <definedName name="BExQ305RBEODGNAETZ0EZQLLDZZD" localSheetId="1" hidden="1">#REF!</definedName>
    <definedName name="BExQ305RBEODGNAETZ0EZQLLDZZD" localSheetId="2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0" hidden="1">#REF!</definedName>
    <definedName name="BExQ37SZQJSC2C73FY2IJY852LVP" localSheetId="1" hidden="1">#REF!</definedName>
    <definedName name="BExQ37SZQJSC2C73FY2IJY852LVP" localSheetId="2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0" hidden="1">#REF!</definedName>
    <definedName name="BExQ39R28MXSG2SEV956F0KZ20AN" localSheetId="1" hidden="1">#REF!</definedName>
    <definedName name="BExQ39R28MXSG2SEV956F0KZ20AN" localSheetId="2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0" hidden="1">#REF!</definedName>
    <definedName name="BExQ3D1P3M5Z3HLMEZ17E0BLEE4U" localSheetId="1" hidden="1">#REF!</definedName>
    <definedName name="BExQ3D1P3M5Z3HLMEZ17E0BLEE4U" localSheetId="2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0" hidden="1">#REF!</definedName>
    <definedName name="BExQ3EZX6BA2WHKI84SG78UPRTSE" localSheetId="1" hidden="1">#REF!</definedName>
    <definedName name="BExQ3EZX6BA2WHKI84SG78UPRTSE" localSheetId="2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0" hidden="1">#REF!</definedName>
    <definedName name="BExQ3KOX6620WUSBG7PGACNC936P" localSheetId="1" hidden="1">#REF!</definedName>
    <definedName name="BExQ3KOX6620WUSBG7PGACNC936P" localSheetId="2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0" hidden="1">#REF!</definedName>
    <definedName name="BExQ3O4W7QF8BOXTUT4IOGF6YKUD" localSheetId="1" hidden="1">#REF!</definedName>
    <definedName name="BExQ3O4W7QF8BOXTUT4IOGF6YKUD" localSheetId="2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0" hidden="1">#REF!</definedName>
    <definedName name="BExQ3PXOWSN8561ZR8IEY8ZASI3B" localSheetId="1" hidden="1">#REF!</definedName>
    <definedName name="BExQ3PXOWSN8561ZR8IEY8ZASI3B" localSheetId="2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0" hidden="1">#REF!</definedName>
    <definedName name="BExQ3TZF04IPY0B0UG9CQQ5736UA" localSheetId="1" hidden="1">#REF!</definedName>
    <definedName name="BExQ3TZF04IPY0B0UG9CQQ5736UA" localSheetId="2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0" hidden="1">#REF!</definedName>
    <definedName name="BExQ42IU9MNDYLODP41DL6YTZMAR" localSheetId="1" hidden="1">#REF!</definedName>
    <definedName name="BExQ42IU9MNDYLODP41DL6YTZMAR" localSheetId="2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0" hidden="1">#REF!</definedName>
    <definedName name="BExQ42O4PHH156IHXSW0JAYAC0NJ" localSheetId="1" hidden="1">#REF!</definedName>
    <definedName name="BExQ42O4PHH156IHXSW0JAYAC0NJ" localSheetId="2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0" hidden="1">#REF!</definedName>
    <definedName name="BExQ452HF7N1HYPXJXQ8WD6SOWUV" localSheetId="1" hidden="1">#REF!</definedName>
    <definedName name="BExQ452HF7N1HYPXJXQ8WD6SOWUV" localSheetId="2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0" hidden="1">#REF!</definedName>
    <definedName name="BExQ4BTBSHPHVEDRCXC2ROW8PLFC" localSheetId="1" hidden="1">#REF!</definedName>
    <definedName name="BExQ4BTBSHPHVEDRCXC2ROW8PLFC" localSheetId="2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0" hidden="1">#REF!</definedName>
    <definedName name="BExQ4DGKF54SRKQUTUT4B1CZSS62" localSheetId="1" hidden="1">#REF!</definedName>
    <definedName name="BExQ4DGKF54SRKQUTUT4B1CZSS62" localSheetId="2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0" hidden="1">#REF!</definedName>
    <definedName name="BExQ4T74LQ5PYTV1MUQUW75A4BDY" localSheetId="1" hidden="1">#REF!</definedName>
    <definedName name="BExQ4T74LQ5PYTV1MUQUW75A4BDY" localSheetId="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0" hidden="1">#REF!</definedName>
    <definedName name="BExQ4XJHD7EJCNH7S1MJDZJ2MNWG" localSheetId="1" hidden="1">#REF!</definedName>
    <definedName name="BExQ4XJHD7EJCNH7S1MJDZJ2MNWG" localSheetId="2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0" hidden="1">#REF!</definedName>
    <definedName name="BExQ5039ZCEWBUJHU682G4S89J03" localSheetId="1" hidden="1">#REF!</definedName>
    <definedName name="BExQ5039ZCEWBUJHU682G4S89J03" localSheetId="2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0" hidden="1">#REF!</definedName>
    <definedName name="BExQ56Z9W6YHZHRXOFFI8EFA7CDI" localSheetId="1" hidden="1">#REF!</definedName>
    <definedName name="BExQ56Z9W6YHZHRXOFFI8EFA7CDI" localSheetId="2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0" hidden="1">#REF!</definedName>
    <definedName name="BExQ58MP5FO5Q5CIXVMMYWWPEFW3" localSheetId="1" hidden="1">#REF!</definedName>
    <definedName name="BExQ58MP5FO5Q5CIXVMMYWWPEFW3" localSheetId="2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0" hidden="1">#REF!</definedName>
    <definedName name="BExQ5KX3Z668H1KUCKZ9J24HUQ1F" localSheetId="1" hidden="1">#REF!</definedName>
    <definedName name="BExQ5KX3Z668H1KUCKZ9J24HUQ1F" localSheetId="2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0" hidden="1">#REF!</definedName>
    <definedName name="BExQ5SPMSOCJYLAY20NB5A6O32RE" localSheetId="1" hidden="1">#REF!</definedName>
    <definedName name="BExQ5SPMSOCJYLAY20NB5A6O32RE" localSheetId="2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0" hidden="1">#REF!</definedName>
    <definedName name="BExQ5UICMGTMK790KTLK49MAGXRC" localSheetId="1" hidden="1">#REF!</definedName>
    <definedName name="BExQ5UICMGTMK790KTLK49MAGXRC" localSheetId="2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0" hidden="1">#REF!</definedName>
    <definedName name="BExQ5YUUK9FD0QGTY4WD0W90O7OL" localSheetId="1" hidden="1">#REF!</definedName>
    <definedName name="BExQ5YUUK9FD0QGTY4WD0W90O7OL" localSheetId="2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0" hidden="1">#REF!</definedName>
    <definedName name="BExQ62WGBSDPG7ZU34W0N8X45R3X" localSheetId="1" hidden="1">#REF!</definedName>
    <definedName name="BExQ62WGBSDPG7ZU34W0N8X45R3X" localSheetId="2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0" hidden="1">#REF!</definedName>
    <definedName name="BExQ63793YQ9BH7JLCNRIATIGTRG" localSheetId="1" hidden="1">#REF!</definedName>
    <definedName name="BExQ63793YQ9BH7JLCNRIATIGTRG" localSheetId="2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0" hidden="1">#REF!</definedName>
    <definedName name="BExQ6CN1EF2UPZ57ZYMGK8TUJQSS" localSheetId="1" hidden="1">#REF!</definedName>
    <definedName name="BExQ6CN1EF2UPZ57ZYMGK8TUJQSS" localSheetId="2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0" hidden="1">#REF!</definedName>
    <definedName name="BExQ6FSF8BMWVLJI7Y7MKPG9SU5O" localSheetId="1" hidden="1">#REF!</definedName>
    <definedName name="BExQ6FSF8BMWVLJI7Y7MKPG9SU5O" localSheetId="2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0" hidden="1">#REF!</definedName>
    <definedName name="BExQ6M2YXJ8AMRJF3QGHC40ADAHZ" localSheetId="1" hidden="1">#REF!</definedName>
    <definedName name="BExQ6M2YXJ8AMRJF3QGHC40ADAHZ" localSheetId="2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0" hidden="1">#REF!</definedName>
    <definedName name="BExQ6M8B0X44N9TV56ATUVHGDI00" localSheetId="1" hidden="1">#REF!</definedName>
    <definedName name="BExQ6M8B0X44N9TV56ATUVHGDI00" localSheetId="2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0" hidden="1">#REF!</definedName>
    <definedName name="BExQ6POH065GV0I74XXVD0VUPBJW" localSheetId="1" hidden="1">#REF!</definedName>
    <definedName name="BExQ6POH065GV0I74XXVD0VUPBJW" localSheetId="2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0" hidden="1">#REF!</definedName>
    <definedName name="BExQ6WV9KPSMXPPLGZ3KK4WNYTHU" localSheetId="1" hidden="1">#REF!</definedName>
    <definedName name="BExQ6WV9KPSMXPPLGZ3KK4WNYTHU" localSheetId="2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0" hidden="1">#REF!</definedName>
    <definedName name="BExQ7541G92R52ECOIYO6UXIWJJ4" localSheetId="1" hidden="1">#REF!</definedName>
    <definedName name="BExQ7541G92R52ECOIYO6UXIWJJ4" localSheetId="2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0" hidden="1">#REF!</definedName>
    <definedName name="BExQ783XTMM2A9I3UKCFWJH1PP2N" localSheetId="1" hidden="1">#REF!</definedName>
    <definedName name="BExQ783XTMM2A9I3UKCFWJH1PP2N" localSheetId="2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0" hidden="1">#REF!</definedName>
    <definedName name="BExQ79LX01ZPQB8EGD1ZHR2VK2H3" localSheetId="1" hidden="1">#REF!</definedName>
    <definedName name="BExQ79LX01ZPQB8EGD1ZHR2VK2H3" localSheetId="2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0" hidden="1">#REF!</definedName>
    <definedName name="BExQ7B3V9MGDK2OIJ61XXFBFLJFZ" localSheetId="1" hidden="1">#REF!</definedName>
    <definedName name="BExQ7B3V9MGDK2OIJ61XXFBFLJFZ" localSheetId="2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0" hidden="1">#REF!</definedName>
    <definedName name="BExQ7CB046NVPF9ZXDGA7OXOLSLX" localSheetId="1" hidden="1">#REF!</definedName>
    <definedName name="BExQ7CB046NVPF9ZXDGA7OXOLSLX" localSheetId="2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0" hidden="1">#REF!</definedName>
    <definedName name="BExQ7IWDCGGOO1HTJ97YGO1CK3R9" localSheetId="1" hidden="1">#REF!</definedName>
    <definedName name="BExQ7IWDCGGOO1HTJ97YGO1CK3R9" localSheetId="2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0" hidden="1">#REF!</definedName>
    <definedName name="BExQ7JNFIEGS2HKNBALH3Q2N5G7Z" localSheetId="1" hidden="1">#REF!</definedName>
    <definedName name="BExQ7JNFIEGS2HKNBALH3Q2N5G7Z" localSheetId="2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0" hidden="1">#REF!</definedName>
    <definedName name="BExQ7MY3U2Z1IZ71U5LJUD00VVB4" localSheetId="1" hidden="1">#REF!</definedName>
    <definedName name="BExQ7MY3U2Z1IZ71U5LJUD00VVB4" localSheetId="2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0" hidden="1">#REF!</definedName>
    <definedName name="BExQ7XL2Q1GVUFL1F9KK0K0EXMWG" localSheetId="1" hidden="1">#REF!</definedName>
    <definedName name="BExQ7XL2Q1GVUFL1F9KK0K0EXMWG" localSheetId="2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0" hidden="1">#REF!</definedName>
    <definedName name="BExQ8469L3ZRZ3KYZPYMSJIDL7Y5" localSheetId="1" hidden="1">#REF!</definedName>
    <definedName name="BExQ8469L3ZRZ3KYZPYMSJIDL7Y5" localSheetId="2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0" hidden="1">#REF!</definedName>
    <definedName name="BExQ84MJB94HL3BWRN50M4NCB6Z0" localSheetId="1" hidden="1">#REF!</definedName>
    <definedName name="BExQ84MJB94HL3BWRN50M4NCB6Z0" localSheetId="2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0" hidden="1">#REF!</definedName>
    <definedName name="BExQ8583ZE00NW7T9OF11OT9IA14" localSheetId="1" hidden="1">#REF!</definedName>
    <definedName name="BExQ8583ZE00NW7T9OF11OT9IA14" localSheetId="2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0" hidden="1">#REF!</definedName>
    <definedName name="BExQ8A0RPE3IMIFIZLUE7KD2N21W" localSheetId="1" hidden="1">#REF!</definedName>
    <definedName name="BExQ8A0RPE3IMIFIZLUE7KD2N21W" localSheetId="2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0" hidden="1">#REF!</definedName>
    <definedName name="BExQ8ABK6H1ADV2R2OYT8NFFYG2N" localSheetId="1" hidden="1">#REF!</definedName>
    <definedName name="BExQ8ABK6H1ADV2R2OYT8NFFYG2N" localSheetId="2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0" hidden="1">#REF!</definedName>
    <definedName name="BExQ8DM90XJ6GCJIK9LC5O82I2TJ" localSheetId="1" hidden="1">#REF!</definedName>
    <definedName name="BExQ8DM90XJ6GCJIK9LC5O82I2TJ" localSheetId="2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0" hidden="1">#REF!</definedName>
    <definedName name="BExQ8G0K46ZORA0QVQTDI7Z8LXGF" localSheetId="1" hidden="1">#REF!</definedName>
    <definedName name="BExQ8G0K46ZORA0QVQTDI7Z8LXGF" localSheetId="2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0" hidden="1">#REF!</definedName>
    <definedName name="BExQ8O3WEU8HNTTGKTW5T0QSKCLP" localSheetId="1" hidden="1">#REF!</definedName>
    <definedName name="BExQ8O3WEU8HNTTGKTW5T0QSKCLP" localSheetId="2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0" hidden="1">#REF!</definedName>
    <definedName name="BExQ8ZCEDBOBJA3D9LDP5TU2WYGR" localSheetId="1" hidden="1">#REF!</definedName>
    <definedName name="BExQ8ZCEDBOBJA3D9LDP5TU2WYGR" localSheetId="2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0" hidden="1">#REF!</definedName>
    <definedName name="BExQ94LAW6MAQBWY25WTBFV5PPZJ" localSheetId="1" hidden="1">#REF!</definedName>
    <definedName name="BExQ94LAW6MAQBWY25WTBFV5PPZJ" localSheetId="2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0" hidden="1">#REF!</definedName>
    <definedName name="BExQ968K8V66L55PCVI3B4VR4FW6" localSheetId="1" hidden="1">#REF!</definedName>
    <definedName name="BExQ968K8V66L55PCVI3B4VR4FW6" localSheetId="2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0" hidden="1">#REF!</definedName>
    <definedName name="BExQ97QIPOSSRK978N8P234Y1XA4" localSheetId="1" hidden="1">#REF!</definedName>
    <definedName name="BExQ97QIPOSSRK978N8P234Y1XA4" localSheetId="2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0" hidden="1">#REF!</definedName>
    <definedName name="BExQ9DFHXLBKBS9DWH05G83SL12Z" localSheetId="1" hidden="1">#REF!</definedName>
    <definedName name="BExQ9DFHXLBKBS9DWH05G83SL12Z" localSheetId="2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0" hidden="1">#REF!</definedName>
    <definedName name="BExQ9E6FBAXTHGF3RXANFIA77GXP" localSheetId="1" hidden="1">#REF!</definedName>
    <definedName name="BExQ9E6FBAXTHGF3RXANFIA77GXP" localSheetId="2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0" hidden="1">#REF!</definedName>
    <definedName name="BExQ9J4ID0TGFFFJSQ9PFAMXOYZ1" localSheetId="1" hidden="1">#REF!</definedName>
    <definedName name="BExQ9J4ID0TGFFFJSQ9PFAMXOYZ1" localSheetId="2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0" hidden="1">#REF!</definedName>
    <definedName name="BExQ9KX9734KIAK7IMRLHCPYDHO2" localSheetId="1" hidden="1">#REF!</definedName>
    <definedName name="BExQ9KX9734KIAK7IMRLHCPYDHO2" localSheetId="2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0" hidden="1">#REF!</definedName>
    <definedName name="BExQ9L81FF4I7816VTPFBDWVU4CW" localSheetId="1" hidden="1">#REF!</definedName>
    <definedName name="BExQ9L81FF4I7816VTPFBDWVU4CW" localSheetId="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0" hidden="1">#REF!</definedName>
    <definedName name="BExQ9M4E2ACZOWWWP1JJIQO8AHUM" localSheetId="1" hidden="1">#REF!</definedName>
    <definedName name="BExQ9M4E2ACZOWWWP1JJIQO8AHUM" localSheetId="2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0" hidden="1">#REF!</definedName>
    <definedName name="BExQ9TBCP5IJKSQLYEBE6FQLF16I" localSheetId="1" hidden="1">#REF!</definedName>
    <definedName name="BExQ9TBCP5IJKSQLYEBE6FQLF16I" localSheetId="2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0" hidden="1">#REF!</definedName>
    <definedName name="BExQ9UTANMJCK7LJ4OQMD6F2Q01L" localSheetId="1" hidden="1">#REF!</definedName>
    <definedName name="BExQ9UTANMJCK7LJ4OQMD6F2Q01L" localSheetId="2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0" hidden="1">#REF!</definedName>
    <definedName name="BExQ9ZLYHWABXAA9NJDW8ZS0UQ9P" localSheetId="1" hidden="1">#REF!</definedName>
    <definedName name="BExQ9ZLYHWABXAA9NJDW8ZS0UQ9P" localSheetId="2" hidden="1">#REF!</definedName>
    <definedName name="BExQ9ZLYHWABXAA9NJDW8ZS0UQ9P" localSheetId="3" hidden="1">#REF!</definedName>
    <definedName name="BExQ9ZLYHWABXAA9NJDW8ZS0UQ9P" hidden="1">#REF!</definedName>
    <definedName name="BExQ9ZWQ19KSRZNZNPY6ZNWEST1J" localSheetId="0" hidden="1">#REF!</definedName>
    <definedName name="BExQ9ZWQ19KSRZNZNPY6ZNWEST1J" localSheetId="1" hidden="1">#REF!</definedName>
    <definedName name="BExQ9ZWQ19KSRZNZNPY6ZNWEST1J" localSheetId="2" hidden="1">#REF!</definedName>
    <definedName name="BExQ9ZWQ19KSRZNZNPY6ZNWEST1J" localSheetId="3" hidden="1">#REF!</definedName>
    <definedName name="BExQ9ZWQ19KSRZNZNPY6ZNWEST1J" hidden="1">#REF!</definedName>
    <definedName name="BExQA324HSCK40ENJUT9CS9EC71B" localSheetId="0" hidden="1">#REF!</definedName>
    <definedName name="BExQA324HSCK40ENJUT9CS9EC71B" localSheetId="1" hidden="1">#REF!</definedName>
    <definedName name="BExQA324HSCK40ENJUT9CS9EC71B" localSheetId="2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0" hidden="1">#REF!</definedName>
    <definedName name="BExQA55GY0STSNBWQCWN8E31ZXCS" localSheetId="1" hidden="1">#REF!</definedName>
    <definedName name="BExQA55GY0STSNBWQCWN8E31ZXCS" localSheetId="2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0" hidden="1">#REF!</definedName>
    <definedName name="BExQA7URC7M82I0T9RUF90GCS15S" localSheetId="1" hidden="1">#REF!</definedName>
    <definedName name="BExQA7URC7M82I0T9RUF90GCS15S" localSheetId="2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0" hidden="1">#REF!</definedName>
    <definedName name="BExQA9HZIN9XEMHEEVHT99UU9Z82" localSheetId="1" hidden="1">#REF!</definedName>
    <definedName name="BExQA9HZIN9XEMHEEVHT99UU9Z82" localSheetId="2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0" hidden="1">#REF!</definedName>
    <definedName name="BExQAELFYH92K8CJL155181UDORO" localSheetId="1" hidden="1">#REF!</definedName>
    <definedName name="BExQAELFYH92K8CJL155181UDORO" localSheetId="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0" hidden="1">#REF!</definedName>
    <definedName name="BExQAG8PP8R5NJKNQD1U4QOSD6X5" localSheetId="1" hidden="1">#REF!</definedName>
    <definedName name="BExQAG8PP8R5NJKNQD1U4QOSD6X5" localSheetId="2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0" hidden="1">#REF!</definedName>
    <definedName name="BExQAVTR32SDHZQ69KNYF6UXXKS2" localSheetId="1" hidden="1">#REF!</definedName>
    <definedName name="BExQAVTR32SDHZQ69KNYF6UXXKS2" localSheetId="2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0" hidden="1">#REF!</definedName>
    <definedName name="BExQBBETZJ7LHJ9CLAL3GEKQFEGR" localSheetId="1" hidden="1">#REF!</definedName>
    <definedName name="BExQBBETZJ7LHJ9CLAL3GEKQFEGR" localSheetId="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0" hidden="1">#REF!</definedName>
    <definedName name="BExQBDICMZTSA1X73TMHNO4JSFLN" localSheetId="1" hidden="1">#REF!</definedName>
    <definedName name="BExQBDICMZTSA1X73TMHNO4JSFLN" localSheetId="2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0" hidden="1">#REF!</definedName>
    <definedName name="BExQBEER6CRCRPSSL61S0OMH57ZA" localSheetId="1" hidden="1">#REF!</definedName>
    <definedName name="BExQBEER6CRCRPSSL61S0OMH57ZA" localSheetId="2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0" hidden="1">#REF!</definedName>
    <definedName name="BExQBFR753FNBMC27WEQJT8UKANJ" localSheetId="1" hidden="1">#REF!</definedName>
    <definedName name="BExQBFR753FNBMC27WEQJT8UKANJ" localSheetId="2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0" hidden="1">#REF!</definedName>
    <definedName name="BExQBIGGY5TXI2FJVVZSLZ0LTZYH" localSheetId="1" hidden="1">#REF!</definedName>
    <definedName name="BExQBIGGY5TXI2FJVVZSLZ0LTZYH" localSheetId="2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0" hidden="1">#REF!</definedName>
    <definedName name="BExQBM1RUSIQ85LLMM2159BYDPIP" localSheetId="1" hidden="1">#REF!</definedName>
    <definedName name="BExQBM1RUSIQ85LLMM2159BYDPIP" localSheetId="2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0" hidden="1">#REF!</definedName>
    <definedName name="BExQBOWE543K7PGA5S7SVU2QKPM3" localSheetId="1" hidden="1">#REF!</definedName>
    <definedName name="BExQBOWE543K7PGA5S7SVU2QKPM3" localSheetId="2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0" hidden="1">#REF!</definedName>
    <definedName name="BExQBPSOZ47V81YAEURP0NQJNTJH" localSheetId="1" hidden="1">#REF!</definedName>
    <definedName name="BExQBPSOZ47V81YAEURP0NQJNTJH" localSheetId="2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0" hidden="1">#REF!</definedName>
    <definedName name="BExQC5TWT21CGBKD0IHAXTIN2QB8" localSheetId="1" hidden="1">#REF!</definedName>
    <definedName name="BExQC5TWT21CGBKD0IHAXTIN2QB8" localSheetId="2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0" hidden="1">#REF!</definedName>
    <definedName name="BExQC94JL9F5GW4S8DQCAF4WB2DA" localSheetId="1" hidden="1">#REF!</definedName>
    <definedName name="BExQC94JL9F5GW4S8DQCAF4WB2DA" localSheetId="2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0" hidden="1">#REF!</definedName>
    <definedName name="BExQCKTD8AT0824LGWREXM1B5D1X" localSheetId="1" hidden="1">#REF!</definedName>
    <definedName name="BExQCKTD8AT0824LGWREXM1B5D1X" localSheetId="2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0" hidden="1">#REF!</definedName>
    <definedName name="BExQCQ7KF4HVXSD72FF3DJGNNO3M" localSheetId="1" hidden="1">#REF!</definedName>
    <definedName name="BExQCQ7KF4HVXSD72FF3DJGNNO3M" localSheetId="2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0" hidden="1">#REF!</definedName>
    <definedName name="BExQCRPJXI0WNJUFFAC39C0PFUFK" localSheetId="1" hidden="1">#REF!</definedName>
    <definedName name="BExQCRPJXI0WNJUFFAC39C0PFUFK" localSheetId="2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0" hidden="1">#REF!</definedName>
    <definedName name="BExQD571YWOXKR2SX85K5MKQ0AO2" localSheetId="1" hidden="1">#REF!</definedName>
    <definedName name="BExQD571YWOXKR2SX85K5MKQ0AO2" localSheetId="2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0" hidden="1">#REF!</definedName>
    <definedName name="BExQDB6VCHN8PNX8EA6JNIEQ2JC2" localSheetId="1" hidden="1">#REF!</definedName>
    <definedName name="BExQDB6VCHN8PNX8EA6JNIEQ2JC2" localSheetId="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0" hidden="1">#REF!</definedName>
    <definedName name="BExQDE1B6U2Q9B73KBENABP71YM1" localSheetId="1" hidden="1">#REF!</definedName>
    <definedName name="BExQDE1B6U2Q9B73KBENABP71YM1" localSheetId="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0" hidden="1">#REF!</definedName>
    <definedName name="BExQDGQCN7ZW41QDUHOBJUGQAX40" localSheetId="1" hidden="1">#REF!</definedName>
    <definedName name="BExQDGQCN7ZW41QDUHOBJUGQAX40" localSheetId="2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0" hidden="1">#REF!</definedName>
    <definedName name="BExQED8ZZUEH0WRNOHXI7V9TVC8K" localSheetId="1" hidden="1">#REF!</definedName>
    <definedName name="BExQED8ZZUEH0WRNOHXI7V9TVC8K" localSheetId="2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0" hidden="1">#REF!</definedName>
    <definedName name="BExQEF1PIJIB9J24OB0M4X1WLBB0" localSheetId="1" hidden="1">#REF!</definedName>
    <definedName name="BExQEF1PIJIB9J24OB0M4X1WLBB0" localSheetId="2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0" hidden="1">#REF!</definedName>
    <definedName name="BExQEMUA4HEFM4OVO8M8MA8PIAW1" localSheetId="1" hidden="1">#REF!</definedName>
    <definedName name="BExQEMUA4HEFM4OVO8M8MA8PIAW1" localSheetId="2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0" hidden="1">#REF!</definedName>
    <definedName name="BExQEP38QPDKB85WG2WOL17IMB5S" localSheetId="1" hidden="1">#REF!</definedName>
    <definedName name="BExQEP38QPDKB85WG2WOL17IMB5S" localSheetId="2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0" hidden="1">#REF!</definedName>
    <definedName name="BExQEQ4XZQFIKUXNU9H7WE7AMZ1U" localSheetId="1" hidden="1">#REF!</definedName>
    <definedName name="BExQEQ4XZQFIKUXNU9H7WE7AMZ1U" localSheetId="2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0" hidden="1">#REF!</definedName>
    <definedName name="BExQF1OEB07CRAP6ALNNMJNJ3P2D" localSheetId="1" hidden="1">#REF!</definedName>
    <definedName name="BExQF1OEB07CRAP6ALNNMJNJ3P2D" localSheetId="2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0" hidden="1">#REF!</definedName>
    <definedName name="BExQF8KKL224NYD20XYLLM2RE7EW" localSheetId="1" hidden="1">#REF!</definedName>
    <definedName name="BExQF8KKL224NYD20XYLLM2RE7EW" localSheetId="2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0" hidden="1">#REF!</definedName>
    <definedName name="BExQF9X2AQPFJZTCHTU5PTTR0JAH" localSheetId="1" hidden="1">#REF!</definedName>
    <definedName name="BExQF9X2AQPFJZTCHTU5PTTR0JAH" localSheetId="2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0" hidden="1">#REF!</definedName>
    <definedName name="BExQFAINO9ODQZX6NSM8EBTRD04E" localSheetId="1" hidden="1">#REF!</definedName>
    <definedName name="BExQFAINO9ODQZX6NSM8EBTRD04E" localSheetId="2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0" hidden="1">#REF!</definedName>
    <definedName name="BExQFC0M9KKFMQKPLPEO2RQDB7MM" localSheetId="1" hidden="1">#REF!</definedName>
    <definedName name="BExQFC0M9KKFMQKPLPEO2RQDB7MM" localSheetId="2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0" hidden="1">#REF!</definedName>
    <definedName name="BExQFEEV7627R8TYZCM28C6V6WHE" localSheetId="1" hidden="1">#REF!</definedName>
    <definedName name="BExQFEEV7627R8TYZCM28C6V6WHE" localSheetId="2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0" hidden="1">#REF!</definedName>
    <definedName name="BExQFEK8NUD04X2OBRA275ADPSDL" localSheetId="1" hidden="1">#REF!</definedName>
    <definedName name="BExQFEK8NUD04X2OBRA275ADPSDL" localSheetId="2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0" hidden="1">#REF!</definedName>
    <definedName name="BExQFGYIWDR4W0YF7XR6E4EWWJ02" localSheetId="1" hidden="1">#REF!</definedName>
    <definedName name="BExQFGYIWDR4W0YF7XR6E4EWWJ02" localSheetId="2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0" hidden="1">#REF!</definedName>
    <definedName name="BExQFPNFKA36IAPS22LAUMBDI4KE" localSheetId="1" hidden="1">#REF!</definedName>
    <definedName name="BExQFPNFKA36IAPS22LAUMBDI4KE" localSheetId="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0" hidden="1">#REF!</definedName>
    <definedName name="BExQFPSWEMA8WBUZ4WK20LR13VSU" localSheetId="1" hidden="1">#REF!</definedName>
    <definedName name="BExQFPSWEMA8WBUZ4WK20LR13VSU" localSheetId="2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0" hidden="1">#REF!</definedName>
    <definedName name="BExQFVSPOSCCPF1TLJPIWYWYB8A9" localSheetId="1" hidden="1">#REF!</definedName>
    <definedName name="BExQFVSPOSCCPF1TLJPIWYWYB8A9" localSheetId="2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0" hidden="1">#REF!</definedName>
    <definedName name="BExQFWJQXNQAW6LUMOEDS6KMJMYL" localSheetId="1" hidden="1">#REF!</definedName>
    <definedName name="BExQFWJQXNQAW6LUMOEDS6KMJMYL" localSheetId="2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0" hidden="1">#REF!</definedName>
    <definedName name="BExQG8TYRD2G42UA5ZPCRLNKUDMX" localSheetId="1" hidden="1">#REF!</definedName>
    <definedName name="BExQG8TYRD2G42UA5ZPCRLNKUDMX" localSheetId="2" hidden="1">#REF!</definedName>
    <definedName name="BExQG8TYRD2G42UA5ZPCRLNKUDMX" localSheetId="3" hidden="1">#REF!</definedName>
    <definedName name="BExQG8TYRD2G42UA5ZPCRLNKUDMX" hidden="1">#REF!</definedName>
    <definedName name="BExQG9A8OZ31BDN5QEGQGWG59A43" localSheetId="0" hidden="1">#REF!</definedName>
    <definedName name="BExQG9A8OZ31BDN5QEGQGWG59A43" localSheetId="1" hidden="1">#REF!</definedName>
    <definedName name="BExQG9A8OZ31BDN5QEGQGWG59A43" localSheetId="2" hidden="1">#REF!</definedName>
    <definedName name="BExQG9A8OZ31BDN5QEGQGWG59A43" localSheetId="3" hidden="1">#REF!</definedName>
    <definedName name="BExQG9A8OZ31BDN5QEGQGWG59A43" hidden="1">#REF!</definedName>
    <definedName name="BExQGGBQ2CMSPV4NV4RA7NMBQER6" localSheetId="0" hidden="1">#REF!</definedName>
    <definedName name="BExQGGBQ2CMSPV4NV4RA7NMBQER6" localSheetId="1" hidden="1">#REF!</definedName>
    <definedName name="BExQGGBQ2CMSPV4NV4RA7NMBQER6" localSheetId="2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0" hidden="1">#REF!</definedName>
    <definedName name="BExQGO48J9MPCDQ96RBB9UN9AIGT" localSheetId="1" hidden="1">#REF!</definedName>
    <definedName name="BExQGO48J9MPCDQ96RBB9UN9AIGT" localSheetId="2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0" hidden="1">#REF!</definedName>
    <definedName name="BExQGSBB6MJWDW7AYWA0MSFTXKRR" localSheetId="1" hidden="1">#REF!</definedName>
    <definedName name="BExQGSBB6MJWDW7AYWA0MSFTXKRR" localSheetId="2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0" hidden="1">#REF!</definedName>
    <definedName name="BExQH0UURAJ13AVO5UI04HSRGVYW" localSheetId="1" hidden="1">#REF!</definedName>
    <definedName name="BExQH0UURAJ13AVO5UI04HSRGVYW" localSheetId="2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0" hidden="1">#REF!</definedName>
    <definedName name="BExQH5I0FUT0822E2ITR6M5724UF" localSheetId="1" hidden="1">#REF!</definedName>
    <definedName name="BExQH5I0FUT0822E2ITR6M5724UF" localSheetId="2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0" hidden="1">#REF!</definedName>
    <definedName name="BExQH6ZZY0NR8SE48PSI9D0CU1TC" localSheetId="1" hidden="1">#REF!</definedName>
    <definedName name="BExQH6ZZY0NR8SE48PSI9D0CU1TC" localSheetId="2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0" hidden="1">#REF!</definedName>
    <definedName name="BExQH9P2MCXAJOVEO4GFQT6MNW22" localSheetId="1" hidden="1">#REF!</definedName>
    <definedName name="BExQH9P2MCXAJOVEO4GFQT6MNW22" localSheetId="2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0" hidden="1">#REF!</definedName>
    <definedName name="BExQHCZSBYUY8OKKJXFYWKBBM6AH" localSheetId="1" hidden="1">#REF!</definedName>
    <definedName name="BExQHCZSBYUY8OKKJXFYWKBBM6AH" localSheetId="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0" hidden="1">#REF!</definedName>
    <definedName name="BExQHML1J3V7M9VZ3S2S198637RP" localSheetId="1" hidden="1">#REF!</definedName>
    <definedName name="BExQHML1J3V7M9VZ3S2S198637RP" localSheetId="2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0" hidden="1">#REF!</definedName>
    <definedName name="BExQHPKXZ1K33V2F90NZIQRZYIAW" localSheetId="1" hidden="1">#REF!</definedName>
    <definedName name="BExQHPKXZ1K33V2F90NZIQRZYIAW" localSheetId="2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0" hidden="1">#REF!</definedName>
    <definedName name="BExQHRDNW8YFGT2B35K9CYSS1VAI" localSheetId="1" hidden="1">#REF!</definedName>
    <definedName name="BExQHRDNW8YFGT2B35K9CYSS1VAI" localSheetId="2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0" hidden="1">#REF!</definedName>
    <definedName name="BExQHRZ9FBLUG6G6CC88UZA6V39L" localSheetId="1" hidden="1">#REF!</definedName>
    <definedName name="BExQHRZ9FBLUG6G6CC88UZA6V39L" localSheetId="2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0" hidden="1">#REF!</definedName>
    <definedName name="BExQHVF9KD06AG2RXUQJ9X4PVGX4" localSheetId="1" hidden="1">#REF!</definedName>
    <definedName name="BExQHVF9KD06AG2RXUQJ9X4PVGX4" localSheetId="2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0" hidden="1">#REF!</definedName>
    <definedName name="BExQHZBHVN2L4HC7ACTR73T5OCV0" localSheetId="1" hidden="1">#REF!</definedName>
    <definedName name="BExQHZBHVN2L4HC7ACTR73T5OCV0" localSheetId="2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0" hidden="1">#REF!</definedName>
    <definedName name="BExQI3O3BBL6MXZNJD1S3UD8WBUU" localSheetId="1" hidden="1">#REF!</definedName>
    <definedName name="BExQI3O3BBL6MXZNJD1S3UD8WBUU" localSheetId="2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0" hidden="1">#REF!</definedName>
    <definedName name="BExQI7431UOEBYKYPVVMNXBZ2ZP2" localSheetId="1" hidden="1">#REF!</definedName>
    <definedName name="BExQI7431UOEBYKYPVVMNXBZ2ZP2" localSheetId="2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0" hidden="1">#REF!</definedName>
    <definedName name="BExQI85V9TNLDJT5LTRZS10Y26SG" localSheetId="1" hidden="1">#REF!</definedName>
    <definedName name="BExQI85V9TNLDJT5LTRZS10Y26SG" localSheetId="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0" hidden="1">#REF!</definedName>
    <definedName name="BExQI9ICYVAAXE7L1BQSE1VWSQA9" localSheetId="1" hidden="1">#REF!</definedName>
    <definedName name="BExQI9ICYVAAXE7L1BQSE1VWSQA9" localSheetId="2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0" hidden="1">#REF!</definedName>
    <definedName name="BExQIAPKHVEV8CU1L3TTHJW67FJ5" localSheetId="1" hidden="1">#REF!</definedName>
    <definedName name="BExQIAPKHVEV8CU1L3TTHJW67FJ5" localSheetId="2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0" hidden="1">#REF!</definedName>
    <definedName name="BExQIAV02RGEQG6AF0CWXU3MS9BZ" localSheetId="1" hidden="1">#REF!</definedName>
    <definedName name="BExQIAV02RGEQG6AF0CWXU3MS9BZ" localSheetId="2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0" hidden="1">#REF!</definedName>
    <definedName name="BExQIBB4I3Z6AUU0HYV1DHRS13M4" localSheetId="1" hidden="1">#REF!</definedName>
    <definedName name="BExQIBB4I3Z6AUU0HYV1DHRS13M4" localSheetId="2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0" hidden="1">#REF!</definedName>
    <definedName name="BExQIBWPAXU7HJZLKGJZY3EB7MIS" localSheetId="1" hidden="1">#REF!</definedName>
    <definedName name="BExQIBWPAXU7HJZLKGJZY3EB7MIS" localSheetId="2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0" hidden="1">#REF!</definedName>
    <definedName name="BExQIHLP9AT969BKBF22IGW76GLI" localSheetId="1" hidden="1">#REF!</definedName>
    <definedName name="BExQIHLP9AT969BKBF22IGW76GLI" localSheetId="2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0" hidden="1">#REF!</definedName>
    <definedName name="BExQIS8O6R36CI01XRY9ISM99TW9" localSheetId="1" hidden="1">#REF!</definedName>
    <definedName name="BExQIS8O6R36CI01XRY9ISM99TW9" localSheetId="2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0" hidden="1">#REF!</definedName>
    <definedName name="BExQIVJB9MJ25NDUHTCVMSODJY2C" localSheetId="1" hidden="1">#REF!</definedName>
    <definedName name="BExQIVJB9MJ25NDUHTCVMSODJY2C" localSheetId="2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0" hidden="1">#REF!</definedName>
    <definedName name="BExQIWAEMVTWAU39DWIXT17K2A9Z" localSheetId="1" hidden="1">#REF!</definedName>
    <definedName name="BExQIWAEMVTWAU39DWIXT17K2A9Z" localSheetId="2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0" hidden="1">#REF!</definedName>
    <definedName name="BExQJ72T8UR0U461ZLEGOOEPCDIG" localSheetId="1" hidden="1">#REF!</definedName>
    <definedName name="BExQJ72T8UR0U461ZLEGOOEPCDIG" localSheetId="2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0" hidden="1">#REF!</definedName>
    <definedName name="BExQJAZ2QDORCR0K8PR9VHQZ4Y3P" localSheetId="1" hidden="1">#REF!</definedName>
    <definedName name="BExQJAZ2QDORCR0K8PR9VHQZ4Y3P" localSheetId="2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0" hidden="1">#REF!</definedName>
    <definedName name="BExQJBF7LAX128WR7VTMJC88ZLPG" localSheetId="1" hidden="1">#REF!</definedName>
    <definedName name="BExQJBF7LAX128WR7VTMJC88ZLPG" localSheetId="2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0" hidden="1">#REF!</definedName>
    <definedName name="BExQJEVCKX6KZHNCLYXY7D0MX5KN" localSheetId="1" hidden="1">#REF!</definedName>
    <definedName name="BExQJEVCKX6KZHNCLYXY7D0MX5KN" localSheetId="2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0" hidden="1">#REF!</definedName>
    <definedName name="BExQJJYSDX8B0J1QGF2HL071KKA3" localSheetId="1" hidden="1">#REF!</definedName>
    <definedName name="BExQJJYSDX8B0J1QGF2HL071KKA3" localSheetId="2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0" hidden="1">#REF!</definedName>
    <definedName name="BExQK1HV6SQQ7CP8H8IUKI9TYXTD" localSheetId="1" hidden="1">#REF!</definedName>
    <definedName name="BExQK1HV6SQQ7CP8H8IUKI9TYXTD" localSheetId="2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0" hidden="1">#REF!</definedName>
    <definedName name="BExQK3LE5CSBW1E4H4KHW548FL2R" localSheetId="1" hidden="1">#REF!</definedName>
    <definedName name="BExQK3LE5CSBW1E4H4KHW548FL2R" localSheetId="2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0" hidden="1">#REF!</definedName>
    <definedName name="BExQKG6LD6PLNDGNGO9DJXY865BR" localSheetId="1" hidden="1">#REF!</definedName>
    <definedName name="BExQKG6LD6PLNDGNGO9DJXY865BR" localSheetId="2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0" hidden="1">#REF!</definedName>
    <definedName name="BExQKUKG8I4CGS9QYSD0H7NHP4JN" localSheetId="1" hidden="1">#REF!</definedName>
    <definedName name="BExQKUKG8I4CGS9QYSD0H7NHP4JN" localSheetId="2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0" hidden="1">#REF!</definedName>
    <definedName name="BExQL2NSE8OYZFXQH8A23RMVMFW7" localSheetId="1" hidden="1">#REF!</definedName>
    <definedName name="BExQL2NSE8OYZFXQH8A23RMVMFW7" localSheetId="2" hidden="1">#REF!</definedName>
    <definedName name="BExQL2NSE8OYZFXQH8A23RMVMFW7" localSheetId="3" hidden="1">#REF!</definedName>
    <definedName name="BExQL2NSE8OYZFXQH8A23RMVMFW7" hidden="1">#REF!</definedName>
    <definedName name="BExQL4GJ3LZJL6JDEHT7UDXW90TV" localSheetId="0" hidden="1">#REF!</definedName>
    <definedName name="BExQL4GJ3LZJL6JDEHT7UDXW90TV" localSheetId="1" hidden="1">#REF!</definedName>
    <definedName name="BExQL4GJ3LZJL6JDEHT7UDXW90TV" localSheetId="2" hidden="1">#REF!</definedName>
    <definedName name="BExQL4GJ3LZJL6JDEHT7UDXW90TV" localSheetId="3" hidden="1">#REF!</definedName>
    <definedName name="BExQL4GJ3LZJL6JDEHT7UDXW90TV" hidden="1">#REF!</definedName>
    <definedName name="BExQLE1TOW3A287TQB0AVWENT8O1" localSheetId="0" hidden="1">#REF!</definedName>
    <definedName name="BExQLE1TOW3A287TQB0AVWENT8O1" localSheetId="1" hidden="1">#REF!</definedName>
    <definedName name="BExQLE1TOW3A287TQB0AVWENT8O1" localSheetId="2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0" hidden="1">#REF!</definedName>
    <definedName name="BExRYOYB4A3E5F6MTROY69LR0PMG" localSheetId="1" hidden="1">#REF!</definedName>
    <definedName name="BExRYOYB4A3E5F6MTROY69LR0PMG" localSheetId="2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0" hidden="1">#REF!</definedName>
    <definedName name="BExRYZLA9EW71H4SXQR525S72LLP" localSheetId="1" hidden="1">#REF!</definedName>
    <definedName name="BExRYZLA9EW71H4SXQR525S72LLP" localSheetId="2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0" hidden="1">#REF!</definedName>
    <definedName name="BExRZ66M8G9FQ0VFP077QSZBSOA5" localSheetId="1" hidden="1">#REF!</definedName>
    <definedName name="BExRZ66M8G9FQ0VFP077QSZBSOA5" localSheetId="2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0" hidden="1">#REF!</definedName>
    <definedName name="BExRZ8FMQQL46I8AQWU17LRNZD5T" localSheetId="1" hidden="1">#REF!</definedName>
    <definedName name="BExRZ8FMQQL46I8AQWU17LRNZD5T" localSheetId="2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0" hidden="1">#REF!</definedName>
    <definedName name="BExRZIRRIXRUMZ5GOO95S7460BMP" localSheetId="1" hidden="1">#REF!</definedName>
    <definedName name="BExRZIRRIXRUMZ5GOO95S7460BMP" localSheetId="2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0" hidden="1">#REF!</definedName>
    <definedName name="BExRZJTNBKKPK7SB4LA31O3OH6PO" localSheetId="1" hidden="1">#REF!</definedName>
    <definedName name="BExRZJTNBKKPK7SB4LA31O3OH6PO" localSheetId="2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0" hidden="1">#REF!</definedName>
    <definedName name="BExRZK9RAHMM0ZLTNSK7A4LDC42D" localSheetId="1" hidden="1">#REF!</definedName>
    <definedName name="BExRZK9RAHMM0ZLTNSK7A4LDC42D" localSheetId="2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0" hidden="1">#REF!</definedName>
    <definedName name="BExRZNF461H0WDF36L3U0UQSJGZB" localSheetId="1" hidden="1">#REF!</definedName>
    <definedName name="BExRZNF461H0WDF36L3U0UQSJGZB" localSheetId="2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0" hidden="1">#REF!</definedName>
    <definedName name="BExRZOGSR69INI6GAEPHDWSNK5Q4" localSheetId="1" hidden="1">#REF!</definedName>
    <definedName name="BExRZOGSR69INI6GAEPHDWSNK5Q4" localSheetId="2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0" hidden="1">#REF!</definedName>
    <definedName name="BExS0ASQBKRTPDWFK0KUDFOS9LE5" localSheetId="1" hidden="1">#REF!</definedName>
    <definedName name="BExS0ASQBKRTPDWFK0KUDFOS9LE5" localSheetId="2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0" hidden="1">#REF!</definedName>
    <definedName name="BExS0GHQUF6YT0RU3TKDEO8CSJYB" localSheetId="1" hidden="1">#REF!</definedName>
    <definedName name="BExS0GHQUF6YT0RU3TKDEO8CSJYB" localSheetId="2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0" hidden="1">#REF!</definedName>
    <definedName name="BExS0K8IHC45I78DMZBOJ1P13KQA" localSheetId="1" hidden="1">#REF!</definedName>
    <definedName name="BExS0K8IHC45I78DMZBOJ1P13KQA" localSheetId="2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0" hidden="1">#REF!</definedName>
    <definedName name="BExS0L4WP69XXUFHED98XIEPB593" localSheetId="1" hidden="1">#REF!</definedName>
    <definedName name="BExS0L4WP69XXUFHED98XIEPB593" localSheetId="2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0" hidden="1">#REF!</definedName>
    <definedName name="BExS0Z2O2N4AJXFEPN87NU9ZGAHG" localSheetId="1" hidden="1">#REF!</definedName>
    <definedName name="BExS0Z2O2N4AJXFEPN87NU9ZGAHG" localSheetId="2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0" hidden="1">#REF!</definedName>
    <definedName name="BExS15IJV0WW662NXQUVT3FGP4ST" localSheetId="1" hidden="1">#REF!</definedName>
    <definedName name="BExS15IJV0WW662NXQUVT3FGP4ST" localSheetId="2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0" hidden="1">#REF!</definedName>
    <definedName name="BExS18T8TBNEPF4AU1VJ268XLF3L" localSheetId="1" hidden="1">#REF!</definedName>
    <definedName name="BExS18T8TBNEPF4AU1VJ268XLF3L" localSheetId="2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0" hidden="1">#REF!</definedName>
    <definedName name="BExS194110MR25BYJI3CJ2EGZ8XT" localSheetId="1" hidden="1">#REF!</definedName>
    <definedName name="BExS194110MR25BYJI3CJ2EGZ8XT" localSheetId="2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0" hidden="1">#REF!</definedName>
    <definedName name="BExS1BNVGNSGD4EP90QL8WXYWZ66" localSheetId="1" hidden="1">#REF!</definedName>
    <definedName name="BExS1BNVGNSGD4EP90QL8WXYWZ66" localSheetId="2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0" hidden="1">#REF!</definedName>
    <definedName name="BExS1UE39N6NCND7MAARSBWXS6HU" localSheetId="1" hidden="1">#REF!</definedName>
    <definedName name="BExS1UE39N6NCND7MAARSBWXS6HU" localSheetId="2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0" hidden="1">#REF!</definedName>
    <definedName name="BExS226HTWL5WVC76MP5A1IBI8WD" localSheetId="1" hidden="1">#REF!</definedName>
    <definedName name="BExS226HTWL5WVC76MP5A1IBI8WD" localSheetId="2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0" hidden="1">#REF!</definedName>
    <definedName name="BExS26OI2QNNAH2WMDD95Z400048" localSheetId="1" hidden="1">#REF!</definedName>
    <definedName name="BExS26OI2QNNAH2WMDD95Z400048" localSheetId="2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0" hidden="1">#REF!</definedName>
    <definedName name="BExS2D4EI622QRKZKVDPRE66M4XA" localSheetId="1" hidden="1">#REF!</definedName>
    <definedName name="BExS2D4EI622QRKZKVDPRE66M4XA" localSheetId="2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0" hidden="1">#REF!</definedName>
    <definedName name="BExS2DF6B4ZUF3VZLI4G6LJ3BF38" localSheetId="1" hidden="1">#REF!</definedName>
    <definedName name="BExS2DF6B4ZUF3VZLI4G6LJ3BF38" localSheetId="2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0" hidden="1">#REF!</definedName>
    <definedName name="BExS2GKEA6VM3PDWKD7XI0KRUHTW" localSheetId="1" hidden="1">#REF!</definedName>
    <definedName name="BExS2GKEA6VM3PDWKD7XI0KRUHTW" localSheetId="2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0" hidden="1">#REF!</definedName>
    <definedName name="BExS2I2HVU314TXI2DYFRY8XV913" localSheetId="1" hidden="1">#REF!</definedName>
    <definedName name="BExS2I2HVU314TXI2DYFRY8XV913" localSheetId="2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0" hidden="1">#REF!</definedName>
    <definedName name="BExS2QB5FS5LYTFYO4BROTWG3OV5" localSheetId="1" hidden="1">#REF!</definedName>
    <definedName name="BExS2QB5FS5LYTFYO4BROTWG3OV5" localSheetId="2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0" hidden="1">#REF!</definedName>
    <definedName name="BExS2TLU1HONYV6S3ZD9T12D7CIG" localSheetId="1" hidden="1">#REF!</definedName>
    <definedName name="BExS2TLU1HONYV6S3ZD9T12D7CIG" localSheetId="2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0" hidden="1">#REF!</definedName>
    <definedName name="BExS2WLQUVBRZJWQTWUU4CYDY4IN" localSheetId="1" hidden="1">#REF!</definedName>
    <definedName name="BExS2WLQUVBRZJWQTWUU4CYDY4IN" localSheetId="2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0" hidden="1">#REF!</definedName>
    <definedName name="BExS2YJQV4NUX6135T90Z1Y5R26Q" localSheetId="1" hidden="1">#REF!</definedName>
    <definedName name="BExS2YJQV4NUX6135T90Z1Y5R26Q" localSheetId="2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0" hidden="1">#REF!</definedName>
    <definedName name="BExS318UV9I2FXPQQWUKKX00QLPJ" localSheetId="1" hidden="1">#REF!</definedName>
    <definedName name="BExS318UV9I2FXPQQWUKKX00QLPJ" localSheetId="2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0" hidden="1">#REF!</definedName>
    <definedName name="BExS3LBS0SMTHALVM4NRI1BAV1NP" localSheetId="1" hidden="1">#REF!</definedName>
    <definedName name="BExS3LBS0SMTHALVM4NRI1BAV1NP" localSheetId="2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0" hidden="1">#REF!</definedName>
    <definedName name="BExS3MTQ75VBXDGEBURP6YT8RROE" localSheetId="1" hidden="1">#REF!</definedName>
    <definedName name="BExS3MTQ75VBXDGEBURP6YT8RROE" localSheetId="2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0" hidden="1">#REF!</definedName>
    <definedName name="BExS3OMGYO0DFN5186UFKEXZ2RX3" localSheetId="1" hidden="1">#REF!</definedName>
    <definedName name="BExS3OMGYO0DFN5186UFKEXZ2RX3" localSheetId="2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0" hidden="1">#REF!</definedName>
    <definedName name="BExS3SDERJ27OER67TIGOVZU13A2" localSheetId="1" hidden="1">#REF!</definedName>
    <definedName name="BExS3SDERJ27OER67TIGOVZU13A2" localSheetId="2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0" hidden="1">#REF!</definedName>
    <definedName name="BExS3STIH9SFG0R6H30P191QZE98" localSheetId="1" hidden="1">#REF!</definedName>
    <definedName name="BExS3STIH9SFG0R6H30P191QZE98" localSheetId="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0" hidden="1">#REF!</definedName>
    <definedName name="BExS46R5WDNU5KL04FKY5LHJUCB8" localSheetId="1" hidden="1">#REF!</definedName>
    <definedName name="BExS46R5WDNU5KL04FKY5LHJUCB8" localSheetId="2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0" hidden="1">#REF!</definedName>
    <definedName name="BExS4ASWKM93XA275AXHYP8AG6SU" localSheetId="1" hidden="1">#REF!</definedName>
    <definedName name="BExS4ASWKM93XA275AXHYP8AG6SU" localSheetId="2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0" hidden="1">#REF!</definedName>
    <definedName name="BExS4IANBC4RO7HIK0MZZ2RPQU78" localSheetId="1" hidden="1">#REF!</definedName>
    <definedName name="BExS4IANBC4RO7HIK0MZZ2RPQU78" localSheetId="2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0" hidden="1">#REF!</definedName>
    <definedName name="BExS4JN3Y6SVBKILQK0R9HS45Y52" localSheetId="1" hidden="1">#REF!</definedName>
    <definedName name="BExS4JN3Y6SVBKILQK0R9HS45Y52" localSheetId="2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0" hidden="1">#REF!</definedName>
    <definedName name="BExS4P6S41O6Z6BED77U3GD9PNH1" localSheetId="1" hidden="1">#REF!</definedName>
    <definedName name="BExS4P6S41O6Z6BED77U3GD9PNH1" localSheetId="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0" hidden="1">#REF!</definedName>
    <definedName name="BExS4PXPURUHFBOKYFJD5J1J2RXC" localSheetId="1" hidden="1">#REF!</definedName>
    <definedName name="BExS4PXPURUHFBOKYFJD5J1J2RXC" localSheetId="2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0" hidden="1">#REF!</definedName>
    <definedName name="BExS4T32HD3YGJ91HTJ2IGVX6V4O" localSheetId="1" hidden="1">#REF!</definedName>
    <definedName name="BExS4T32HD3YGJ91HTJ2IGVX6V4O" localSheetId="2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0" hidden="1">#REF!</definedName>
    <definedName name="BExS51H0N51UT0FZOPZRCF1GU063" localSheetId="1" hidden="1">#REF!</definedName>
    <definedName name="BExS51H0N51UT0FZOPZRCF1GU063" localSheetId="2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0" hidden="1">#REF!</definedName>
    <definedName name="BExS54X72TJFC41FJK72MLRR2OO7" localSheetId="1" hidden="1">#REF!</definedName>
    <definedName name="BExS54X72TJFC41FJK72MLRR2OO7" localSheetId="2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0" hidden="1">#REF!</definedName>
    <definedName name="BExS59F0PA1V2ZC7S5TN6IT41SXP" localSheetId="1" hidden="1">#REF!</definedName>
    <definedName name="BExS59F0PA1V2ZC7S5TN6IT41SXP" localSheetId="2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0" hidden="1">#REF!</definedName>
    <definedName name="BExS5L3TGB8JVW9ROYWTKYTUPW27" localSheetId="1" hidden="1">#REF!</definedName>
    <definedName name="BExS5L3TGB8JVW9ROYWTKYTUPW27" localSheetId="2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0" hidden="1">#REF!</definedName>
    <definedName name="BExS6GKQ96EHVLYWNJDWXZXUZW90" localSheetId="1" hidden="1">#REF!</definedName>
    <definedName name="BExS6GKQ96EHVLYWNJDWXZXUZW90" localSheetId="2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0" hidden="1">#REF!</definedName>
    <definedName name="BExS6ITKSZFRR01YD5B0F676SYN7" localSheetId="1" hidden="1">#REF!</definedName>
    <definedName name="BExS6ITKSZFRR01YD5B0F676SYN7" localSheetId="2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0" hidden="1">#REF!</definedName>
    <definedName name="BExS6N0LI574IAC89EFW6CLTCQ33" localSheetId="1" hidden="1">#REF!</definedName>
    <definedName name="BExS6N0LI574IAC89EFW6CLTCQ33" localSheetId="2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0" hidden="1">#REF!</definedName>
    <definedName name="BExS6N0NEF7XCTT5R600QZ71A44O" localSheetId="1" hidden="1">#REF!</definedName>
    <definedName name="BExS6N0NEF7XCTT5R600QZ71A44O" localSheetId="2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0" hidden="1">#REF!</definedName>
    <definedName name="BExS6WRDBF3ST86ZOBBUL3GTCR11" localSheetId="1" hidden="1">#REF!</definedName>
    <definedName name="BExS6WRDBF3ST86ZOBBUL3GTCR11" localSheetId="2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0" hidden="1">#REF!</definedName>
    <definedName name="BExS6XNRKR0C3MTA0LV5B60UB908" localSheetId="1" hidden="1">#REF!</definedName>
    <definedName name="BExS6XNRKR0C3MTA0LV5B60UB908" localSheetId="2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0" hidden="1">#REF!</definedName>
    <definedName name="BExS73NELZEK2MDOLXO2Q7H3EG71" localSheetId="1" hidden="1">#REF!</definedName>
    <definedName name="BExS73NELZEK2MDOLXO2Q7H3EG71" localSheetId="2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0" hidden="1">#REF!</definedName>
    <definedName name="BExS7DJF6AXTWAJD7K4ZCD7L6BHV" localSheetId="1" hidden="1">#REF!</definedName>
    <definedName name="BExS7DJF6AXTWAJD7K4ZCD7L6BHV" localSheetId="2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0" hidden="1">#REF!</definedName>
    <definedName name="BExS7GOTHHOK287MX2RC853NWQAL" localSheetId="1" hidden="1">#REF!</definedName>
    <definedName name="BExS7GOTHHOK287MX2RC853NWQAL" localSheetId="2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0" hidden="1">#REF!</definedName>
    <definedName name="BExS7TKQYLRZGM93UY3ZJZJBQNFJ" localSheetId="1" hidden="1">#REF!</definedName>
    <definedName name="BExS7TKQYLRZGM93UY3ZJZJBQNFJ" localSheetId="2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0" hidden="1">#REF!</definedName>
    <definedName name="BExS7Y2LNGVHSIBKC7C3R6X4LDR6" localSheetId="1" hidden="1">#REF!</definedName>
    <definedName name="BExS7Y2LNGVHSIBKC7C3R6X4LDR6" localSheetId="2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0" hidden="1">#REF!</definedName>
    <definedName name="BExS81TE0EY44Y3W2M4Z4MGNP5OM" localSheetId="1" hidden="1">#REF!</definedName>
    <definedName name="BExS81TE0EY44Y3W2M4Z4MGNP5OM" localSheetId="2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0" hidden="1">#REF!</definedName>
    <definedName name="BExS81YPDZDVJJVS15HV2HDXAC3Y" localSheetId="1" hidden="1">#REF!</definedName>
    <definedName name="BExS81YPDZDVJJVS15HV2HDXAC3Y" localSheetId="2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0" hidden="1">#REF!</definedName>
    <definedName name="BExS82PRVNUTEKQZS56YT2DVF6C2" localSheetId="1" hidden="1">#REF!</definedName>
    <definedName name="BExS82PRVNUTEKQZS56YT2DVF6C2" localSheetId="2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0" hidden="1">#REF!</definedName>
    <definedName name="BExS83BCNFAV6DRCB1VTUF96491J" localSheetId="1" hidden="1">#REF!</definedName>
    <definedName name="BExS83BCNFAV6DRCB1VTUF96491J" localSheetId="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0" hidden="1">#REF!</definedName>
    <definedName name="BExS86GKM9ISCSNZD15BQ5E5L6A5" localSheetId="1" hidden="1">#REF!</definedName>
    <definedName name="BExS86GKM9ISCSNZD15BQ5E5L6A5" localSheetId="2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0" hidden="1">#REF!</definedName>
    <definedName name="BExS89GGRJ55EK546SM31UGE2K8T" localSheetId="1" hidden="1">#REF!</definedName>
    <definedName name="BExS89GGRJ55EK546SM31UGE2K8T" localSheetId="2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0" hidden="1">#REF!</definedName>
    <definedName name="BExS8BPG5A0GR5AO1U951NDGGR0L" localSheetId="1" hidden="1">#REF!</definedName>
    <definedName name="BExS8BPG5A0GR5AO1U951NDGGR0L" localSheetId="2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0" hidden="1">#REF!</definedName>
    <definedName name="BExS8CGI0JXFUBD41VFLI0SZSV8F" localSheetId="1" hidden="1">#REF!</definedName>
    <definedName name="BExS8CGI0JXFUBD41VFLI0SZSV8F" localSheetId="2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0" hidden="1">#REF!</definedName>
    <definedName name="BExS8D22FXVQKOEJP01LT0CDI3PS" localSheetId="1" hidden="1">#REF!</definedName>
    <definedName name="BExS8D22FXVQKOEJP01LT0CDI3PS" localSheetId="2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0" hidden="1">#REF!</definedName>
    <definedName name="BExS8EEJOZFBUWZDOM3O25AJRUVU" localSheetId="1" hidden="1">#REF!</definedName>
    <definedName name="BExS8EEJOZFBUWZDOM3O25AJRUVU" localSheetId="2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0" hidden="1">#REF!</definedName>
    <definedName name="BExS8GSUS17UY50TEM2AWF36BR9Z" localSheetId="1" hidden="1">#REF!</definedName>
    <definedName name="BExS8GSUS17UY50TEM2AWF36BR9Z" localSheetId="2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0" hidden="1">#REF!</definedName>
    <definedName name="BExS8HJRBVG0XI6PWA9KTMJZMQXK" localSheetId="1" hidden="1">#REF!</definedName>
    <definedName name="BExS8HJRBVG0XI6PWA9KTMJZMQXK" localSheetId="2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0" hidden="1">#REF!</definedName>
    <definedName name="BExS8NE9HUZJH13OXLREOV1BX0OZ" localSheetId="1" hidden="1">#REF!</definedName>
    <definedName name="BExS8NE9HUZJH13OXLREOV1BX0OZ" localSheetId="2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0" hidden="1">#REF!</definedName>
    <definedName name="BExS8R51C8RM2FS6V6IRTYO9GA4A" localSheetId="1" hidden="1">#REF!</definedName>
    <definedName name="BExS8R51C8RM2FS6V6IRTYO9GA4A" localSheetId="2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0" hidden="1">#REF!</definedName>
    <definedName name="BExS8WDX408F60MH1X9B9UZ2H4R7" localSheetId="1" hidden="1">#REF!</definedName>
    <definedName name="BExS8WDX408F60MH1X9B9UZ2H4R7" localSheetId="2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0" hidden="1">#REF!</definedName>
    <definedName name="BExS8X4UTVOFE2YEVLO8LTKMSI3A" localSheetId="1" hidden="1">#REF!</definedName>
    <definedName name="BExS8X4UTVOFE2YEVLO8LTKMSI3A" localSheetId="2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0" hidden="1">#REF!</definedName>
    <definedName name="BExS8Z2W2QEC3MH0BZIYLDFQNUIP" localSheetId="1" hidden="1">#REF!</definedName>
    <definedName name="BExS8Z2W2QEC3MH0BZIYLDFQNUIP" localSheetId="2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0" hidden="1">#REF!</definedName>
    <definedName name="BExS92DKGRFFCIA9C0IXDOLO57EP" localSheetId="1" hidden="1">#REF!</definedName>
    <definedName name="BExS92DKGRFFCIA9C0IXDOLO57EP" localSheetId="2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0" hidden="1">#REF!</definedName>
    <definedName name="BExS98OB4321YCHLCQ022PXKTT2W" localSheetId="1" hidden="1">#REF!</definedName>
    <definedName name="BExS98OB4321YCHLCQ022PXKTT2W" localSheetId="2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0" hidden="1">#REF!</definedName>
    <definedName name="BExS9C9N8GFISC6HUERJ0EI06GB2" localSheetId="1" hidden="1">#REF!</definedName>
    <definedName name="BExS9C9N8GFISC6HUERJ0EI06GB2" localSheetId="2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0" hidden="1">#REF!</definedName>
    <definedName name="BExS9D6619QNINF06KHZHYUAH0S9" localSheetId="1" hidden="1">#REF!</definedName>
    <definedName name="BExS9D6619QNINF06KHZHYUAH0S9" localSheetId="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0" hidden="1">#REF!</definedName>
    <definedName name="BExS9DX13CACP3J8JDREK30JB1SQ" localSheetId="1" hidden="1">#REF!</definedName>
    <definedName name="BExS9DX13CACP3J8JDREK30JB1SQ" localSheetId="2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0" hidden="1">#REF!</definedName>
    <definedName name="BExS9FPRS2KRRCS33SE6WFNF5GYL" localSheetId="1" hidden="1">#REF!</definedName>
    <definedName name="BExS9FPRS2KRRCS33SE6WFNF5GYL" localSheetId="2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0" hidden="1">#REF!</definedName>
    <definedName name="BExS9M5VN3VE822UH6TLACVY24CJ" localSheetId="1" hidden="1">#REF!</definedName>
    <definedName name="BExS9M5VN3VE822UH6TLACVY24CJ" localSheetId="2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0" hidden="1">#REF!</definedName>
    <definedName name="BExS9WI0A6PSEB8N9GPXF2Z7MWHM" localSheetId="1" hidden="1">#REF!</definedName>
    <definedName name="BExS9WI0A6PSEB8N9GPXF2Z7MWHM" localSheetId="2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0" hidden="1">#REF!</definedName>
    <definedName name="BExS9XJPZ07ND34OHX60QD382FV6" localSheetId="1" hidden="1">#REF!</definedName>
    <definedName name="BExS9XJPZ07ND34OHX60QD382FV6" localSheetId="2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0" hidden="1">#REF!</definedName>
    <definedName name="BExSA4AJLEEN4R7HU4FRSMYR17TR" localSheetId="1" hidden="1">#REF!</definedName>
    <definedName name="BExSA4AJLEEN4R7HU4FRSMYR17TR" localSheetId="2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0" hidden="1">#REF!</definedName>
    <definedName name="BExSA5HP306TN9XJS0TU619DLRR7" localSheetId="1" hidden="1">#REF!</definedName>
    <definedName name="BExSA5HP306TN9XJS0TU619DLRR7" localSheetId="2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0" hidden="1">#REF!</definedName>
    <definedName name="BExSAAVWQOOIA6B3JHQVGP08HFEM" localSheetId="1" hidden="1">#REF!</definedName>
    <definedName name="BExSAAVWQOOIA6B3JHQVGP08HFEM" localSheetId="2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0" hidden="1">#REF!</definedName>
    <definedName name="BExSAFJ3IICU2M7QPVE4ARYMXZKX" localSheetId="1" hidden="1">#REF!</definedName>
    <definedName name="BExSAFJ3IICU2M7QPVE4ARYMXZKX" localSheetId="2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0" hidden="1">#REF!</definedName>
    <definedName name="BExSAH6ID8OHX379UXVNGFO8J6KQ" localSheetId="1" hidden="1">#REF!</definedName>
    <definedName name="BExSAH6ID8OHX379UXVNGFO8J6KQ" localSheetId="2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0" hidden="1">#REF!</definedName>
    <definedName name="BExSAQBHIXGQRNIRGCJMBXUPCZQA" localSheetId="1" hidden="1">#REF!</definedName>
    <definedName name="BExSAQBHIXGQRNIRGCJMBXUPCZQA" localSheetId="2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0" hidden="1">#REF!</definedName>
    <definedName name="BExSAUTCT4P7JP57NOR9MTX33QJZ" localSheetId="1" hidden="1">#REF!</definedName>
    <definedName name="BExSAUTCT4P7JP57NOR9MTX33QJZ" localSheetId="2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0" hidden="1">#REF!</definedName>
    <definedName name="BExSAY9CA9TFXQ9M9FBJRGJO9T9E" localSheetId="1" hidden="1">#REF!</definedName>
    <definedName name="BExSAY9CA9TFXQ9M9FBJRGJO9T9E" localSheetId="2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0" hidden="1">#REF!</definedName>
    <definedName name="BExSB4JYKQ3MINI7RAYK5M8BLJDC" localSheetId="1" hidden="1">#REF!</definedName>
    <definedName name="BExSB4JYKQ3MINI7RAYK5M8BLJDC" localSheetId="2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0" hidden="1">#REF!</definedName>
    <definedName name="BExSBCY73CG3Q15P5BDLDT994XRL" localSheetId="1" hidden="1">#REF!</definedName>
    <definedName name="BExSBCY73CG3Q15P5BDLDT994XRL" localSheetId="2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0" hidden="1">#REF!</definedName>
    <definedName name="BExSBMOS41ZRLWYLOU29V6Y7YORR" localSheetId="1" hidden="1">#REF!</definedName>
    <definedName name="BExSBMOS41ZRLWYLOU29V6Y7YORR" localSheetId="2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0" hidden="1">#REF!</definedName>
    <definedName name="BExSBPZG22WAMZYIF7CZ686E8X80" localSheetId="1" hidden="1">#REF!</definedName>
    <definedName name="BExSBPZG22WAMZYIF7CZ686E8X80" localSheetId="2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0" hidden="1">#REF!</definedName>
    <definedName name="BExSBRBXXQMBU1TYDW1BXTEVEPRU" localSheetId="1" hidden="1">#REF!</definedName>
    <definedName name="BExSBRBXXQMBU1TYDW1BXTEVEPRU" localSheetId="2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0" hidden="1">#REF!</definedName>
    <definedName name="BExSC54998WTZ21DSL0R8UN0Y9JH" localSheetId="1" hidden="1">#REF!</definedName>
    <definedName name="BExSC54998WTZ21DSL0R8UN0Y9JH" localSheetId="2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0" hidden="1">#REF!</definedName>
    <definedName name="BExSC60N7WR9PJSNC9B7ORCX9NGY" localSheetId="1" hidden="1">#REF!</definedName>
    <definedName name="BExSC60N7WR9PJSNC9B7ORCX9NGY" localSheetId="2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0" hidden="1">#REF!</definedName>
    <definedName name="BExSCE99EZTILTTCE4NJJF96OYYM" localSheetId="1" hidden="1">#REF!</definedName>
    <definedName name="BExSCE99EZTILTTCE4NJJF96OYYM" localSheetId="2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0" hidden="1">#REF!</definedName>
    <definedName name="BExSCFWOMYELUEPWVJIRGIQZH5BV" localSheetId="1" hidden="1">#REF!</definedName>
    <definedName name="BExSCFWOMYELUEPWVJIRGIQZH5BV" localSheetId="2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0" hidden="1">#REF!</definedName>
    <definedName name="BExSCHUQZ2HFEWS54X67DIS8OSXZ" localSheetId="1" hidden="1">#REF!</definedName>
    <definedName name="BExSCHUQZ2HFEWS54X67DIS8OSXZ" localSheetId="2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0" hidden="1">#REF!</definedName>
    <definedName name="BExSCOG41SKKG4GYU76WRWW1CTE6" localSheetId="1" hidden="1">#REF!</definedName>
    <definedName name="BExSCOG41SKKG4GYU76WRWW1CTE6" localSheetId="2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0" hidden="1">#REF!</definedName>
    <definedName name="BExSCVC9P86YVFMRKKUVRV29MZXZ" localSheetId="1" hidden="1">#REF!</definedName>
    <definedName name="BExSCVC9P86YVFMRKKUVRV29MZXZ" localSheetId="2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0" hidden="1">#REF!</definedName>
    <definedName name="BExSD233CH4MU9ZMGNRF97ZV7KWU" localSheetId="1" hidden="1">#REF!</definedName>
    <definedName name="BExSD233CH4MU9ZMGNRF97ZV7KWU" localSheetId="2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0" hidden="1">#REF!</definedName>
    <definedName name="BExSD2U0F3BN6IN9N4R2DTTJG15H" localSheetId="1" hidden="1">#REF!</definedName>
    <definedName name="BExSD2U0F3BN6IN9N4R2DTTJG15H" localSheetId="2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0" hidden="1">#REF!</definedName>
    <definedName name="BExSD6A6NY15YSMFH51ST6XJY429" localSheetId="1" hidden="1">#REF!</definedName>
    <definedName name="BExSD6A6NY15YSMFH51ST6XJY429" localSheetId="2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0" hidden="1">#REF!</definedName>
    <definedName name="BExSD9VH6PF6RQ135VOEE08YXPAW" localSheetId="1" hidden="1">#REF!</definedName>
    <definedName name="BExSD9VH6PF6RQ135VOEE08YXPAW" localSheetId="2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0" hidden="1">#REF!</definedName>
    <definedName name="BExSDI9QWFD49GEZWZ3KOGM27XRB" localSheetId="1" hidden="1">#REF!</definedName>
    <definedName name="BExSDI9QWFD49GEZWZ3KOGM27XRB" localSheetId="2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0" hidden="1">#REF!</definedName>
    <definedName name="BExSDP5Y04WWMX2WWRITWOX8R5I9" localSheetId="1" hidden="1">#REF!</definedName>
    <definedName name="BExSDP5Y04WWMX2WWRITWOX8R5I9" localSheetId="2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0" hidden="1">#REF!</definedName>
    <definedName name="BExSDSGM203BJTNS9MKCBX453HMD" localSheetId="1" hidden="1">#REF!</definedName>
    <definedName name="BExSDSGM203BJTNS9MKCBX453HMD" localSheetId="2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0" hidden="1">#REF!</definedName>
    <definedName name="BExSDT20XUFXTDM37M148AXAP7HN" localSheetId="1" hidden="1">#REF!</definedName>
    <definedName name="BExSDT20XUFXTDM37M148AXAP7HN" localSheetId="2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0" hidden="1">#REF!</definedName>
    <definedName name="BExSDYLOWNTKCY92LFEDAV8LO7D3" localSheetId="1" hidden="1">#REF!</definedName>
    <definedName name="BExSDYLOWNTKCY92LFEDAV8LO7D3" localSheetId="2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0" hidden="1">#REF!</definedName>
    <definedName name="BExSE277VXZ807WBUB6A1UGQ1SF9" localSheetId="1" hidden="1">#REF!</definedName>
    <definedName name="BExSE277VXZ807WBUB6A1UGQ1SF9" localSheetId="2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0" hidden="1">#REF!</definedName>
    <definedName name="BExSE3EDSP4UL6G0I3DZ5SBHMUBU" localSheetId="1" hidden="1">#REF!</definedName>
    <definedName name="BExSE3EDSP4UL6G0I3DZ5SBHMUBU" localSheetId="2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0" hidden="1">#REF!</definedName>
    <definedName name="BExSEEHK1VLWD7JBV9SVVVIKQZ3I" localSheetId="1" hidden="1">#REF!</definedName>
    <definedName name="BExSEEHK1VLWD7JBV9SVVVIKQZ3I" localSheetId="2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0" hidden="1">#REF!</definedName>
    <definedName name="BExSEITYG8XAMWJ1C8VKU1MB4TEO" localSheetId="1" hidden="1">#REF!</definedName>
    <definedName name="BExSEITYG8XAMWJ1C8VKU1MB4TEO" localSheetId="2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0" hidden="1">#REF!</definedName>
    <definedName name="BExSEJKZLX37P3V33TRTFJ30BFRK" localSheetId="1" hidden="1">#REF!</definedName>
    <definedName name="BExSEJKZLX37P3V33TRTFJ30BFRK" localSheetId="2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0" hidden="1">#REF!</definedName>
    <definedName name="BExSEKXG1AW54E28IG5EODEM0JJV" localSheetId="1" hidden="1">#REF!</definedName>
    <definedName name="BExSEKXG1AW54E28IG5EODEM0JJV" localSheetId="2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0" hidden="1">#REF!</definedName>
    <definedName name="BExSEO84KVM8R2IV5MFH0XI3IZSN" localSheetId="1" hidden="1">#REF!</definedName>
    <definedName name="BExSEO84KVM8R2IV5MFH0XI3IZSN" localSheetId="2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0" hidden="1">#REF!</definedName>
    <definedName name="BExSEP9UVOAI6TMXKNK587PQ3328" localSheetId="1" hidden="1">#REF!</definedName>
    <definedName name="BExSEP9UVOAI6TMXKNK587PQ3328" localSheetId="2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0" hidden="1">#REF!</definedName>
    <definedName name="BExSERIU9MUGR4NPZAUJCVXUZ74I" localSheetId="1" hidden="1">#REF!</definedName>
    <definedName name="BExSERIU9MUGR4NPZAUJCVXUZ74I" localSheetId="2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0" hidden="1">#REF!</definedName>
    <definedName name="BExSF07QFLZCO4P6K6QF05XG7PH1" localSheetId="1" hidden="1">#REF!</definedName>
    <definedName name="BExSF07QFLZCO4P6K6QF05XG7PH1" localSheetId="2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0" hidden="1">#REF!</definedName>
    <definedName name="BExSFJ8ZAGQ63A4MVMZRQWLVRGQ5" localSheetId="1" hidden="1">#REF!</definedName>
    <definedName name="BExSFJ8ZAGQ63A4MVMZRQWLVRGQ5" localSheetId="2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0" hidden="1">#REF!</definedName>
    <definedName name="BExSFKQRST2S9KXWWLCXYLKSF4G1" localSheetId="1" hidden="1">#REF!</definedName>
    <definedName name="BExSFKQRST2S9KXWWLCXYLKSF4G1" localSheetId="2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0" hidden="1">#REF!</definedName>
    <definedName name="BExSFOHO6VZ5Y463KL3XYTZBVE3P" localSheetId="1" hidden="1">#REF!</definedName>
    <definedName name="BExSFOHO6VZ5Y463KL3XYTZBVE3P" localSheetId="2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0" hidden="1">#REF!</definedName>
    <definedName name="BExSFY2ZJOYUEYBX21QZ7AMN2WK1" localSheetId="1" hidden="1">#REF!</definedName>
    <definedName name="BExSFY2ZJOYUEYBX21QZ7AMN2WK1" localSheetId="2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0" hidden="1">#REF!</definedName>
    <definedName name="BExSFYDRRTAZVPXRWUF5PDQ97WFF" localSheetId="1" hidden="1">#REF!</definedName>
    <definedName name="BExSFYDRRTAZVPXRWUF5PDQ97WFF" localSheetId="2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0" hidden="1">#REF!</definedName>
    <definedName name="BExSFZVPFTXA3F0IJ2NGH1GXX9R7" localSheetId="1" hidden="1">#REF!</definedName>
    <definedName name="BExSFZVPFTXA3F0IJ2NGH1GXX9R7" localSheetId="2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0" hidden="1">#REF!</definedName>
    <definedName name="BExSG2Q34XRC1K28H4XG6PQM3FTW" localSheetId="1" hidden="1">#REF!</definedName>
    <definedName name="BExSG2Q34XRC1K28H4XG6PQM3FTW" localSheetId="2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0" hidden="1">#REF!</definedName>
    <definedName name="BExSG90Q4ZUU2IPGDYOM169NJV9S" localSheetId="1" hidden="1">#REF!</definedName>
    <definedName name="BExSG90Q4ZUU2IPGDYOM169NJV9S" localSheetId="2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0" hidden="1">#REF!</definedName>
    <definedName name="BExSG9X3DU845PNXYJGGLBQY2UHG" localSheetId="1" hidden="1">#REF!</definedName>
    <definedName name="BExSG9X3DU845PNXYJGGLBQY2UHG" localSheetId="2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0" hidden="1">#REF!</definedName>
    <definedName name="BExSGE45J27MDUUNXW7Z8Q33UAON" localSheetId="1" hidden="1">#REF!</definedName>
    <definedName name="BExSGE45J27MDUUNXW7Z8Q33UAON" localSheetId="2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0" hidden="1">#REF!</definedName>
    <definedName name="BExSGE9LY91Q0URHB4YAMX0UAMYI" localSheetId="1" hidden="1">#REF!</definedName>
    <definedName name="BExSGE9LY91Q0URHB4YAMX0UAMYI" localSheetId="2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0" hidden="1">#REF!</definedName>
    <definedName name="BExSGLB2URTLBCKBB4Y885W925F2" localSheetId="1" hidden="1">#REF!</definedName>
    <definedName name="BExSGLB2URTLBCKBB4Y885W925F2" localSheetId="2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0" hidden="1">#REF!</definedName>
    <definedName name="BExSGNEL2G0PC04ATVS20W5179EK" localSheetId="1" hidden="1">#REF!</definedName>
    <definedName name="BExSGNEL2G0PC04ATVS20W5179EK" localSheetId="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0" hidden="1">#REF!</definedName>
    <definedName name="BExSGOAYG73SFWOPAQV80P710GID" localSheetId="1" hidden="1">#REF!</definedName>
    <definedName name="BExSGOAYG73SFWOPAQV80P710GID" localSheetId="2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0" hidden="1">#REF!</definedName>
    <definedName name="BExSGOWJHRW7FWKLO2EHUOOGHNAF" localSheetId="1" hidden="1">#REF!</definedName>
    <definedName name="BExSGOWJHRW7FWKLO2EHUOOGHNAF" localSheetId="2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0" hidden="1">#REF!</definedName>
    <definedName name="BExSGOWJTAP41ZV5Q23H7MI9C76W" localSheetId="1" hidden="1">#REF!</definedName>
    <definedName name="BExSGOWJTAP41ZV5Q23H7MI9C76W" localSheetId="2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0" hidden="1">#REF!</definedName>
    <definedName name="BExSGR5JQVX2HQ0PKCGZNSSUM1RV" localSheetId="1" hidden="1">#REF!</definedName>
    <definedName name="BExSGR5JQVX2HQ0PKCGZNSSUM1RV" localSheetId="2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0" hidden="1">#REF!</definedName>
    <definedName name="BExSGT3MKX7YVLVP6YLL6KVO8UGV" localSheetId="1" hidden="1">#REF!</definedName>
    <definedName name="BExSGT3MKX7YVLVP6YLL6KVO8UGV" localSheetId="2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0" hidden="1">#REF!</definedName>
    <definedName name="BExSGVHX69GJZHD99DKE4RZ042B1" localSheetId="1" hidden="1">#REF!</definedName>
    <definedName name="BExSGVHX69GJZHD99DKE4RZ042B1" localSheetId="2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0" hidden="1">#REF!</definedName>
    <definedName name="BExSGZJO4J4ZO04E2N2ECVYS9DEZ" localSheetId="1" hidden="1">#REF!</definedName>
    <definedName name="BExSGZJO4J4ZO04E2N2ECVYS9DEZ" localSheetId="2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0" hidden="1">#REF!</definedName>
    <definedName name="BExSHAHFHS7MMNJR8JPVABRGBVIT" localSheetId="1" hidden="1">#REF!</definedName>
    <definedName name="BExSHAHFHS7MMNJR8JPVABRGBVIT" localSheetId="2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0" hidden="1">#REF!</definedName>
    <definedName name="BExSHGH88QZWW4RNAX4YKAZ5JEBL" localSheetId="1" hidden="1">#REF!</definedName>
    <definedName name="BExSHGH88QZWW4RNAX4YKAZ5JEBL" localSheetId="2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0" hidden="1">#REF!</definedName>
    <definedName name="BExSHOKK1OO3CX9Z28C58E5J1D9W" localSheetId="1" hidden="1">#REF!</definedName>
    <definedName name="BExSHOKK1OO3CX9Z28C58E5J1D9W" localSheetId="2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0" hidden="1">#REF!</definedName>
    <definedName name="BExSHQD8KYLTQGDXIRKCHQQ7MKIH" localSheetId="1" hidden="1">#REF!</definedName>
    <definedName name="BExSHQD8KYLTQGDXIRKCHQQ7MKIH" localSheetId="2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0" hidden="1">#REF!</definedName>
    <definedName name="BExSHVGPIAHXI97UBLI9G4I4M29F" localSheetId="1" hidden="1">#REF!</definedName>
    <definedName name="BExSHVGPIAHXI97UBLI9G4I4M29F" localSheetId="2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0" hidden="1">#REF!</definedName>
    <definedName name="BExSI0K2YL3HTCQAD8A7TR4QCUR6" localSheetId="1" hidden="1">#REF!</definedName>
    <definedName name="BExSI0K2YL3HTCQAD8A7TR4QCUR6" localSheetId="2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0" hidden="1">#REF!</definedName>
    <definedName name="BExSIFUDNRWXWIWNGCCFOOD8WIAZ" localSheetId="1" hidden="1">#REF!</definedName>
    <definedName name="BExSIFUDNRWXWIWNGCCFOOD8WIAZ" localSheetId="2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0" hidden="1">#REF!</definedName>
    <definedName name="BExTTZNS2PBCR93C9IUW49UZ4I6T" localSheetId="1" hidden="1">#REF!</definedName>
    <definedName name="BExTTZNS2PBCR93C9IUW49UZ4I6T" localSheetId="2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0" hidden="1">#REF!</definedName>
    <definedName name="BExTU2YFQ25JQ6MEMRHHN66VLTPJ" localSheetId="1" hidden="1">#REF!</definedName>
    <definedName name="BExTU2YFQ25JQ6MEMRHHN66VLTPJ" localSheetId="2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0" hidden="1">#REF!</definedName>
    <definedName name="BExTU75IOII1V5O0C9X2VAYYVJUG" localSheetId="1" hidden="1">#REF!</definedName>
    <definedName name="BExTU75IOII1V5O0C9X2VAYYVJUG" localSheetId="2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0" hidden="1">#REF!</definedName>
    <definedName name="BExTUA5F7V4LUIIAM17J3A8XF3JE" localSheetId="1" hidden="1">#REF!</definedName>
    <definedName name="BExTUA5F7V4LUIIAM17J3A8XF3JE" localSheetId="2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0" hidden="1">#REF!</definedName>
    <definedName name="BExTUBY3AA9B91YRRWFOT21LUL8Q" localSheetId="1" hidden="1">#REF!</definedName>
    <definedName name="BExTUBY3AA9B91YRRWFOT21LUL8Q" localSheetId="2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0" hidden="1">#REF!</definedName>
    <definedName name="BExTUJ53ANGZ3H1KDK4CR4Q0OD6P" localSheetId="1" hidden="1">#REF!</definedName>
    <definedName name="BExTUJ53ANGZ3H1KDK4CR4Q0OD6P" localSheetId="2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0" hidden="1">#REF!</definedName>
    <definedName name="BExTUKXSZBM7C57G6NGLWGU4WOHY" localSheetId="1" hidden="1">#REF!</definedName>
    <definedName name="BExTUKXSZBM7C57G6NGLWGU4WOHY" localSheetId="2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0" hidden="1">#REF!</definedName>
    <definedName name="BExTUNC5INBE8Y5OA5GQUTXX6QJW" localSheetId="1" hidden="1">#REF!</definedName>
    <definedName name="BExTUNC5INBE8Y5OA5GQUTXX6QJW" localSheetId="2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0" hidden="1">#REF!</definedName>
    <definedName name="BExTUSQCFFYZCDNHWHADBC2E1ZP1" localSheetId="1" hidden="1">#REF!</definedName>
    <definedName name="BExTUSQCFFYZCDNHWHADBC2E1ZP1" localSheetId="2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0" hidden="1">#REF!</definedName>
    <definedName name="BExTUV4NQDZVAENZPSZGF7A3DDFN" localSheetId="1" hidden="1">#REF!</definedName>
    <definedName name="BExTUV4NQDZVAENZPSZGF7A3DDFN" localSheetId="2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0" hidden="1">#REF!</definedName>
    <definedName name="BExTUVFGOJEYS28JURA5KHQFDU5J" localSheetId="1" hidden="1">#REF!</definedName>
    <definedName name="BExTUVFGOJEYS28JURA5KHQFDU5J" localSheetId="2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0" hidden="1">#REF!</definedName>
    <definedName name="BExTUW10U40QCYGHM5NJ3YR1O5SP" localSheetId="1" hidden="1">#REF!</definedName>
    <definedName name="BExTUW10U40QCYGHM5NJ3YR1O5SP" localSheetId="2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0" hidden="1">#REF!</definedName>
    <definedName name="BExTUWXFQHINU66YG82BI20ATMB5" localSheetId="1" hidden="1">#REF!</definedName>
    <definedName name="BExTUWXFQHINU66YG82BI20ATMB5" localSheetId="2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0" hidden="1">#REF!</definedName>
    <definedName name="BExTUY9WNSJ91GV8CP0SKJTEIV82" localSheetId="1" hidden="1">#REF!</definedName>
    <definedName name="BExTUY9WNSJ91GV8CP0SKJTEIV82" localSheetId="2" hidden="1">#REF!</definedName>
    <definedName name="BExTUY9WNSJ91GV8CP0SKJTEIV82" localSheetId="3" hidden="1">#REF!</definedName>
    <definedName name="BExTUY9WNSJ91GV8CP0SKJTEIV82" hidden="1">#REF!</definedName>
    <definedName name="BExTV67VIM8PV6KO253M4DUBJQLC" localSheetId="0" hidden="1">#REF!</definedName>
    <definedName name="BExTV67VIM8PV6KO253M4DUBJQLC" localSheetId="1" hidden="1">#REF!</definedName>
    <definedName name="BExTV67VIM8PV6KO253M4DUBJQLC" localSheetId="2" hidden="1">#REF!</definedName>
    <definedName name="BExTV67VIM8PV6KO253M4DUBJQLC" localSheetId="3" hidden="1">#REF!</definedName>
    <definedName name="BExTV67VIM8PV6KO253M4DUBJQLC" hidden="1">#REF!</definedName>
    <definedName name="BExTVELZCF2YA5L6F23BYZZR6WHF" localSheetId="0" hidden="1">#REF!</definedName>
    <definedName name="BExTVELZCF2YA5L6F23BYZZR6WHF" localSheetId="1" hidden="1">#REF!</definedName>
    <definedName name="BExTVELZCF2YA5L6F23BYZZR6WHF" localSheetId="2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0" hidden="1">#REF!</definedName>
    <definedName name="BExTVGPIQZ99YFXUC8OONUX5BD42" localSheetId="1" hidden="1">#REF!</definedName>
    <definedName name="BExTVGPIQZ99YFXUC8OONUX5BD42" localSheetId="2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0" hidden="1">#REF!</definedName>
    <definedName name="BExTVQG4F5RF0LZXG06AZ6EU1GQ3" localSheetId="1" hidden="1">#REF!</definedName>
    <definedName name="BExTVQG4F5RF0LZXG06AZ6EU1GQ3" localSheetId="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0" hidden="1">#REF!</definedName>
    <definedName name="BExTVZQLP9VFLEYQ9280W13X7E8K" localSheetId="1" hidden="1">#REF!</definedName>
    <definedName name="BExTVZQLP9VFLEYQ9280W13X7E8K" localSheetId="2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0" hidden="1">#REF!</definedName>
    <definedName name="BExTWB4LA1PODQOH4LDTHQKBN16K" localSheetId="1" hidden="1">#REF!</definedName>
    <definedName name="BExTWB4LA1PODQOH4LDTHQKBN16K" localSheetId="2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0" hidden="1">#REF!</definedName>
    <definedName name="BExTWI0Q8AWXUA3ZN7I5V3QK2KM1" localSheetId="1" hidden="1">#REF!</definedName>
    <definedName name="BExTWI0Q8AWXUA3ZN7I5V3QK2KM1" localSheetId="2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0" hidden="1">#REF!</definedName>
    <definedName name="BExTWJTIA3WUW1PUWXAOP9O8NKLZ" localSheetId="1" hidden="1">#REF!</definedName>
    <definedName name="BExTWJTIA3WUW1PUWXAOP9O8NKLZ" localSheetId="2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0" hidden="1">#REF!</definedName>
    <definedName name="BExTWW95OX07FNA01WF5MSSSFQLX" localSheetId="1" hidden="1">#REF!</definedName>
    <definedName name="BExTWW95OX07FNA01WF5MSSSFQLX" localSheetId="2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0" hidden="1">#REF!</definedName>
    <definedName name="BExTX005F4GLW03J0PLPRPMI1SEG" localSheetId="1" hidden="1">#REF!</definedName>
    <definedName name="BExTX005F4GLW03J0PLPRPMI1SEG" localSheetId="2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0" hidden="1">#REF!</definedName>
    <definedName name="BExTX476KI0RNB71XI5TYMANSGBG" localSheetId="1" hidden="1">#REF!</definedName>
    <definedName name="BExTX476KI0RNB71XI5TYMANSGBG" localSheetId="2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0" hidden="1">#REF!</definedName>
    <definedName name="BExTXBJFKNSCUO7IOL6CSKERP06D" localSheetId="1" hidden="1">#REF!</definedName>
    <definedName name="BExTXBJFKNSCUO7IOL6CSKERP06D" localSheetId="2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0" hidden="1">#REF!</definedName>
    <definedName name="BExTXDMZDQ9U1FD9T7F79J29SYYN" localSheetId="1" hidden="1">#REF!</definedName>
    <definedName name="BExTXDMZDQ9U1FD9T7F79J29SYYN" localSheetId="2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0" hidden="1">#REF!</definedName>
    <definedName name="BExTXJ6HBAIXMMWKZTJNFDYVZCAY" localSheetId="1" hidden="1">#REF!</definedName>
    <definedName name="BExTXJ6HBAIXMMWKZTJNFDYVZCAY" localSheetId="2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0" hidden="1">#REF!</definedName>
    <definedName name="BExTXT812NQT8GAEGH738U29BI0D" localSheetId="1" hidden="1">#REF!</definedName>
    <definedName name="BExTXT812NQT8GAEGH738U29BI0D" localSheetId="2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0" hidden="1">#REF!</definedName>
    <definedName name="BExTXWIP2TFPTQ76NHFOB72NICRZ" localSheetId="1" hidden="1">#REF!</definedName>
    <definedName name="BExTXWIP2TFPTQ76NHFOB72NICRZ" localSheetId="2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0" hidden="1">#REF!</definedName>
    <definedName name="BExTY5T62H651VC86QM4X7E28JVA" localSheetId="1" hidden="1">#REF!</definedName>
    <definedName name="BExTY5T62H651VC86QM4X7E28JVA" localSheetId="2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0" hidden="1">#REF!</definedName>
    <definedName name="BExTYB7EHGVTJ4RSYOXWSG87U5WI" localSheetId="1" hidden="1">#REF!</definedName>
    <definedName name="BExTYB7EHGVTJ4RSYOXWSG87U5WI" localSheetId="2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0" hidden="1">#REF!</definedName>
    <definedName name="BExTYC93RS0KNKFOD35WG37LS9LY" localSheetId="1" hidden="1">#REF!</definedName>
    <definedName name="BExTYC93RS0KNKFOD35WG37LS9LY" localSheetId="2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0" hidden="1">#REF!</definedName>
    <definedName name="BExTYKCEFJ83LZM95M1V7CSFQVEA" localSheetId="1" hidden="1">#REF!</definedName>
    <definedName name="BExTYKCEFJ83LZM95M1V7CSFQVEA" localSheetId="2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0" hidden="1">#REF!</definedName>
    <definedName name="BExTYPLA9N640MFRJJQPKXT7P88M" localSheetId="1" hidden="1">#REF!</definedName>
    <definedName name="BExTYPLA9N640MFRJJQPKXT7P88M" localSheetId="2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0" hidden="1">#REF!</definedName>
    <definedName name="BExTYW1794M1TLJ2QQQCEEUZN18F" localSheetId="1" hidden="1">#REF!</definedName>
    <definedName name="BExTYW1794M1TLJ2QQQCEEUZN18F" localSheetId="2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0" hidden="1">#REF!</definedName>
    <definedName name="BExTZ7F71SNTOX4LLZCK5R9VUMIJ" localSheetId="1" hidden="1">#REF!</definedName>
    <definedName name="BExTZ7F71SNTOX4LLZCK5R9VUMIJ" localSheetId="2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0" hidden="1">#REF!</definedName>
    <definedName name="BExTZ80SWE36T1QSIIPJU7NJ65JL" localSheetId="1" hidden="1">#REF!</definedName>
    <definedName name="BExTZ80SWE36T1QSIIPJU7NJ65JL" localSheetId="2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0" hidden="1">#REF!</definedName>
    <definedName name="BExTZ869RSO739T4Q78JLOVO7G0C" localSheetId="1" hidden="1">#REF!</definedName>
    <definedName name="BExTZ869RSO739T4Q78JLOVO7G0C" localSheetId="2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0" hidden="1">#REF!</definedName>
    <definedName name="BExTZ8X5G9S3PA4FPSNK7T69W7QT" localSheetId="1" hidden="1">#REF!</definedName>
    <definedName name="BExTZ8X5G9S3PA4FPSNK7T69W7QT" localSheetId="2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0" hidden="1">#REF!</definedName>
    <definedName name="BExTZ97Y0RMR8V5BI9F2H4MFB77O" localSheetId="1" hidden="1">#REF!</definedName>
    <definedName name="BExTZ97Y0RMR8V5BI9F2H4MFB77O" localSheetId="2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0" hidden="1">#REF!</definedName>
    <definedName name="BExTZK5PMCAXJL4DUIGL6H9Y8U4C" localSheetId="1" hidden="1">#REF!</definedName>
    <definedName name="BExTZK5PMCAXJL4DUIGL6H9Y8U4C" localSheetId="2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0" hidden="1">#REF!</definedName>
    <definedName name="BExTZKB6L5SXV5UN71YVTCBEIGWY" localSheetId="1" hidden="1">#REF!</definedName>
    <definedName name="BExTZKB6L5SXV5UN71YVTCBEIGWY" localSheetId="2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0" hidden="1">#REF!</definedName>
    <definedName name="BExTZLICVKK4NBJFEGL270GJ2VQO" localSheetId="1" hidden="1">#REF!</definedName>
    <definedName name="BExTZLICVKK4NBJFEGL270GJ2VQO" localSheetId="2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0" hidden="1">#REF!</definedName>
    <definedName name="BExTZO2596CBZKPI7YNA1QQNPAIJ" localSheetId="1" hidden="1">#REF!</definedName>
    <definedName name="BExTZO2596CBZKPI7YNA1QQNPAIJ" localSheetId="2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0" hidden="1">#REF!</definedName>
    <definedName name="BExTZY8TDV4U7FQL7O10G6VKWKPJ" localSheetId="1" hidden="1">#REF!</definedName>
    <definedName name="BExTZY8TDV4U7FQL7O10G6VKWKPJ" localSheetId="2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0" hidden="1">#REF!</definedName>
    <definedName name="BExU02QNT4LT7H9JPUC4FXTLVGZT" localSheetId="1" hidden="1">#REF!</definedName>
    <definedName name="BExU02QNT4LT7H9JPUC4FXTLVGZT" localSheetId="2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0" hidden="1">#REF!</definedName>
    <definedName name="BExU0BFJJQO1HJZKI14QGOQ6JROO" localSheetId="1" hidden="1">#REF!</definedName>
    <definedName name="BExU0BFJJQO1HJZKI14QGOQ6JROO" localSheetId="2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0" hidden="1">#REF!</definedName>
    <definedName name="BExU0FH5WTGW8MRFUFMDDSMJ6YQ5" localSheetId="1" hidden="1">#REF!</definedName>
    <definedName name="BExU0FH5WTGW8MRFUFMDDSMJ6YQ5" localSheetId="2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0" hidden="1">#REF!</definedName>
    <definedName name="BExU0GDOIL9U33QGU9ZU3YX3V1I4" localSheetId="1" hidden="1">#REF!</definedName>
    <definedName name="BExU0GDOIL9U33QGU9ZU3YX3V1I4" localSheetId="2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0" hidden="1">#REF!</definedName>
    <definedName name="BExU0HKTO8WJDQDWRTUK5TETM3HS" localSheetId="1" hidden="1">#REF!</definedName>
    <definedName name="BExU0HKTO8WJDQDWRTUK5TETM3HS" localSheetId="2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0" hidden="1">#REF!</definedName>
    <definedName name="BExU0MTJQPE041ZN7H8UKGV6MZT7" localSheetId="1" hidden="1">#REF!</definedName>
    <definedName name="BExU0MTJQPE041ZN7H8UKGV6MZT7" localSheetId="2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0" hidden="1">#REF!</definedName>
    <definedName name="BExU0ZUUFYHLUK4M4E8GLGIBBNT0" localSheetId="1" hidden="1">#REF!</definedName>
    <definedName name="BExU0ZUUFYHLUK4M4E8GLGIBBNT0" localSheetId="2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0" hidden="1">#REF!</definedName>
    <definedName name="BExU147D6RPG6ZVTSXRKFSVRHSBG" localSheetId="1" hidden="1">#REF!</definedName>
    <definedName name="BExU147D6RPG6ZVTSXRKFSVRHSBG" localSheetId="2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0" hidden="1">#REF!</definedName>
    <definedName name="BExU16R10W1SOAPNG4CDJ01T7JRE" localSheetId="1" hidden="1">#REF!</definedName>
    <definedName name="BExU16R10W1SOAPNG4CDJ01T7JRE" localSheetId="2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0" hidden="1">#REF!</definedName>
    <definedName name="BExU17CKOR3GNIHDNVLH9L1IOJS9" localSheetId="1" hidden="1">#REF!</definedName>
    <definedName name="BExU17CKOR3GNIHDNVLH9L1IOJS9" localSheetId="2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0" hidden="1">#REF!</definedName>
    <definedName name="BExU1DXYI5DAD9DSFIEAUOB5XFZ9" localSheetId="1" hidden="1">#REF!</definedName>
    <definedName name="BExU1DXYI5DAD9DSFIEAUOB5XFZ9" localSheetId="2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0" hidden="1">#REF!</definedName>
    <definedName name="BExU1GXUTLRPJN4MRINLAPHSZQFG" localSheetId="1" hidden="1">#REF!</definedName>
    <definedName name="BExU1GXUTLRPJN4MRINLAPHSZQFG" localSheetId="2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0" hidden="1">#REF!</definedName>
    <definedName name="BExU1IL9AOHFO85BZB6S60DK3N8H" localSheetId="1" hidden="1">#REF!</definedName>
    <definedName name="BExU1IL9AOHFO85BZB6S60DK3N8H" localSheetId="2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0" hidden="1">#REF!</definedName>
    <definedName name="BExU1LAEKWJ0U6NP9G2AC9CTBYH6" localSheetId="1" hidden="1">#REF!</definedName>
    <definedName name="BExU1LAEKWJ0U6NP9G2AC9CTBYH6" localSheetId="2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0" hidden="1">#REF!</definedName>
    <definedName name="BExU1NOPS09CLFZL1O31RAF9BQNQ" localSheetId="1" hidden="1">#REF!</definedName>
    <definedName name="BExU1NOPS09CLFZL1O31RAF9BQNQ" localSheetId="2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0" hidden="1">#REF!</definedName>
    <definedName name="BExU1PH9MOEX1JZVZ3D5M9DXB191" localSheetId="1" hidden="1">#REF!</definedName>
    <definedName name="BExU1PH9MOEX1JZVZ3D5M9DXB191" localSheetId="2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0" hidden="1">#REF!</definedName>
    <definedName name="BExU1QZEEKJA35IMEOLOJ3ODX0ZA" localSheetId="1" hidden="1">#REF!</definedName>
    <definedName name="BExU1QZEEKJA35IMEOLOJ3ODX0ZA" localSheetId="2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0" hidden="1">#REF!</definedName>
    <definedName name="BExU1VRURIWWVJ95O40WA23LMTJD" localSheetId="1" hidden="1">#REF!</definedName>
    <definedName name="BExU1VRURIWWVJ95O40WA23LMTJD" localSheetId="2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0" hidden="1">#REF!</definedName>
    <definedName name="BExU2A0FXVBDX9LO3VWEXB4TLFT0" localSheetId="1" hidden="1">#REF!</definedName>
    <definedName name="BExU2A0FXVBDX9LO3VWEXB4TLFT0" localSheetId="2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0" hidden="1">#REF!</definedName>
    <definedName name="BExU2LEH667H33V81XVEZUP2O0UQ" localSheetId="1" hidden="1">#REF!</definedName>
    <definedName name="BExU2LEH667H33V81XVEZUP2O0UQ" localSheetId="2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0" hidden="1">#REF!</definedName>
    <definedName name="BExU2M5CK6XK55UIHDVYRXJJJRI4" localSheetId="1" hidden="1">#REF!</definedName>
    <definedName name="BExU2M5CK6XK55UIHDVYRXJJJRI4" localSheetId="2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0" hidden="1">#REF!</definedName>
    <definedName name="BExU2TXVT25ZTOFQAF6CM53Z1RLF" localSheetId="1" hidden="1">#REF!</definedName>
    <definedName name="BExU2TXVT25ZTOFQAF6CM53Z1RLF" localSheetId="2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0" hidden="1">#REF!</definedName>
    <definedName name="BExU2XZLYIU19G7358W5T9E87AFR" localSheetId="1" hidden="1">#REF!</definedName>
    <definedName name="BExU2XZLYIU19G7358W5T9E87AFR" localSheetId="2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0" hidden="1">#REF!</definedName>
    <definedName name="BExU2ZXMKRBQEX0CT3ZPZ3UFZP1G" localSheetId="1" hidden="1">#REF!</definedName>
    <definedName name="BExU2ZXMKRBQEX0CT3ZPZ3UFZP1G" localSheetId="2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0" hidden="1">#REF!</definedName>
    <definedName name="BExU35XHF1K1XEQUSZ292S5T61YA" localSheetId="1" hidden="1">#REF!</definedName>
    <definedName name="BExU35XHF1K1XEQUSZ292S5T61YA" localSheetId="2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0" hidden="1">#REF!</definedName>
    <definedName name="BExU38S1U5IC1T5A3P2TZU5OV0LN" localSheetId="1" hidden="1">#REF!</definedName>
    <definedName name="BExU38S1U5IC1T5A3P2TZU5OV0LN" localSheetId="2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0" hidden="1">#REF!</definedName>
    <definedName name="BExU3B66MCKJFSKT3HL8B5EJGVX0" localSheetId="1" hidden="1">#REF!</definedName>
    <definedName name="BExU3B66MCKJFSKT3HL8B5EJGVX0" localSheetId="2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0" hidden="1">#REF!</definedName>
    <definedName name="BExU3FDFDB2NVPYUR5V7OA3HF474" localSheetId="1" hidden="1">#REF!</definedName>
    <definedName name="BExU3FDFDB2NVPYUR5V7OA3HF474" localSheetId="2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0" hidden="1">#REF!</definedName>
    <definedName name="BExU3R7J076KUCCEUGKAYMANTUT5" localSheetId="1" hidden="1">#REF!</definedName>
    <definedName name="BExU3R7J076KUCCEUGKAYMANTUT5" localSheetId="2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0" hidden="1">#REF!</definedName>
    <definedName name="BExU3UNI9NR1RNZR07NSLSZMDOQQ" localSheetId="1" hidden="1">#REF!</definedName>
    <definedName name="BExU3UNI9NR1RNZR07NSLSZMDOQQ" localSheetId="2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0" hidden="1">#REF!</definedName>
    <definedName name="BExU401R18N6XKZKL7CNFOZQCM14" localSheetId="1" hidden="1">#REF!</definedName>
    <definedName name="BExU401R18N6XKZKL7CNFOZQCM14" localSheetId="2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0" hidden="1">#REF!</definedName>
    <definedName name="BExU42QVGY7TK39W1BIN6CDRG2OE" localSheetId="1" hidden="1">#REF!</definedName>
    <definedName name="BExU42QVGY7TK39W1BIN6CDRG2OE" localSheetId="2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0" hidden="1">#REF!</definedName>
    <definedName name="BExU431LXP7LIUNGJB9OSXEANFGX" localSheetId="1" hidden="1">#REF!</definedName>
    <definedName name="BExU431LXP7LIUNGJB9OSXEANFGX" localSheetId="2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0" hidden="1">#REF!</definedName>
    <definedName name="BExU47OZMS6TCWMEHHF0UCSFLLPI" localSheetId="1" hidden="1">#REF!</definedName>
    <definedName name="BExU47OZMS6TCWMEHHF0UCSFLLPI" localSheetId="2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0" hidden="1">#REF!</definedName>
    <definedName name="BExU4D36E8TXN0M8KSNGEAFYP4DQ" localSheetId="1" hidden="1">#REF!</definedName>
    <definedName name="BExU4D36E8TXN0M8KSNGEAFYP4DQ" localSheetId="2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0" hidden="1">#REF!</definedName>
    <definedName name="BExU4G31RRVLJ3AC6E1FNEFMXM3O" localSheetId="1" hidden="1">#REF!</definedName>
    <definedName name="BExU4G31RRVLJ3AC6E1FNEFMXM3O" localSheetId="2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0" hidden="1">#REF!</definedName>
    <definedName name="BExU4GDVLPUEWBA4MRYRTQAUNO7B" localSheetId="1" hidden="1">#REF!</definedName>
    <definedName name="BExU4GDVLPUEWBA4MRYRTQAUNO7B" localSheetId="2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0" hidden="1">#REF!</definedName>
    <definedName name="BExU4H4RAMAX0XVAWT5WFYQNPAL3" localSheetId="1" hidden="1">#REF!</definedName>
    <definedName name="BExU4H4RAMAX0XVAWT5WFYQNPAL3" localSheetId="2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0" hidden="1">#REF!</definedName>
    <definedName name="BExU4I148DA7PRCCISLWQ6ABXFK6" localSheetId="1" hidden="1">#REF!</definedName>
    <definedName name="BExU4I148DA7PRCCISLWQ6ABXFK6" localSheetId="2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0" hidden="1">#REF!</definedName>
    <definedName name="BExU4L101H2KQHVKCKQ4PBAWZV6K" localSheetId="1" hidden="1">#REF!</definedName>
    <definedName name="BExU4L101H2KQHVKCKQ4PBAWZV6K" localSheetId="2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0" hidden="1">#REF!</definedName>
    <definedName name="BExU4LML14Q7KDTYIKJWXF68W7X1" localSheetId="1" hidden="1">#REF!</definedName>
    <definedName name="BExU4LML14Q7KDTYIKJWXF68W7X1" localSheetId="2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0" hidden="1">#REF!</definedName>
    <definedName name="BExU4NA00RRRBGRT6TOB0MXZRCRZ" localSheetId="1" hidden="1">#REF!</definedName>
    <definedName name="BExU4NA00RRRBGRT6TOB0MXZRCRZ" localSheetId="2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0" hidden="1">#REF!</definedName>
    <definedName name="BExU529I6YHVOG83TJHWSILIQU1S" localSheetId="1" hidden="1">#REF!</definedName>
    <definedName name="BExU529I6YHVOG83TJHWSILIQU1S" localSheetId="2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0" hidden="1">#REF!</definedName>
    <definedName name="BExU57YCIKPRD8QWL6EU0YR3NG3J" localSheetId="1" hidden="1">#REF!</definedName>
    <definedName name="BExU57YCIKPRD8QWL6EU0YR3NG3J" localSheetId="2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0" hidden="1">#REF!</definedName>
    <definedName name="BExU5DSTBWXLN6E59B757KRWRI6E" localSheetId="1" hidden="1">#REF!</definedName>
    <definedName name="BExU5DSTBWXLN6E59B757KRWRI6E" localSheetId="2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0" hidden="1">#REF!</definedName>
    <definedName name="BExU5JSMO03X9M4WIRPP8JPSMQKJ" localSheetId="1" hidden="1">#REF!</definedName>
    <definedName name="BExU5JSMO03X9M4WIRPP8JPSMQKJ" localSheetId="2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0" hidden="1">#REF!</definedName>
    <definedName name="BExU5TDWM8NNDHYPQ7OQODTQ368A" localSheetId="1" hidden="1">#REF!</definedName>
    <definedName name="BExU5TDWM8NNDHYPQ7OQODTQ368A" localSheetId="2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0" hidden="1">#REF!</definedName>
    <definedName name="BExU5X4OX1V1XHS6WSSORVQPP6Z3" localSheetId="1" hidden="1">#REF!</definedName>
    <definedName name="BExU5X4OX1V1XHS6WSSORVQPP6Z3" localSheetId="2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0" hidden="1">#REF!</definedName>
    <definedName name="BExU5XVPARTFMRYHNUTBKDIL4UJN" localSheetId="1" hidden="1">#REF!</definedName>
    <definedName name="BExU5XVPARTFMRYHNUTBKDIL4UJN" localSheetId="2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0" hidden="1">#REF!</definedName>
    <definedName name="BExU66KMFBAP8JCVG9VM1RD1TNFF" localSheetId="1" hidden="1">#REF!</definedName>
    <definedName name="BExU66KMFBAP8JCVG9VM1RD1TNFF" localSheetId="2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0" hidden="1">#REF!</definedName>
    <definedName name="BExU68IOM3CB3TACNAE9565TW7SH" localSheetId="1" hidden="1">#REF!</definedName>
    <definedName name="BExU68IOM3CB3TACNAE9565TW7SH" localSheetId="2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0" hidden="1">#REF!</definedName>
    <definedName name="BExU6AM82KN21E82HMWVP3LWP9IL" localSheetId="1" hidden="1">#REF!</definedName>
    <definedName name="BExU6AM82KN21E82HMWVP3LWP9IL" localSheetId="2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0" hidden="1">#REF!</definedName>
    <definedName name="BExU6FEU1MRHU98R9YOJC5OKUJ6L" localSheetId="1" hidden="1">#REF!</definedName>
    <definedName name="BExU6FEU1MRHU98R9YOJC5OKUJ6L" localSheetId="2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0" hidden="1">#REF!</definedName>
    <definedName name="BExU6KIAJ663Y8W8QMU4HCF183DF" localSheetId="1" hidden="1">#REF!</definedName>
    <definedName name="BExU6KIAJ663Y8W8QMU4HCF183DF" localSheetId="2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0" hidden="1">#REF!</definedName>
    <definedName name="BExU6KT19B4PG6SHXFBGBPLM66KT" localSheetId="1" hidden="1">#REF!</definedName>
    <definedName name="BExU6KT19B4PG6SHXFBGBPLM66KT" localSheetId="2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0" hidden="1">#REF!</definedName>
    <definedName name="BExU6PAVKIOAIMQ9XQIHHF1SUAGO" localSheetId="1" hidden="1">#REF!</definedName>
    <definedName name="BExU6PAVKIOAIMQ9XQIHHF1SUAGO" localSheetId="2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0" hidden="1">#REF!</definedName>
    <definedName name="BExU6SLKTWV0YINVLTI6BCG9ANZM" localSheetId="1" hidden="1">#REF!</definedName>
    <definedName name="BExU6SLKTWV0YINVLTI6BCG9ANZM" localSheetId="2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0" hidden="1">#REF!</definedName>
    <definedName name="BExU6WXXC7SSQDMHSLUN5C2V4IYX" localSheetId="1" hidden="1">#REF!</definedName>
    <definedName name="BExU6WXXC7SSQDMHSLUN5C2V4IYX" localSheetId="2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0" hidden="1">#REF!</definedName>
    <definedName name="BExU73387E74XE8A9UKZLZNJYY65" localSheetId="1" hidden="1">#REF!</definedName>
    <definedName name="BExU73387E74XE8A9UKZLZNJYY65" localSheetId="2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0" hidden="1">#REF!</definedName>
    <definedName name="BExU76ZHCJM8I7VSICCMSTC33O6U" localSheetId="1" hidden="1">#REF!</definedName>
    <definedName name="BExU76ZHCJM8I7VSICCMSTC33O6U" localSheetId="2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0" hidden="1">#REF!</definedName>
    <definedName name="BExU7BBTUF8BQ42DSGM94X5TG5GF" localSheetId="1" hidden="1">#REF!</definedName>
    <definedName name="BExU7BBTUF8BQ42DSGM94X5TG5GF" localSheetId="2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0" hidden="1">#REF!</definedName>
    <definedName name="BExU7HH4EAHFQHT4AXKGWAWZP3I0" localSheetId="1" hidden="1">#REF!</definedName>
    <definedName name="BExU7HH4EAHFQHT4AXKGWAWZP3I0" localSheetId="2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0" hidden="1">#REF!</definedName>
    <definedName name="BExU7L7WPQSA0ELXZ0I86V33QCCJ" localSheetId="1" hidden="1">#REF!</definedName>
    <definedName name="BExU7L7WPQSA0ELXZ0I86V33QCCJ" localSheetId="2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0" hidden="1">#REF!</definedName>
    <definedName name="BExU7MF1ZVPDHOSMCAXOSYICHZ4I" localSheetId="1" hidden="1">#REF!</definedName>
    <definedName name="BExU7MF1ZVPDHOSMCAXOSYICHZ4I" localSheetId="2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0" hidden="1">#REF!</definedName>
    <definedName name="BExU7O2BJ6D5YCKEL6FD2EFCWYRX" localSheetId="1" hidden="1">#REF!</definedName>
    <definedName name="BExU7O2BJ6D5YCKEL6FD2EFCWYRX" localSheetId="2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0" hidden="1">#REF!</definedName>
    <definedName name="BExU7Q0JS9YIUKUPNSSAIDK2KJAV" localSheetId="1" hidden="1">#REF!</definedName>
    <definedName name="BExU7Q0JS9YIUKUPNSSAIDK2KJAV" localSheetId="2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0" hidden="1">#REF!</definedName>
    <definedName name="BExU80I6AE5OU7P7F5V7HWIZBJ4P" localSheetId="1" hidden="1">#REF!</definedName>
    <definedName name="BExU80I6AE5OU7P7F5V7HWIZBJ4P" localSheetId="2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0" hidden="1">#REF!</definedName>
    <definedName name="BExU86NB26MCPYIISZ36HADONGT2" localSheetId="1" hidden="1">#REF!</definedName>
    <definedName name="BExU86NB26MCPYIISZ36HADONGT2" localSheetId="2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0" hidden="1">#REF!</definedName>
    <definedName name="BExU885EZZNSZV3GP298UJ8LB7OL" localSheetId="1" hidden="1">#REF!</definedName>
    <definedName name="BExU885EZZNSZV3GP298UJ8LB7OL" localSheetId="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0" hidden="1">#REF!</definedName>
    <definedName name="BExU8FSAUP9TUZ1NO9WXK80QPHWV" localSheetId="1" hidden="1">#REF!</definedName>
    <definedName name="BExU8FSAUP9TUZ1NO9WXK80QPHWV" localSheetId="2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0" hidden="1">#REF!</definedName>
    <definedName name="BExU8KFLAN778MBN93NYZB0FV30G" localSheetId="1" hidden="1">#REF!</definedName>
    <definedName name="BExU8KFLAN778MBN93NYZB0FV30G" localSheetId="2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0" hidden="1">#REF!</definedName>
    <definedName name="BExU8PZC6845UUDFG9M8FTC3P3DK" localSheetId="1" hidden="1">#REF!</definedName>
    <definedName name="BExU8PZC6845UUDFG9M8FTC3P3DK" localSheetId="2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0" hidden="1">#REF!</definedName>
    <definedName name="BExU8UX9JX3XLB47YZ8GFXE0V7R2" localSheetId="1" hidden="1">#REF!</definedName>
    <definedName name="BExU8UX9JX3XLB47YZ8GFXE0V7R2" localSheetId="2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0" hidden="1">#REF!</definedName>
    <definedName name="BExU8WVGMRSFNWCNHODQ9JQCMZB0" localSheetId="1" hidden="1">#REF!</definedName>
    <definedName name="BExU8WVGMRSFNWCNHODQ9JQCMZB0" localSheetId="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0" hidden="1">#REF!</definedName>
    <definedName name="BExU96M1J7P9DZQ3S9H0C12KGYTW" localSheetId="1" hidden="1">#REF!</definedName>
    <definedName name="BExU96M1J7P9DZQ3S9H0C12KGYTW" localSheetId="2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0" hidden="1">#REF!</definedName>
    <definedName name="BExU9F05OR1GZ3057R6UL3WPEIYI" localSheetId="1" hidden="1">#REF!</definedName>
    <definedName name="BExU9F05OR1GZ3057R6UL3WPEIYI" localSheetId="2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0" hidden="1">#REF!</definedName>
    <definedName name="BExU9GCSO5YILIKG6VAHN13DL75K" localSheetId="1" hidden="1">#REF!</definedName>
    <definedName name="BExU9GCSO5YILIKG6VAHN13DL75K" localSheetId="2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0" hidden="1">#REF!</definedName>
    <definedName name="BExU9KJOZLO15N11MJVN782NFGJ0" localSheetId="1" hidden="1">#REF!</definedName>
    <definedName name="BExU9KJOZLO15N11MJVN782NFGJ0" localSheetId="2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0" hidden="1">#REF!</definedName>
    <definedName name="BExU9LG29XU2K1GNKRO4438JYQZE" localSheetId="1" hidden="1">#REF!</definedName>
    <definedName name="BExU9LG29XU2K1GNKRO4438JYQZE" localSheetId="2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0" hidden="1">#REF!</definedName>
    <definedName name="BExU9RW36I5Z6JIXUIUB3PJH86LT" localSheetId="1" hidden="1">#REF!</definedName>
    <definedName name="BExU9RW36I5Z6JIXUIUB3PJH86LT" localSheetId="2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0" hidden="1">#REF!</definedName>
    <definedName name="BExU9WU19DJ2VAGISPFEGDWWOO4V" localSheetId="1" hidden="1">#REF!</definedName>
    <definedName name="BExU9WU19DJ2VAGISPFEGDWWOO4V" localSheetId="2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0" hidden="1">#REF!</definedName>
    <definedName name="BExUA28AO7OWDG3H23Q0CL4B7BHW" localSheetId="1" hidden="1">#REF!</definedName>
    <definedName name="BExUA28AO7OWDG3H23Q0CL4B7BHW" localSheetId="2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0" hidden="1">#REF!</definedName>
    <definedName name="BExUA34N2C083NSTAHQGZZ3BCYGK" localSheetId="1" hidden="1">#REF!</definedName>
    <definedName name="BExUA34N2C083NSTAHQGZZ3BCYGK" localSheetId="2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0" hidden="1">#REF!</definedName>
    <definedName name="BExUA5O923FFNEBY8BPO1TU3QGBM" localSheetId="1" hidden="1">#REF!</definedName>
    <definedName name="BExUA5O923FFNEBY8BPO1TU3QGBM" localSheetId="2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0" hidden="1">#REF!</definedName>
    <definedName name="BExUA6Q4K25VH452AQ3ZIRBCMS61" localSheetId="1" hidden="1">#REF!</definedName>
    <definedName name="BExUA6Q4K25VH452AQ3ZIRBCMS61" localSheetId="2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0" hidden="1">#REF!</definedName>
    <definedName name="BExUAFV4JMBSM2SKBQL9NHL0NIBS" localSheetId="1" hidden="1">#REF!</definedName>
    <definedName name="BExUAFV4JMBSM2SKBQL9NHL0NIBS" localSheetId="2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0" hidden="1">#REF!</definedName>
    <definedName name="BExUAMWQODKBXMRH1QCMJLJBF8M7" localSheetId="1" hidden="1">#REF!</definedName>
    <definedName name="BExUAMWQODKBXMRH1QCMJLJBF8M7" localSheetId="2" hidden="1">#REF!</definedName>
    <definedName name="BExUAMWQODKBXMRH1QCMJLJBF8M7" localSheetId="3" hidden="1">#REF!</definedName>
    <definedName name="BExUAMWQODKBXMRH1QCMJLJBF8M7" hidden="1">#REF!</definedName>
    <definedName name="BExUAPR6Y32097JKJCTGC4C6EGE9" localSheetId="0" hidden="1">#REF!</definedName>
    <definedName name="BExUAPR6Y32097JKJCTGC4C6EGE9" localSheetId="1" hidden="1">#REF!</definedName>
    <definedName name="BExUAPR6Y32097JKJCTGC4C6EGE9" localSheetId="2" hidden="1">#REF!</definedName>
    <definedName name="BExUAPR6Y32097JKJCTGC4C6EGE9" localSheetId="3" hidden="1">#REF!</definedName>
    <definedName name="BExUAPR6Y32097JKJCTGC4C6EGE9" hidden="1">#REF!</definedName>
    <definedName name="BExUARUP0MX710TNZSAA01HUEAVC" localSheetId="0" hidden="1">#REF!</definedName>
    <definedName name="BExUARUP0MX710TNZSAA01HUEAVC" localSheetId="1" hidden="1">#REF!</definedName>
    <definedName name="BExUARUP0MX710TNZSAA01HUEAVC" localSheetId="2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0" hidden="1">#REF!</definedName>
    <definedName name="BExUAX8WS5OPVLCDXRGKTU2QMTFO" localSheetId="1" hidden="1">#REF!</definedName>
    <definedName name="BExUAX8WS5OPVLCDXRGKTU2QMTFO" localSheetId="2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0" hidden="1">#REF!</definedName>
    <definedName name="BExUB1FYAZ433NX9GD7WGACX5IZD" localSheetId="1" hidden="1">#REF!</definedName>
    <definedName name="BExUB1FYAZ433NX9GD7WGACX5IZD" localSheetId="2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0" hidden="1">#REF!</definedName>
    <definedName name="BExUB8HLEXSBVPZ5AXNQEK96F1N4" localSheetId="1" hidden="1">#REF!</definedName>
    <definedName name="BExUB8HLEXSBVPZ5AXNQEK96F1N4" localSheetId="2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0" hidden="1">#REF!</definedName>
    <definedName name="BExUBCDVZIEA7YT0LPSMHL5ZSERQ" localSheetId="1" hidden="1">#REF!</definedName>
    <definedName name="BExUBCDVZIEA7YT0LPSMHL5ZSERQ" localSheetId="2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0" hidden="1">#REF!</definedName>
    <definedName name="BExUBDA8WU087BUIMXC1U1CKA2RA" localSheetId="1" hidden="1">#REF!</definedName>
    <definedName name="BExUBDA8WU087BUIMXC1U1CKA2RA" localSheetId="2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0" hidden="1">#REF!</definedName>
    <definedName name="BExUBKXBUCN760QYU7Q8GESBWOQH" localSheetId="1" hidden="1">#REF!</definedName>
    <definedName name="BExUBKXBUCN760QYU7Q8GESBWOQH" localSheetId="2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0" hidden="1">#REF!</definedName>
    <definedName name="BExUBL83ED0P076RN9RJ8P1MZ299" localSheetId="1" hidden="1">#REF!</definedName>
    <definedName name="BExUBL83ED0P076RN9RJ8P1MZ299" localSheetId="2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0" hidden="1">#REF!</definedName>
    <definedName name="BExUC1EPS2CZ5CKFA0AQRIVRSHS8" localSheetId="1" hidden="1">#REF!</definedName>
    <definedName name="BExUC1EPS2CZ5CKFA0AQRIVRSHS8" localSheetId="2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0" hidden="1">#REF!</definedName>
    <definedName name="BExUC623BDYEODBN0N4DO6PJQ7NU" localSheetId="1" hidden="1">#REF!</definedName>
    <definedName name="BExUC623BDYEODBN0N4DO6PJQ7NU" localSheetId="2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0" hidden="1">#REF!</definedName>
    <definedName name="BExUC8WH8TCKBB5313JGYYQ1WFLT" localSheetId="1" hidden="1">#REF!</definedName>
    <definedName name="BExUC8WH8TCKBB5313JGYYQ1WFLT" localSheetId="2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0" hidden="1">#REF!</definedName>
    <definedName name="BExUCAP7GOSYPHMQKK6719YLSDIQ" localSheetId="1" hidden="1">#REF!</definedName>
    <definedName name="BExUCAP7GOSYPHMQKK6719YLSDIQ" localSheetId="2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0" hidden="1">#REF!</definedName>
    <definedName name="BExUCFCDK6SPH86I6STXX8X3WMC4" localSheetId="1" hidden="1">#REF!</definedName>
    <definedName name="BExUCFCDK6SPH86I6STXX8X3WMC4" localSheetId="2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0" hidden="1">#REF!</definedName>
    <definedName name="BExUCKL98JB87L3I6T6IFSWJNYAB" localSheetId="1" hidden="1">#REF!</definedName>
    <definedName name="BExUCKL98JB87L3I6T6IFSWJNYAB" localSheetId="2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0" hidden="1">#REF!</definedName>
    <definedName name="BExUCLC6AQ5KR6LXSAXV4QQ8ASVG" localSheetId="1" hidden="1">#REF!</definedName>
    <definedName name="BExUCLC6AQ5KR6LXSAXV4QQ8ASVG" localSheetId="2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0" hidden="1">#REF!</definedName>
    <definedName name="BExUD4IOJ12X3PJG5WXNNGDRCKAP" localSheetId="1" hidden="1">#REF!</definedName>
    <definedName name="BExUD4IOJ12X3PJG5WXNNGDRCKAP" localSheetId="2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0" hidden="1">#REF!</definedName>
    <definedName name="BExUD9WX9BWK72UWVSLYZJLAY5VY" localSheetId="1" hidden="1">#REF!</definedName>
    <definedName name="BExUD9WX9BWK72UWVSLYZJLAY5VY" localSheetId="2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0" hidden="1">#REF!</definedName>
    <definedName name="BExUDEV0CYVO7Y5IQQBEJ6FUY9S6" localSheetId="1" hidden="1">#REF!</definedName>
    <definedName name="BExUDEV0CYVO7Y5IQQBEJ6FUY9S6" localSheetId="2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0" hidden="1">#REF!</definedName>
    <definedName name="BExUDWOXQGIZW0EAIIYLQUPXF8YV" localSheetId="1" hidden="1">#REF!</definedName>
    <definedName name="BExUDWOXQGIZW0EAIIYLQUPXF8YV" localSheetId="2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0" hidden="1">#REF!</definedName>
    <definedName name="BExUDXAIC17W1FUU8Z10XUAVB7CS" localSheetId="1" hidden="1">#REF!</definedName>
    <definedName name="BExUDXAIC17W1FUU8Z10XUAVB7CS" localSheetId="2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0" hidden="1">#REF!</definedName>
    <definedName name="BExUE5OMY7OAJQ9WR8C8HG311ORP" localSheetId="1" hidden="1">#REF!</definedName>
    <definedName name="BExUE5OMY7OAJQ9WR8C8HG311ORP" localSheetId="2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0" hidden="1">#REF!</definedName>
    <definedName name="BExUEFKOQWXXGRNLAOJV2BJ66UB8" localSheetId="1" hidden="1">#REF!</definedName>
    <definedName name="BExUEFKOQWXXGRNLAOJV2BJ66UB8" localSheetId="2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0" hidden="1">#REF!</definedName>
    <definedName name="BExUEJGX3OQQP5KFRJSRCZ70EI9V" localSheetId="1" hidden="1">#REF!</definedName>
    <definedName name="BExUEJGX3OQQP5KFRJSRCZ70EI9V" localSheetId="2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0" hidden="1">#REF!</definedName>
    <definedName name="BExUEKDB2RWXF3WMTZ6JSBCHNSDT" localSheetId="1" hidden="1">#REF!</definedName>
    <definedName name="BExUEKDB2RWXF3WMTZ6JSBCHNSDT" localSheetId="2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0" hidden="1">#REF!</definedName>
    <definedName name="BExUEYR71COFS2X8PDNU21IPMQEU" localSheetId="1" hidden="1">#REF!</definedName>
    <definedName name="BExUEYR71COFS2X8PDNU21IPMQEU" localSheetId="2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0" hidden="1">#REF!</definedName>
    <definedName name="BExVPRLJ9I6RX45EDVFSQGCPJSOK" localSheetId="1" hidden="1">#REF!</definedName>
    <definedName name="BExVPRLJ9I6RX45EDVFSQGCPJSOK" localSheetId="2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0" hidden="1">#REF!</definedName>
    <definedName name="BExVRFU8RWFT8A80ZVAW185SG2G6" localSheetId="1" hidden="1">#REF!</definedName>
    <definedName name="BExVRFU8RWFT8A80ZVAW185SG2G6" localSheetId="2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0" hidden="1">#REF!</definedName>
    <definedName name="BExVSJ3NHETBAIZTZQSM8LAVT76V" localSheetId="1" hidden="1">#REF!</definedName>
    <definedName name="BExVSJ3NHETBAIZTZQSM8LAVT76V" localSheetId="2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0" hidden="1">#REF!</definedName>
    <definedName name="BExVSL787C8E4HFQZ2NVLT35I2XV" localSheetId="1" hidden="1">#REF!</definedName>
    <definedName name="BExVSL787C8E4HFQZ2NVLT35I2XV" localSheetId="2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0" hidden="1">#REF!</definedName>
    <definedName name="BExVSTFTVV14SFGHQUOJL5SQ5TX9" localSheetId="1" hidden="1">#REF!</definedName>
    <definedName name="BExVSTFTVV14SFGHQUOJL5SQ5TX9" localSheetId="2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0" hidden="1">#REF!</definedName>
    <definedName name="BExVT017S14M5X928ARKQ2GNUFE0" localSheetId="1" hidden="1">#REF!</definedName>
    <definedName name="BExVT017S14M5X928ARKQ2GNUFE0" localSheetId="2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0" hidden="1">#REF!</definedName>
    <definedName name="BExVT3MPE8LQ5JFN3HQIFKSQ80U4" localSheetId="1" hidden="1">#REF!</definedName>
    <definedName name="BExVT3MPE8LQ5JFN3HQIFKSQ80U4" localSheetId="2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0" hidden="1">#REF!</definedName>
    <definedName name="BExVT7TRK3NZHPME2TFBXOF1WBR9" localSheetId="1" hidden="1">#REF!</definedName>
    <definedName name="BExVT7TRK3NZHPME2TFBXOF1WBR9" localSheetId="2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0" hidden="1">#REF!</definedName>
    <definedName name="BExVT9H0R0T7WGQAAC0HABMG54YM" localSheetId="1" hidden="1">#REF!</definedName>
    <definedName name="BExVT9H0R0T7WGQAAC0HABMG54YM" localSheetId="2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0" hidden="1">#REF!</definedName>
    <definedName name="BExVTAO57POUXSZQJQ6MABMZQA13" localSheetId="1" hidden="1">#REF!</definedName>
    <definedName name="BExVTAO57POUXSZQJQ6MABMZQA13" localSheetId="2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0" hidden="1">#REF!</definedName>
    <definedName name="BExVTCMDDEDGLUIMUU6BSFHEWTOP" localSheetId="1" hidden="1">#REF!</definedName>
    <definedName name="BExVTCMDDEDGLUIMUU6BSFHEWTOP" localSheetId="2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0" hidden="1">#REF!</definedName>
    <definedName name="BExVTCMDQMLKRA2NQR72XU6Y54IK" localSheetId="1" hidden="1">#REF!</definedName>
    <definedName name="BExVTCMDQMLKRA2NQR72XU6Y54IK" localSheetId="2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0" hidden="1">#REF!</definedName>
    <definedName name="BExVTCRV8FQ5U9OYWWL44N6KFNHU" localSheetId="1" hidden="1">#REF!</definedName>
    <definedName name="BExVTCRV8FQ5U9OYWWL44N6KFNHU" localSheetId="2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0" hidden="1">#REF!</definedName>
    <definedName name="BExVTNESHPVG0A0KZ7BRX26MS0PF" localSheetId="1" hidden="1">#REF!</definedName>
    <definedName name="BExVTNESHPVG0A0KZ7BRX26MS0PF" localSheetId="2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0" hidden="1">#REF!</definedName>
    <definedName name="BExVTTJVTNRSBHBTUZ78WG2JM5MK" localSheetId="1" hidden="1">#REF!</definedName>
    <definedName name="BExVTTJVTNRSBHBTUZ78WG2JM5MK" localSheetId="2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0" hidden="1">#REF!</definedName>
    <definedName name="BExVTXLMYR87BC04D1ERALPUFVPG" localSheetId="1" hidden="1">#REF!</definedName>
    <definedName name="BExVTXLMYR87BC04D1ERALPUFVPG" localSheetId="2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0" hidden="1">#REF!</definedName>
    <definedName name="BExVUL9V3H8ZF6Y72LQBBN639YAA" localSheetId="1" hidden="1">#REF!</definedName>
    <definedName name="BExVUL9V3H8ZF6Y72LQBBN639YAA" localSheetId="2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0" hidden="1">#REF!</definedName>
    <definedName name="BExVUZT95UAU8XG5X9XSE25CHQGA" localSheetId="1" hidden="1">#REF!</definedName>
    <definedName name="BExVUZT95UAU8XG5X9XSE25CHQGA" localSheetId="2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0" hidden="1">#REF!</definedName>
    <definedName name="BExVV5T14N2HZIK7HQ4P2KG09U0J" localSheetId="1" hidden="1">#REF!</definedName>
    <definedName name="BExVV5T14N2HZIK7HQ4P2KG09U0J" localSheetId="2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0" hidden="1">#REF!</definedName>
    <definedName name="BExVV7R410VYLADLX9LNG63ID6H1" localSheetId="1" hidden="1">#REF!</definedName>
    <definedName name="BExVV7R410VYLADLX9LNG63ID6H1" localSheetId="2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0" hidden="1">#REF!</definedName>
    <definedName name="BExVVAAVDXGWAVI6J2W0BCU58MBM" localSheetId="1" hidden="1">#REF!</definedName>
    <definedName name="BExVVAAVDXGWAVI6J2W0BCU58MBM" localSheetId="2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0" hidden="1">#REF!</definedName>
    <definedName name="BExVVCEED4JEKF59OV0G3T4XFMFO" localSheetId="1" hidden="1">#REF!</definedName>
    <definedName name="BExVVCEED4JEKF59OV0G3T4XFMFO" localSheetId="2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0" hidden="1">#REF!</definedName>
    <definedName name="BExVVPFO2J7FMSRPD36909HN4BZJ" localSheetId="1" hidden="1">#REF!</definedName>
    <definedName name="BExVVPFO2J7FMSRPD36909HN4BZJ" localSheetId="2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0" hidden="1">#REF!</definedName>
    <definedName name="BExVVQ19AQ3VCARJOC38SF7OYE9Y" localSheetId="1" hidden="1">#REF!</definedName>
    <definedName name="BExVVQ19AQ3VCARJOC38SF7OYE9Y" localSheetId="2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0" hidden="1">#REF!</definedName>
    <definedName name="BExVVQ19TAECID45CS4HXT1RD3AQ" localSheetId="1" hidden="1">#REF!</definedName>
    <definedName name="BExVVQ19TAECID45CS4HXT1RD3AQ" localSheetId="2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0" hidden="1">#REF!</definedName>
    <definedName name="BExVVYKOYB7OX8Y0B4UIUF79PVDO" localSheetId="1" hidden="1">#REF!</definedName>
    <definedName name="BExVVYKOYB7OX8Y0B4UIUF79PVDO" localSheetId="2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0" hidden="1">#REF!</definedName>
    <definedName name="BExVW3YV5XGIVJ97UUPDJGJ2P15B" localSheetId="1" hidden="1">#REF!</definedName>
    <definedName name="BExVW3YV5XGIVJ97UUPDJGJ2P15B" localSheetId="2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0" hidden="1">#REF!</definedName>
    <definedName name="BExVW5X571GEYR5SCU1Z2DHKWM79" localSheetId="1" hidden="1">#REF!</definedName>
    <definedName name="BExVW5X571GEYR5SCU1Z2DHKWM79" localSheetId="2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0" hidden="1">#REF!</definedName>
    <definedName name="BExVW6YTKA098AF57M4PHNQ54XMH" localSheetId="1" hidden="1">#REF!</definedName>
    <definedName name="BExVW6YTKA098AF57M4PHNQ54XMH" localSheetId="2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0" hidden="1">#REF!</definedName>
    <definedName name="BExVWHRDIJBRFANMKJFY05BHP7RS" localSheetId="1" hidden="1">#REF!</definedName>
    <definedName name="BExVWHRDIJBRFANMKJFY05BHP7RS" localSheetId="2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0" hidden="1">#REF!</definedName>
    <definedName name="BExVWINKCH0V0NUWH363SMXAZE62" localSheetId="1" hidden="1">#REF!</definedName>
    <definedName name="BExVWINKCH0V0NUWH363SMXAZE62" localSheetId="2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0" hidden="1">#REF!</definedName>
    <definedName name="BExVWYU8EK669NP172GEIGCTVPPA" localSheetId="1" hidden="1">#REF!</definedName>
    <definedName name="BExVWYU8EK669NP172GEIGCTVPPA" localSheetId="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0" hidden="1">#REF!</definedName>
    <definedName name="BExVX3XN2DRJKL8EDBIG58RYQ36R" localSheetId="1" hidden="1">#REF!</definedName>
    <definedName name="BExVX3XN2DRJKL8EDBIG58RYQ36R" localSheetId="2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0" hidden="1">#REF!</definedName>
    <definedName name="BExVXBA38Z5WNQUH39HHZ2SAMC1T" localSheetId="1" hidden="1">#REF!</definedName>
    <definedName name="BExVXBA38Z5WNQUH39HHZ2SAMC1T" localSheetId="2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0" hidden="1">#REF!</definedName>
    <definedName name="BExVXDZ63PUART77BBR5SI63TPC6" localSheetId="1" hidden="1">#REF!</definedName>
    <definedName name="BExVXDZ63PUART77BBR5SI63TPC6" localSheetId="2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0" hidden="1">#REF!</definedName>
    <definedName name="BExVXHKI6LFYMGWISMPACMO247HL" localSheetId="1" hidden="1">#REF!</definedName>
    <definedName name="BExVXHKI6LFYMGWISMPACMO247HL" localSheetId="2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0" hidden="1">#REF!</definedName>
    <definedName name="BExVXK9SK580O7MYHVNJ3V911ALP" localSheetId="1" hidden="1">#REF!</definedName>
    <definedName name="BExVXK9SK580O7MYHVNJ3V911ALP" localSheetId="2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0" hidden="1">#REF!</definedName>
    <definedName name="BExVXLX2BZ5EF2X6R41BTKRJR1NM" localSheetId="1" hidden="1">#REF!</definedName>
    <definedName name="BExVXLX2BZ5EF2X6R41BTKRJR1NM" localSheetId="2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0" hidden="1">#REF!</definedName>
    <definedName name="BExVXYT01U5IPYA7E44FWS6KCEFC" localSheetId="1" hidden="1">#REF!</definedName>
    <definedName name="BExVXYT01U5IPYA7E44FWS6KCEFC" localSheetId="2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0" hidden="1">#REF!</definedName>
    <definedName name="BExVY11V7U1SAY4QKYE0PBSPD7LW" localSheetId="1" hidden="1">#REF!</definedName>
    <definedName name="BExVY11V7U1SAY4QKYE0PBSPD7LW" localSheetId="2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0" hidden="1">#REF!</definedName>
    <definedName name="BExVY1SV37DL5YU59HS4IG3VBCP4" localSheetId="1" hidden="1">#REF!</definedName>
    <definedName name="BExVY1SV37DL5YU59HS4IG3VBCP4" localSheetId="2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0" hidden="1">#REF!</definedName>
    <definedName name="BExVY3WFGJKSQA08UF9NCMST928Y" localSheetId="1" hidden="1">#REF!</definedName>
    <definedName name="BExVY3WFGJKSQA08UF9NCMST928Y" localSheetId="2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0" hidden="1">#REF!</definedName>
    <definedName name="BExVY954UOEVQEIC5OFO4NEWVKAQ" localSheetId="1" hidden="1">#REF!</definedName>
    <definedName name="BExVY954UOEVQEIC5OFO4NEWVKAQ" localSheetId="2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0" hidden="1">#REF!</definedName>
    <definedName name="BExVYHDYIV5397LC02V4FEP8VD6W" localSheetId="1" hidden="1">#REF!</definedName>
    <definedName name="BExVYHDYIV5397LC02V4FEP8VD6W" localSheetId="2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0" hidden="1">#REF!</definedName>
    <definedName name="BExVYO4NFDGC4ZOGHANQWX5CH4BT" localSheetId="1" hidden="1">#REF!</definedName>
    <definedName name="BExVYO4NFDGC4ZOGHANQWX5CH4BT" localSheetId="2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0" hidden="1">#REF!</definedName>
    <definedName name="BExVYOVIZDA18YIQ0A30Q052PCAK" localSheetId="1" hidden="1">#REF!</definedName>
    <definedName name="BExVYOVIZDA18YIQ0A30Q052PCAK" localSheetId="2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0" hidden="1">#REF!</definedName>
    <definedName name="BExVYPS2R6B75R1EFIUJ6G5TE4Q4" localSheetId="1" hidden="1">#REF!</definedName>
    <definedName name="BExVYPS2R6B75R1EFIUJ6G5TE4Q4" localSheetId="2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0" hidden="1">#REF!</definedName>
    <definedName name="BExVYQIXPEM6J4JVP78BRHIC05PV" localSheetId="1" hidden="1">#REF!</definedName>
    <definedName name="BExVYQIXPEM6J4JVP78BRHIC05PV" localSheetId="2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0" hidden="1">#REF!</definedName>
    <definedName name="BExVYVGWN7SONLVDH9WJ2F1JS264" localSheetId="1" hidden="1">#REF!</definedName>
    <definedName name="BExVYVGWN7SONLVDH9WJ2F1JS264" localSheetId="2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0" hidden="1">#REF!</definedName>
    <definedName name="BExVZ40HNAZRM8JHYYNQ7F6A4GU0" localSheetId="1" hidden="1">#REF!</definedName>
    <definedName name="BExVZ40HNAZRM8JHYYNQ7F6A4GU0" localSheetId="2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0" hidden="1">#REF!</definedName>
    <definedName name="BExVZ7WRO17PYILJEJGPQCO5IL66" localSheetId="1" hidden="1">#REF!</definedName>
    <definedName name="BExVZ7WRO17PYILJEJGPQCO5IL66" localSheetId="2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0" hidden="1">#REF!</definedName>
    <definedName name="BExVZ9EO732IK6MNMG17Y1EFTJQC" localSheetId="1" hidden="1">#REF!</definedName>
    <definedName name="BExVZ9EO732IK6MNMG17Y1EFTJQC" localSheetId="2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0" hidden="1">#REF!</definedName>
    <definedName name="BExVZB1Y5J4UL2LKK0363EU7GIJ1" localSheetId="1" hidden="1">#REF!</definedName>
    <definedName name="BExVZB1Y5J4UL2LKK0363EU7GIJ1" localSheetId="2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0" hidden="1">#REF!</definedName>
    <definedName name="BExVZGQXYK2ICC9JSNFPRHBD5KNU" localSheetId="1" hidden="1">#REF!</definedName>
    <definedName name="BExVZGQXYK2ICC9JSNFPRHBD5KNU" localSheetId="2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0" hidden="1">#REF!</definedName>
    <definedName name="BExVZJQVO5LQ0BJH5JEN5NOBIAF6" localSheetId="1" hidden="1">#REF!</definedName>
    <definedName name="BExVZJQVO5LQ0BJH5JEN5NOBIAF6" localSheetId="2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0" hidden="1">#REF!</definedName>
    <definedName name="BExVZNXWS91RD7NXV5NE2R3C8WW7" localSheetId="1" hidden="1">#REF!</definedName>
    <definedName name="BExVZNXWS91RD7NXV5NE2R3C8WW7" localSheetId="2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0" hidden="1">#REF!</definedName>
    <definedName name="BExW008AGT1ZRN5DFG4YOH5F7G47" localSheetId="1" hidden="1">#REF!</definedName>
    <definedName name="BExW008AGT1ZRN5DFG4YOH5F7G47" localSheetId="2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0" hidden="1">#REF!</definedName>
    <definedName name="BExW0386REQRCQCVT9BCX80UPTRY" localSheetId="1" hidden="1">#REF!</definedName>
    <definedName name="BExW0386REQRCQCVT9BCX80UPTRY" localSheetId="2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0" hidden="1">#REF!</definedName>
    <definedName name="BExW0FYP4WXY71CYUG40SUBG9UWU" localSheetId="1" hidden="1">#REF!</definedName>
    <definedName name="BExW0FYP4WXY71CYUG40SUBG9UWU" localSheetId="2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0" hidden="1">#REF!</definedName>
    <definedName name="BExW0MPJNQOJ7D6U780WU5XBL97X" localSheetId="1" hidden="1">#REF!</definedName>
    <definedName name="BExW0MPJNQOJ7D6U780WU5XBL97X" localSheetId="2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0" hidden="1">#REF!</definedName>
    <definedName name="BExW0RI61B4VV0ARXTFVBAWRA1C5" localSheetId="1" hidden="1">#REF!</definedName>
    <definedName name="BExW0RI61B4VV0ARXTFVBAWRA1C5" localSheetId="2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0" hidden="1">#REF!</definedName>
    <definedName name="BExW0Y8T85LBE0WS6FPX6ILTX9ON" localSheetId="1" hidden="1">#REF!</definedName>
    <definedName name="BExW0Y8T85LBE0WS6FPX6ILTX9ON" localSheetId="2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0" hidden="1">#REF!</definedName>
    <definedName name="BExW1BVUYQTKMOR56MW7RVRX4L1L" localSheetId="1" hidden="1">#REF!</definedName>
    <definedName name="BExW1BVUYQTKMOR56MW7RVRX4L1L" localSheetId="2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0" hidden="1">#REF!</definedName>
    <definedName name="BExW1F1220628FOMTW5UAATHRJHK" localSheetId="1" hidden="1">#REF!</definedName>
    <definedName name="BExW1F1220628FOMTW5UAATHRJHK" localSheetId="2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0" hidden="1">#REF!</definedName>
    <definedName name="BExW1PTHB0NZUF0GTD2J1UUL693E" localSheetId="1" hidden="1">#REF!</definedName>
    <definedName name="BExW1PTHB0NZUF0GTD2J1UUL693E" localSheetId="2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0" hidden="1">#REF!</definedName>
    <definedName name="BExW1TKA0Z9OP2DTG50GZR5EG8C7" localSheetId="1" hidden="1">#REF!</definedName>
    <definedName name="BExW1TKA0Z9OP2DTG50GZR5EG8C7" localSheetId="2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0" hidden="1">#REF!</definedName>
    <definedName name="BExW1U0JLKQ094DW5MMOI8UHO09V" localSheetId="1" hidden="1">#REF!</definedName>
    <definedName name="BExW1U0JLKQ094DW5MMOI8UHO09V" localSheetId="2" hidden="1">#REF!</definedName>
    <definedName name="BExW1U0JLKQ094DW5MMOI8UHO09V" localSheetId="3" hidden="1">#REF!</definedName>
    <definedName name="BExW1U0JLKQ094DW5MMOI8UHO09V" hidden="1">#REF!</definedName>
    <definedName name="BExW1VNZHNB5P9V6232N0DQCE0WE" localSheetId="0" hidden="1">#REF!</definedName>
    <definedName name="BExW1VNZHNB5P9V6232N0DQCE0WE" localSheetId="1" hidden="1">#REF!</definedName>
    <definedName name="BExW1VNZHNB5P9V6232N0DQCE0WE" localSheetId="2" hidden="1">#REF!</definedName>
    <definedName name="BExW1VNZHNB5P9V6232N0DQCE0WE" localSheetId="3" hidden="1">#REF!</definedName>
    <definedName name="BExW1VNZHNB5P9V6232N0DQCE0WE" hidden="1">#REF!</definedName>
    <definedName name="BExW1WK6J1TDP29S3QDPTYZJBLIW" localSheetId="0" hidden="1">#REF!</definedName>
    <definedName name="BExW1WK6J1TDP29S3QDPTYZJBLIW" localSheetId="1" hidden="1">#REF!</definedName>
    <definedName name="BExW1WK6J1TDP29S3QDPTYZJBLIW" localSheetId="2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0" hidden="1">#REF!</definedName>
    <definedName name="BExW283NP9D366XFPXLGSCI5UB0L" localSheetId="1" hidden="1">#REF!</definedName>
    <definedName name="BExW283NP9D366XFPXLGSCI5UB0L" localSheetId="2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0" hidden="1">#REF!</definedName>
    <definedName name="BExW2H3C8WJSBW5FGTFKVDVJC4CL" localSheetId="1" hidden="1">#REF!</definedName>
    <definedName name="BExW2H3C8WJSBW5FGTFKVDVJC4CL" localSheetId="2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0" hidden="1">#REF!</definedName>
    <definedName name="BExW2MSCKPGF5K3I7TL4KF5ISUOL" localSheetId="1" hidden="1">#REF!</definedName>
    <definedName name="BExW2MSCKPGF5K3I7TL4KF5ISUOL" localSheetId="2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0" hidden="1">#REF!</definedName>
    <definedName name="BExW2SMO90FU9W8DVVES6Q4E6BZR" localSheetId="1" hidden="1">#REF!</definedName>
    <definedName name="BExW2SMO90FU9W8DVVES6Q4E6BZR" localSheetId="2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0" hidden="1">#REF!</definedName>
    <definedName name="BExW36V9N91OHCUMGWJQL3I5P4JK" localSheetId="1" hidden="1">#REF!</definedName>
    <definedName name="BExW36V9N91OHCUMGWJQL3I5P4JK" localSheetId="2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0" hidden="1">#REF!</definedName>
    <definedName name="BExW39V04HTFFQE7DAW9MAJT0NNF" localSheetId="1" hidden="1">#REF!</definedName>
    <definedName name="BExW39V04HTFFQE7DAW9MAJT0NNF" localSheetId="2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0" hidden="1">#REF!</definedName>
    <definedName name="BExW3ECU6QPMV99AITCPHAG0CGYK" localSheetId="1" hidden="1">#REF!</definedName>
    <definedName name="BExW3ECU6QPMV99AITCPHAG0CGYK" localSheetId="2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0" hidden="1">#REF!</definedName>
    <definedName name="BExW3EIBA1J9Q9NA9VCGZGRS8WV7" localSheetId="1" hidden="1">#REF!</definedName>
    <definedName name="BExW3EIBA1J9Q9NA9VCGZGRS8WV7" localSheetId="2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0" hidden="1">#REF!</definedName>
    <definedName name="BExW3FEO8FI8N6AGQKYEG4SQVJWB" localSheetId="1" hidden="1">#REF!</definedName>
    <definedName name="BExW3FEO8FI8N6AGQKYEG4SQVJWB" localSheetId="2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0" hidden="1">#REF!</definedName>
    <definedName name="BExW3GB28STOMJUSZEIA7YKYNS4Y" localSheetId="1" hidden="1">#REF!</definedName>
    <definedName name="BExW3GB28STOMJUSZEIA7YKYNS4Y" localSheetId="2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0" hidden="1">#REF!</definedName>
    <definedName name="BExW3T1K638HT5E0Y8MMK108P5JT" localSheetId="1" hidden="1">#REF!</definedName>
    <definedName name="BExW3T1K638HT5E0Y8MMK108P5JT" localSheetId="2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0" hidden="1">#REF!</definedName>
    <definedName name="BExW3U3D6FTAFTK3Q7DSA9FY454Q" localSheetId="1" hidden="1">#REF!</definedName>
    <definedName name="BExW3U3D6FTAFTK3Q7DSA9FY454Q" localSheetId="2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0" hidden="1">#REF!</definedName>
    <definedName name="BExW4217ZHL9VO39POSTJOD090WU" localSheetId="1" hidden="1">#REF!</definedName>
    <definedName name="BExW4217ZHL9VO39POSTJOD090WU" localSheetId="2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0" hidden="1">#REF!</definedName>
    <definedName name="BExW4GPW71EBF8XPS2QGVQHBCDX3" localSheetId="1" hidden="1">#REF!</definedName>
    <definedName name="BExW4GPW71EBF8XPS2QGVQHBCDX3" localSheetId="2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0" hidden="1">#REF!</definedName>
    <definedName name="BExW4JKC5837JBPCOJV337ZVYYY3" localSheetId="1" hidden="1">#REF!</definedName>
    <definedName name="BExW4JKC5837JBPCOJV337ZVYYY3" localSheetId="2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0" hidden="1">#REF!</definedName>
    <definedName name="BExW4O2DBZGV8KGBO9EB4BAXIH4Y" localSheetId="1" hidden="1">#REF!</definedName>
    <definedName name="BExW4O2DBZGV8KGBO9EB4BAXIH4Y" localSheetId="2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0" hidden="1">#REF!</definedName>
    <definedName name="BExW4QR9FV9MP5K610THBSM51RYO" localSheetId="1" hidden="1">#REF!</definedName>
    <definedName name="BExW4QR9FV9MP5K610THBSM51RYO" localSheetId="2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0" hidden="1">#REF!</definedName>
    <definedName name="BExW4Z029R9E19ZENN3WEA3VDAD1" localSheetId="1" hidden="1">#REF!</definedName>
    <definedName name="BExW4Z029R9E19ZENN3WEA3VDAD1" localSheetId="2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0" hidden="1">#REF!</definedName>
    <definedName name="BExW53SPLW3K0Y0ZVTM4NYF1B2YH" localSheetId="1" hidden="1">#REF!</definedName>
    <definedName name="BExW53SPLW3K0Y0ZVTM4NYF1B2YH" localSheetId="2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0" hidden="1">#REF!</definedName>
    <definedName name="BExW591F7X34FVKJ2OUT09PFUW1B" localSheetId="1" hidden="1">#REF!</definedName>
    <definedName name="BExW591F7X34FVKJ2OUT09PFUW1B" localSheetId="2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0" hidden="1">#REF!</definedName>
    <definedName name="BExW5AZNT6IAZGNF2C879ODHY1B8" localSheetId="1" hidden="1">#REF!</definedName>
    <definedName name="BExW5AZNT6IAZGNF2C879ODHY1B8" localSheetId="2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0" hidden="1">#REF!</definedName>
    <definedName name="BExW5F6OUXHEWQU5VYE7W7P8DD78" localSheetId="1" hidden="1">#REF!</definedName>
    <definedName name="BExW5F6OUXHEWQU5VYE7W7P8DD78" localSheetId="2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0" hidden="1">#REF!</definedName>
    <definedName name="BExW5WPU27WD4NWZOT0ZEJIDLX5J" localSheetId="1" hidden="1">#REF!</definedName>
    <definedName name="BExW5WPU27WD4NWZOT0ZEJIDLX5J" localSheetId="2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0" hidden="1">#REF!</definedName>
    <definedName name="BExW5YD97EMSUYC4KDEFH1FB4FY3" localSheetId="1" hidden="1">#REF!</definedName>
    <definedName name="BExW5YD97EMSUYC4KDEFH1FB4FY3" localSheetId="2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0" hidden="1">#REF!</definedName>
    <definedName name="BExW5Z469DSRWTA6T0KVLA7SMIPL" localSheetId="1" hidden="1">#REF!</definedName>
    <definedName name="BExW5Z469DSRWTA6T0KVLA7SMIPL" localSheetId="2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0" hidden="1">#REF!</definedName>
    <definedName name="BExW62ETJAPBX5X53FTGUCHZXI2K" localSheetId="1" hidden="1">#REF!</definedName>
    <definedName name="BExW62ETJAPBX5X53FTGUCHZXI2K" localSheetId="2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0" hidden="1">#REF!</definedName>
    <definedName name="BExW660AV1TUV2XNUPD65RZR3QOO" localSheetId="1" hidden="1">#REF!</definedName>
    <definedName name="BExW660AV1TUV2XNUPD65RZR3QOO" localSheetId="2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0" hidden="1">#REF!</definedName>
    <definedName name="BExW66LVVZK656PQY1257QMHP2AY" localSheetId="1" hidden="1">#REF!</definedName>
    <definedName name="BExW66LVVZK656PQY1257QMHP2AY" localSheetId="2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0" hidden="1">#REF!</definedName>
    <definedName name="BExW6EJPHAP1TWT380AZLXNHR22P" localSheetId="1" hidden="1">#REF!</definedName>
    <definedName name="BExW6EJPHAP1TWT380AZLXNHR22P" localSheetId="2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0" hidden="1">#REF!</definedName>
    <definedName name="BExW6G1PJ38H10DVLL8WPQ736OEB" localSheetId="1" hidden="1">#REF!</definedName>
    <definedName name="BExW6G1PJ38H10DVLL8WPQ736OEB" localSheetId="2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0" hidden="1">#REF!</definedName>
    <definedName name="BExW794A74Z5F2K8LVQLD6VSKXUE" localSheetId="1" hidden="1">#REF!</definedName>
    <definedName name="BExW794A74Z5F2K8LVQLD6VSKXUE" localSheetId="2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0" hidden="1">#REF!</definedName>
    <definedName name="BExW7Q1TQ8E6G4WYYNSOMV43S95R" localSheetId="1" hidden="1">#REF!</definedName>
    <definedName name="BExW7Q1TQ8E6G4WYYNSOMV43S95R" localSheetId="2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0" hidden="1">#REF!</definedName>
    <definedName name="BExW7XZTFZV0N9YM9S4PM74A5X2O" localSheetId="1" hidden="1">#REF!</definedName>
    <definedName name="BExW7XZTFZV0N9YM9S4PM74A5X2O" localSheetId="2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0" hidden="1">#REF!</definedName>
    <definedName name="BExW8K0SSIPSKBVP06IJ71600HJZ" localSheetId="1" hidden="1">#REF!</definedName>
    <definedName name="BExW8K0SSIPSKBVP06IJ71600HJZ" localSheetId="2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0" hidden="1">#REF!</definedName>
    <definedName name="BExW8T0GVY3ZYO4ACSBLHS8SH895" localSheetId="1" hidden="1">#REF!</definedName>
    <definedName name="BExW8T0GVY3ZYO4ACSBLHS8SH895" localSheetId="2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0" hidden="1">#REF!</definedName>
    <definedName name="BExW8YEP73JMMU9HZ08PM4WHJQZ4" localSheetId="1" hidden="1">#REF!</definedName>
    <definedName name="BExW8YEP73JMMU9HZ08PM4WHJQZ4" localSheetId="2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0" hidden="1">#REF!</definedName>
    <definedName name="BExW937AT53OZQRHNWQZ5BVH24IE" localSheetId="1" hidden="1">#REF!</definedName>
    <definedName name="BExW937AT53OZQRHNWQZ5BVH24IE" localSheetId="2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0" hidden="1">#REF!</definedName>
    <definedName name="BExW95LN5N0LYFFVP7GJEGDVDLF0" localSheetId="1" hidden="1">#REF!</definedName>
    <definedName name="BExW95LN5N0LYFFVP7GJEGDVDLF0" localSheetId="2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0" hidden="1">#REF!</definedName>
    <definedName name="BExW967733Q8RAJOHR2GJ3HO8JIW" localSheetId="1" hidden="1">#REF!</definedName>
    <definedName name="BExW967733Q8RAJOHR2GJ3HO8JIW" localSheetId="2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0" hidden="1">#REF!</definedName>
    <definedName name="BExW9POK1KIOI0ALS5MZIKTDIYMA" localSheetId="1" hidden="1">#REF!</definedName>
    <definedName name="BExW9POK1KIOI0ALS5MZIKTDIYMA" localSheetId="2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0" hidden="1">#REF!</definedName>
    <definedName name="BExXLDE6PN4ESWT3LXJNQCY94NE4" localSheetId="1" hidden="1">#REF!</definedName>
    <definedName name="BExXLDE6PN4ESWT3LXJNQCY94NE4" localSheetId="2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0" hidden="1">#REF!</definedName>
    <definedName name="BExXLQVPK2H3IF0NDDA5CT612EUK" localSheetId="1" hidden="1">#REF!</definedName>
    <definedName name="BExXLQVPK2H3IF0NDDA5CT612EUK" localSheetId="2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0" hidden="1">#REF!</definedName>
    <definedName name="BExXLR6IO70TYTACKQH9M5PGV24J" localSheetId="1" hidden="1">#REF!</definedName>
    <definedName name="BExXLR6IO70TYTACKQH9M5PGV24J" localSheetId="2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0" hidden="1">#REF!</definedName>
    <definedName name="BExXM065WOLYRYHGHOJE0OOFXA4M" localSheetId="1" hidden="1">#REF!</definedName>
    <definedName name="BExXM065WOLYRYHGHOJE0OOFXA4M" localSheetId="2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0" hidden="1">#REF!</definedName>
    <definedName name="BExXM3GUNXVDM82KUR17NNUMQCNI" localSheetId="1" hidden="1">#REF!</definedName>
    <definedName name="BExXM3GUNXVDM82KUR17NNUMQCNI" localSheetId="2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0" hidden="1">#REF!</definedName>
    <definedName name="BExXMA28M8SH7MKIGETSDA72WUIZ" localSheetId="1" hidden="1">#REF!</definedName>
    <definedName name="BExXMA28M8SH7MKIGETSDA72WUIZ" localSheetId="2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0" hidden="1">#REF!</definedName>
    <definedName name="BExXMOLHIAHDLFSA31PUB36SC3I9" localSheetId="1" hidden="1">#REF!</definedName>
    <definedName name="BExXMOLHIAHDLFSA31PUB36SC3I9" localSheetId="2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0" hidden="1">#REF!</definedName>
    <definedName name="BExXMT8T5Z3M2JBQN65X2LKH0YQI" localSheetId="1" hidden="1">#REF!</definedName>
    <definedName name="BExXMT8T5Z3M2JBQN65X2LKH0YQI" localSheetId="2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0" hidden="1">#REF!</definedName>
    <definedName name="BExXN1XNO7H60M9X1E7EVWFJDM5N" localSheetId="1" hidden="1">#REF!</definedName>
    <definedName name="BExXN1XNO7H60M9X1E7EVWFJDM5N" localSheetId="2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0" hidden="1">#REF!</definedName>
    <definedName name="BExXN1XOOOY51EZQ6II0LWEU2OYT" localSheetId="1" hidden="1">#REF!</definedName>
    <definedName name="BExXN1XOOOY51EZQ6II0LWEU2OYT" localSheetId="2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0" hidden="1">#REF!</definedName>
    <definedName name="BExXN22ZOTIW49GPLWFYKVM90FNZ" localSheetId="1" hidden="1">#REF!</definedName>
    <definedName name="BExXN22ZOTIW49GPLWFYKVM90FNZ" localSheetId="2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0" hidden="1">#REF!</definedName>
    <definedName name="BExXN6QAP8UJQVN4R4BQKPP4QK35" localSheetId="1" hidden="1">#REF!</definedName>
    <definedName name="BExXN6QAP8UJQVN4R4BQKPP4QK35" localSheetId="2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0" hidden="1">#REF!</definedName>
    <definedName name="BExXNBOA39T2X6Y5Y5GZ5DDNA1AX" localSheetId="1" hidden="1">#REF!</definedName>
    <definedName name="BExXNBOA39T2X6Y5Y5GZ5DDNA1AX" localSheetId="2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0" hidden="1">#REF!</definedName>
    <definedName name="BExXNBZ1BRDK73S9XPRR1645KLVB" localSheetId="1" hidden="1">#REF!</definedName>
    <definedName name="BExXNBZ1BRDK73S9XPRR1645KLVB" localSheetId="2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0" hidden="1">#REF!</definedName>
    <definedName name="BExXND6872VJ3M2PGT056WQMWBHD" localSheetId="1" hidden="1">#REF!</definedName>
    <definedName name="BExXND6872VJ3M2PGT056WQMWBHD" localSheetId="2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0" hidden="1">#REF!</definedName>
    <definedName name="BExXNPM24UN2PGVL9D1TUBFRIKR4" localSheetId="1" hidden="1">#REF!</definedName>
    <definedName name="BExXNPM24UN2PGVL9D1TUBFRIKR4" localSheetId="2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0" hidden="1">#REF!</definedName>
    <definedName name="BExXNWCR6WOY5G3VTC96QCIFQE0E" localSheetId="1" hidden="1">#REF!</definedName>
    <definedName name="BExXNWCR6WOY5G3VTC96QCIFQE0E" localSheetId="2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0" hidden="1">#REF!</definedName>
    <definedName name="BExXNWYB165VO9MHARCL5WLCHWS0" localSheetId="1" hidden="1">#REF!</definedName>
    <definedName name="BExXNWYB165VO9MHARCL5WLCHWS0" localSheetId="2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0" hidden="1">#REF!</definedName>
    <definedName name="BExXO278QHQN8JDK5425EJ615ECC" localSheetId="1" hidden="1">#REF!</definedName>
    <definedName name="BExXO278QHQN8JDK5425EJ615ECC" localSheetId="2" hidden="1">#REF!</definedName>
    <definedName name="BExXO278QHQN8JDK5425EJ615ECC" localSheetId="3" hidden="1">#REF!</definedName>
    <definedName name="BExXO278QHQN8JDK5425EJ615ECC" hidden="1">#REF!</definedName>
    <definedName name="BExXO4QVV7YZ6L5A7WZEMIA5AZOV" localSheetId="0" hidden="1">#REF!</definedName>
    <definedName name="BExXO4QVV7YZ6L5A7WZEMIA5AZOV" localSheetId="1" hidden="1">#REF!</definedName>
    <definedName name="BExXO4QVV7YZ6L5A7WZEMIA5AZOV" localSheetId="2" hidden="1">#REF!</definedName>
    <definedName name="BExXO4QVV7YZ6L5A7WZEMIA5AZOV" localSheetId="3" hidden="1">#REF!</definedName>
    <definedName name="BExXO4QVV7YZ6L5A7WZEMIA5AZOV" hidden="1">#REF!</definedName>
    <definedName name="BExXOBHOP0WGFHI2Y9AO4L440UVQ" localSheetId="0" hidden="1">#REF!</definedName>
    <definedName name="BExXOBHOP0WGFHI2Y9AO4L440UVQ" localSheetId="1" hidden="1">#REF!</definedName>
    <definedName name="BExXOBHOP0WGFHI2Y9AO4L440UVQ" localSheetId="2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0" hidden="1">#REF!</definedName>
    <definedName name="BExXOHHHX25B8F97636QMXFUDZQK" localSheetId="1" hidden="1">#REF!</definedName>
    <definedName name="BExXOHHHX25B8F97636QMXFUDZQK" localSheetId="2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0" hidden="1">#REF!</definedName>
    <definedName name="BExXOHSAD2NSHOLLMZ2JWA4I3I1R" localSheetId="1" hidden="1">#REF!</definedName>
    <definedName name="BExXOHSAD2NSHOLLMZ2JWA4I3I1R" localSheetId="2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0" hidden="1">#REF!</definedName>
    <definedName name="BExXOJKWIJ6IFTV1RHIWHR91EZMW" localSheetId="1" hidden="1">#REF!</definedName>
    <definedName name="BExXOJKWIJ6IFTV1RHIWHR91EZMW" localSheetId="2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0" hidden="1">#REF!</definedName>
    <definedName name="BExXP80B5FGA00JCM7UXKPI3PB7Y" localSheetId="1" hidden="1">#REF!</definedName>
    <definedName name="BExXP80B5FGA00JCM7UXKPI3PB7Y" localSheetId="2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0" hidden="1">#REF!</definedName>
    <definedName name="BExXP85M4WXYVN1UVHUTOEKEG5XS" localSheetId="1" hidden="1">#REF!</definedName>
    <definedName name="BExXP85M4WXYVN1UVHUTOEKEG5XS" localSheetId="2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0" hidden="1">#REF!</definedName>
    <definedName name="BExXPELOTHOAG0OWILLAH94OZV5J" localSheetId="1" hidden="1">#REF!</definedName>
    <definedName name="BExXPELOTHOAG0OWILLAH94OZV5J" localSheetId="2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0" hidden="1">#REF!</definedName>
    <definedName name="BExXPOSJRLJNYPU01QNNQ5URXP2U" localSheetId="1" hidden="1">#REF!</definedName>
    <definedName name="BExXPOSJRLJNYPU01QNNQ5URXP2U" localSheetId="2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0" hidden="1">#REF!</definedName>
    <definedName name="BExXPS31W1VD2NMIE4E37LHVDF0L" localSheetId="1" hidden="1">#REF!</definedName>
    <definedName name="BExXPS31W1VD2NMIE4E37LHVDF0L" localSheetId="2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0" hidden="1">#REF!</definedName>
    <definedName name="BExXPZKYEMVF5JOC14HYOOYQK6JK" localSheetId="1" hidden="1">#REF!</definedName>
    <definedName name="BExXPZKYEMVF5JOC14HYOOYQK6JK" localSheetId="2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0" hidden="1">#REF!</definedName>
    <definedName name="BExXQ89PA10X79WBWOEP1AJX1OQM" localSheetId="1" hidden="1">#REF!</definedName>
    <definedName name="BExXQ89PA10X79WBWOEP1AJX1OQM" localSheetId="2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0" hidden="1">#REF!</definedName>
    <definedName name="BExXQCGQGGYSI0LTRVR73MUO50AW" localSheetId="1" hidden="1">#REF!</definedName>
    <definedName name="BExXQCGQGGYSI0LTRVR73MUO50AW" localSheetId="2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0" hidden="1">#REF!</definedName>
    <definedName name="BExXQEEXFHDQ8DSRAJSB5ET6J004" localSheetId="1" hidden="1">#REF!</definedName>
    <definedName name="BExXQEEXFHDQ8DSRAJSB5ET6J004" localSheetId="2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0" hidden="1">#REF!</definedName>
    <definedName name="BExXQH41O5HZAH8BO6HCFY8YC3TU" localSheetId="1" hidden="1">#REF!</definedName>
    <definedName name="BExXQH41O5HZAH8BO6HCFY8YC3TU" localSheetId="2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0" hidden="1">#REF!</definedName>
    <definedName name="BExXQJIEF5R3QQ6D8HO3NGPU0IQC" localSheetId="1" hidden="1">#REF!</definedName>
    <definedName name="BExXQJIEF5R3QQ6D8HO3NGPU0IQC" localSheetId="2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0" hidden="1">#REF!</definedName>
    <definedName name="BExXQRAVW0KPQXIJ59NG6UGTZB59" localSheetId="1" hidden="1">#REF!</definedName>
    <definedName name="BExXQRAVW0KPQXIJ59NG6UGTZB59" localSheetId="2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0" hidden="1">#REF!</definedName>
    <definedName name="BExXQU00K9ER4I1WM7T9J0W1E7ZC" localSheetId="1" hidden="1">#REF!</definedName>
    <definedName name="BExXQU00K9ER4I1WM7T9J0W1E7ZC" localSheetId="2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0" hidden="1">#REF!</definedName>
    <definedName name="BExXQU00KOR7XLM8B13DGJ1MIQDY" localSheetId="1" hidden="1">#REF!</definedName>
    <definedName name="BExXQU00KOR7XLM8B13DGJ1MIQDY" localSheetId="2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0" hidden="1">#REF!</definedName>
    <definedName name="BExXQUG48Q1ISN53FE4MRROM0HSJ" localSheetId="1" hidden="1">#REF!</definedName>
    <definedName name="BExXQUG48Q1ISN53FE4MRROM0HSJ" localSheetId="2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0" hidden="1">#REF!</definedName>
    <definedName name="BExXQXG18PS8HGBOS03OSTQ0KEYC" localSheetId="1" hidden="1">#REF!</definedName>
    <definedName name="BExXQXG18PS8HGBOS03OSTQ0KEYC" localSheetId="2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0" hidden="1">#REF!</definedName>
    <definedName name="BExXQXQT4OAFQT5B0YB3USDJOJOB" localSheetId="1" hidden="1">#REF!</definedName>
    <definedName name="BExXQXQT4OAFQT5B0YB3USDJOJOB" localSheetId="2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0" hidden="1">#REF!</definedName>
    <definedName name="BExXR3FSEXAHSXEQNJORWFCPX86N" localSheetId="1" hidden="1">#REF!</definedName>
    <definedName name="BExXR3FSEXAHSXEQNJORWFCPX86N" localSheetId="2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0" hidden="1">#REF!</definedName>
    <definedName name="BExXR3W3FKYQBLR299HO9RZ70C43" localSheetId="1" hidden="1">#REF!</definedName>
    <definedName name="BExXR3W3FKYQBLR299HO9RZ70C43" localSheetId="2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0" hidden="1">#REF!</definedName>
    <definedName name="BExXR46U23CRRBV6IZT982MAEQKI" localSheetId="1" hidden="1">#REF!</definedName>
    <definedName name="BExXR46U23CRRBV6IZT982MAEQKI" localSheetId="2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0" hidden="1">#REF!</definedName>
    <definedName name="BExXR6A8W3ND3XDZXBMQZ1VCAXHG" localSheetId="1" hidden="1">#REF!</definedName>
    <definedName name="BExXR6A8W3ND3XDZXBMQZ1VCAXHG" localSheetId="2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0" hidden="1">#REF!</definedName>
    <definedName name="BExXR7HKNHT37B4OOA9K9191PP22" localSheetId="1" hidden="1">#REF!</definedName>
    <definedName name="BExXR7HKNHT37B4OOA9K9191PP22" localSheetId="2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0" hidden="1">#REF!</definedName>
    <definedName name="BExXR8OKAVX7O70V5IYG2PRKXSTI" localSheetId="1" hidden="1">#REF!</definedName>
    <definedName name="BExXR8OKAVX7O70V5IYG2PRKXSTI" localSheetId="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0" hidden="1">#REF!</definedName>
    <definedName name="BExXRA6N6XCLQM6XDV724ZIH6G93" localSheetId="1" hidden="1">#REF!</definedName>
    <definedName name="BExXRA6N6XCLQM6XDV724ZIH6G93" localSheetId="2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0" hidden="1">#REF!</definedName>
    <definedName name="BExXRABZ1CNKCG6K1MR6OUFHF7J9" localSheetId="1" hidden="1">#REF!</definedName>
    <definedName name="BExXRABZ1CNKCG6K1MR6OUFHF7J9" localSheetId="2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0" hidden="1">#REF!</definedName>
    <definedName name="BExXRBOFETC0OTJ6WY3VPMFH03VB" localSheetId="1" hidden="1">#REF!</definedName>
    <definedName name="BExXRBOFETC0OTJ6WY3VPMFH03VB" localSheetId="2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0" hidden="1">#REF!</definedName>
    <definedName name="BExXRD13K1S9Y3JGR7CXSONT7RJZ" localSheetId="1" hidden="1">#REF!</definedName>
    <definedName name="BExXRD13K1S9Y3JGR7CXSONT7RJZ" localSheetId="2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0" hidden="1">#REF!</definedName>
    <definedName name="BExXRIFB4QQ87QIGA9AG0NXP577K" localSheetId="1" hidden="1">#REF!</definedName>
    <definedName name="BExXRIFB4QQ87QIGA9AG0NXP577K" localSheetId="2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0" hidden="1">#REF!</definedName>
    <definedName name="BExXRIQ2JF2CVTRDQX2D9SPH7FTN" localSheetId="1" hidden="1">#REF!</definedName>
    <definedName name="BExXRIQ2JF2CVTRDQX2D9SPH7FTN" localSheetId="2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0" hidden="1">#REF!</definedName>
    <definedName name="BExXRO4A6VUH1F4XV8N1BRJ4896W" localSheetId="1" hidden="1">#REF!</definedName>
    <definedName name="BExXRO4A6VUH1F4XV8N1BRJ4896W" localSheetId="2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0" hidden="1">#REF!</definedName>
    <definedName name="BExXRO9N1SNJZGKD90P4K7FU1J0P" localSheetId="1" hidden="1">#REF!</definedName>
    <definedName name="BExXRO9N1SNJZGKD90P4K7FU1J0P" localSheetId="2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0" hidden="1">#REF!</definedName>
    <definedName name="BExXROF2MWDZ7IFXX27XOJ79Q86E" localSheetId="1" hidden="1">#REF!</definedName>
    <definedName name="BExXROF2MWDZ7IFXX27XOJ79Q86E" localSheetId="2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0" hidden="1">#REF!</definedName>
    <definedName name="BExXRV5QP3Z0KAQ1EQT9JYT2FV0L" localSheetId="1" hidden="1">#REF!</definedName>
    <definedName name="BExXRV5QP3Z0KAQ1EQT9JYT2FV0L" localSheetId="2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0" hidden="1">#REF!</definedName>
    <definedName name="BExXRZ20LZZCW8LVGDK0XETOTSAI" localSheetId="1" hidden="1">#REF!</definedName>
    <definedName name="BExXRZ20LZZCW8LVGDK0XETOTSAI" localSheetId="2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0" hidden="1">#REF!</definedName>
    <definedName name="BExXS4R1GKUJQX6MHUIUN4S3SCAS" localSheetId="1" hidden="1">#REF!</definedName>
    <definedName name="BExXS4R1GKUJQX6MHUIUN4S3SCAS" localSheetId="2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0" hidden="1">#REF!</definedName>
    <definedName name="BExXS63O4OMWMNXXAODZQFSDG33N" localSheetId="1" hidden="1">#REF!</definedName>
    <definedName name="BExXS63O4OMWMNXXAODZQFSDG33N" localSheetId="2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0" hidden="1">#REF!</definedName>
    <definedName name="BExXSBSP1TOY051HSPEPM0AEIO2M" localSheetId="1" hidden="1">#REF!</definedName>
    <definedName name="BExXSBSP1TOY051HSPEPM0AEIO2M" localSheetId="2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0" hidden="1">#REF!</definedName>
    <definedName name="BExXSC8RFK5D68FJD2HI4K66SA6I" localSheetId="1" hidden="1">#REF!</definedName>
    <definedName name="BExXSC8RFK5D68FJD2HI4K66SA6I" localSheetId="2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0" hidden="1">#REF!</definedName>
    <definedName name="BExXSCP0AZ5MYCC2UFG2GLBCV1CC" localSheetId="1" hidden="1">#REF!</definedName>
    <definedName name="BExXSCP0AZ5MYCC2UFG2GLBCV1CC" localSheetId="2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0" hidden="1">#REF!</definedName>
    <definedName name="BExXSNHC88W4UMXEOIOOATJAIKZO" localSheetId="1" hidden="1">#REF!</definedName>
    <definedName name="BExXSNHC88W4UMXEOIOOATJAIKZO" localSheetId="2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0" hidden="1">#REF!</definedName>
    <definedName name="BExXSTBS08WIA9TLALV3UQ2Z3MRG" localSheetId="1" hidden="1">#REF!</definedName>
    <definedName name="BExXSTBS08WIA9TLALV3UQ2Z3MRG" localSheetId="2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0" hidden="1">#REF!</definedName>
    <definedName name="BExXSVQ2WOJJ73YEO8Q2FK60V4G8" localSheetId="1" hidden="1">#REF!</definedName>
    <definedName name="BExXSVQ2WOJJ73YEO8Q2FK60V4G8" localSheetId="2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0" hidden="1">#REF!</definedName>
    <definedName name="BExXTER5A2EQ14KN6J0MVATIHVKN" localSheetId="1" hidden="1">#REF!</definedName>
    <definedName name="BExXTER5A2EQ14KN6J0MVATIHVKN" localSheetId="2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0" hidden="1">#REF!</definedName>
    <definedName name="BExXTHLRNL82GN7KZY3TOLO508N7" localSheetId="1" hidden="1">#REF!</definedName>
    <definedName name="BExXTHLRNL82GN7KZY3TOLO508N7" localSheetId="2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0" hidden="1">#REF!</definedName>
    <definedName name="BExXTL72MKEQSQH9L2OTFLU8DM2B" localSheetId="1" hidden="1">#REF!</definedName>
    <definedName name="BExXTL72MKEQSQH9L2OTFLU8DM2B" localSheetId="2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0" hidden="1">#REF!</definedName>
    <definedName name="BExXTM3M4RTCRSX7VGAXGQNPP668" localSheetId="1" hidden="1">#REF!</definedName>
    <definedName name="BExXTM3M4RTCRSX7VGAXGQNPP668" localSheetId="2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0" hidden="1">#REF!</definedName>
    <definedName name="BExXTOCF78J7WY6FOVBRY1N2RBBR" localSheetId="1" hidden="1">#REF!</definedName>
    <definedName name="BExXTOCF78J7WY6FOVBRY1N2RBBR" localSheetId="2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0" hidden="1">#REF!</definedName>
    <definedName name="BExXTP3GYO6Z9RTKKT10XA0UTV3T" localSheetId="1" hidden="1">#REF!</definedName>
    <definedName name="BExXTP3GYO6Z9RTKKT10XA0UTV3T" localSheetId="2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0" hidden="1">#REF!</definedName>
    <definedName name="BExXTRN4AFX9QW6YC4HNGBBD5R08" localSheetId="1" hidden="1">#REF!</definedName>
    <definedName name="BExXTRN4AFX9QW6YC4HNGBBD5R08" localSheetId="2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0" hidden="1">#REF!</definedName>
    <definedName name="BExXTV8M7YIG5C64O046DN613ZRO" localSheetId="1" hidden="1">#REF!</definedName>
    <definedName name="BExXTV8M7YIG5C64O046DN613ZRO" localSheetId="2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0" hidden="1">#REF!</definedName>
    <definedName name="BExXTVDXQ7ZX3THNLFJXFAONW0AI" localSheetId="1" hidden="1">#REF!</definedName>
    <definedName name="BExXTVDXQ7ZX3THNLFJXFAONW0AI" localSheetId="2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0" hidden="1">#REF!</definedName>
    <definedName name="BExXTZKZ4CG92ZQLIRKEXXH9BFIR" localSheetId="1" hidden="1">#REF!</definedName>
    <definedName name="BExXTZKZ4CG92ZQLIRKEXXH9BFIR" localSheetId="2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0" hidden="1">#REF!</definedName>
    <definedName name="BExXU4J2BM2964GD5UZHM752Q4NS" localSheetId="1" hidden="1">#REF!</definedName>
    <definedName name="BExXU4J2BM2964GD5UZHM752Q4NS" localSheetId="2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0" hidden="1">#REF!</definedName>
    <definedName name="BExXU6XDTT7RM93KILIDEYPA9XKF" localSheetId="1" hidden="1">#REF!</definedName>
    <definedName name="BExXU6XDTT7RM93KILIDEYPA9XKF" localSheetId="2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0" hidden="1">#REF!</definedName>
    <definedName name="BExXU8VLZA7WLPZ3RAQZGNERUD26" localSheetId="1" hidden="1">#REF!</definedName>
    <definedName name="BExXU8VLZA7WLPZ3RAQZGNERUD26" localSheetId="2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0" hidden="1">#REF!</definedName>
    <definedName name="BExXUB9RSLSCNN5ETLXY72DAPZZM" localSheetId="1" hidden="1">#REF!</definedName>
    <definedName name="BExXUB9RSLSCNN5ETLXY72DAPZZM" localSheetId="2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0" hidden="1">#REF!</definedName>
    <definedName name="BExXUFRM82XQIN2T8KGLDQL1IBQW" localSheetId="1" hidden="1">#REF!</definedName>
    <definedName name="BExXUFRM82XQIN2T8KGLDQL1IBQW" localSheetId="2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0" hidden="1">#REF!</definedName>
    <definedName name="BExXUQEQBF6FI240ZGIF9YXZSRAU" localSheetId="1" hidden="1">#REF!</definedName>
    <definedName name="BExXUQEQBF6FI240ZGIF9YXZSRAU" localSheetId="2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0" hidden="1">#REF!</definedName>
    <definedName name="BExXUX02UQ8LJPBZ4YBORILFR0W0" localSheetId="1" hidden="1">#REF!</definedName>
    <definedName name="BExXUX02UQ8LJPBZ4YBORILFR0W0" localSheetId="2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0" hidden="1">#REF!</definedName>
    <definedName name="BExXUYND6EJO7CJ5KRICV4O1JNWK" localSheetId="1" hidden="1">#REF!</definedName>
    <definedName name="BExXUYND6EJO7CJ5KRICV4O1JNWK" localSheetId="2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0" hidden="1">#REF!</definedName>
    <definedName name="BExXV6FWG4H3S2QEUJZYIXILNGJ7" localSheetId="1" hidden="1">#REF!</definedName>
    <definedName name="BExXV6FWG4H3S2QEUJZYIXILNGJ7" localSheetId="2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0" hidden="1">#REF!</definedName>
    <definedName name="BExXVK87BMMO6LHKV0CFDNIQVIBS" localSheetId="1" hidden="1">#REF!</definedName>
    <definedName name="BExXVK87BMMO6LHKV0CFDNIQVIBS" localSheetId="2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0" hidden="1">#REF!</definedName>
    <definedName name="BExXVKZ9WXPGL6IVY6T61IDD771I" localSheetId="1" hidden="1">#REF!</definedName>
    <definedName name="BExXVKZ9WXPGL6IVY6T61IDD771I" localSheetId="2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0" hidden="1">#REF!</definedName>
    <definedName name="BExXVLA319WCSEOVHB05KDUSU054" localSheetId="1" hidden="1">#REF!</definedName>
    <definedName name="BExXVLA319WCSEOVHB05KDUSU054" localSheetId="2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0" hidden="1">#REF!</definedName>
    <definedName name="BExXVTTG5YRCSTI0UL141BKR36SU" localSheetId="1" hidden="1">#REF!</definedName>
    <definedName name="BExXVTTG5YRCSTI0UL141BKR36SU" localSheetId="2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0" hidden="1">#REF!</definedName>
    <definedName name="BExXVYWX74VKI8BDDSX9U85460MB" localSheetId="1" hidden="1">#REF!</definedName>
    <definedName name="BExXVYWX74VKI8BDDSX9U85460MB" localSheetId="2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0" hidden="1">#REF!</definedName>
    <definedName name="BExXW27MMXHXUXX78SDTBE1JYTHT" localSheetId="1" hidden="1">#REF!</definedName>
    <definedName name="BExXW27MMXHXUXX78SDTBE1JYTHT" localSheetId="2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0" hidden="1">#REF!</definedName>
    <definedName name="BExXW2YIM2MYBSHRIX0RP9D4PRMN" localSheetId="1" hidden="1">#REF!</definedName>
    <definedName name="BExXW2YIM2MYBSHRIX0RP9D4PRMN" localSheetId="2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0" hidden="1">#REF!</definedName>
    <definedName name="BExXWBNE4KTFSXKVSRF6WX039WPB" localSheetId="1" hidden="1">#REF!</definedName>
    <definedName name="BExXWBNE4KTFSXKVSRF6WX039WPB" localSheetId="2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0" hidden="1">#REF!</definedName>
    <definedName name="BExXWFP5AYE7EHYTJWBZSQ8PQ0YX" localSheetId="1" hidden="1">#REF!</definedName>
    <definedName name="BExXWFP5AYE7EHYTJWBZSQ8PQ0YX" localSheetId="2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0" hidden="1">#REF!</definedName>
    <definedName name="BExXWIUCR0LXM58OVKZT2APLVTIA" localSheetId="1" hidden="1">#REF!</definedName>
    <definedName name="BExXWIUCR0LXM58OVKZT2APLVTIA" localSheetId="2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0" hidden="1">#REF!</definedName>
    <definedName name="BExXWTXJEA32DLC6QKN10QB955JT" localSheetId="1" hidden="1">#REF!</definedName>
    <definedName name="BExXWTXJEA32DLC6QKN10QB955JT" localSheetId="2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0" hidden="1">#REF!</definedName>
    <definedName name="BExXWVFIBQT8OY1O41FRFPFGXQHK" localSheetId="1" hidden="1">#REF!</definedName>
    <definedName name="BExXWVFIBQT8OY1O41FRFPFGXQHK" localSheetId="2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0" hidden="1">#REF!</definedName>
    <definedName name="BExXWWXHBZHA9J3N8K47F84X0M0L" localSheetId="1" hidden="1">#REF!</definedName>
    <definedName name="BExXWWXHBZHA9J3N8K47F84X0M0L" localSheetId="2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0" hidden="1">#REF!</definedName>
    <definedName name="BExXXBM521DL8R4ZX7NZ3DBCUOR5" localSheetId="1" hidden="1">#REF!</definedName>
    <definedName name="BExXXBM521DL8R4ZX7NZ3DBCUOR5" localSheetId="2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0" hidden="1">#REF!</definedName>
    <definedName name="BExXXC7OZI33XZ03NRMEP7VRLQK4" localSheetId="1" hidden="1">#REF!</definedName>
    <definedName name="BExXXC7OZI33XZ03NRMEP7VRLQK4" localSheetId="2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0" hidden="1">#REF!</definedName>
    <definedName name="BExXXH5N3NKBQ7BCJPJTBF8CYM2Q" localSheetId="1" hidden="1">#REF!</definedName>
    <definedName name="BExXXH5N3NKBQ7BCJPJTBF8CYM2Q" localSheetId="2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0" hidden="1">#REF!</definedName>
    <definedName name="BExXXI7HHXLBLUEW7EQ73TALJF48" localSheetId="1" hidden="1">#REF!</definedName>
    <definedName name="BExXXI7HHXLBLUEW7EQ73TALJF48" localSheetId="2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0" hidden="1">#REF!</definedName>
    <definedName name="BExXXKWLM4D541BH6O8GOJMHFHMW" localSheetId="1" hidden="1">#REF!</definedName>
    <definedName name="BExXXKWLM4D541BH6O8GOJMHFHMW" localSheetId="2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0" hidden="1">#REF!</definedName>
    <definedName name="BExXXNR17I6P4FQZPQF2ZXDFYB6C" localSheetId="1" hidden="1">#REF!</definedName>
    <definedName name="BExXXNR17I6P4FQZPQF2ZXDFYB6C" localSheetId="2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0" hidden="1">#REF!</definedName>
    <definedName name="BExXXPPA1Q87XPI97X0OXCPBPDON" localSheetId="1" hidden="1">#REF!</definedName>
    <definedName name="BExXXPPA1Q87XPI97X0OXCPBPDON" localSheetId="2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0" hidden="1">#REF!</definedName>
    <definedName name="BExXXVUDA98IZTQ6MANKU4MTTDVR" localSheetId="1" hidden="1">#REF!</definedName>
    <definedName name="BExXXVUDA98IZTQ6MANKU4MTTDVR" localSheetId="2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0" hidden="1">#REF!</definedName>
    <definedName name="BExXXZQNZY6IZI45DJXJK0MQZWA7" localSheetId="1" hidden="1">#REF!</definedName>
    <definedName name="BExXXZQNZY6IZI45DJXJK0MQZWA7" localSheetId="2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0" hidden="1">#REF!</definedName>
    <definedName name="BExXY5QFG6QP94SFT3935OBM8Y4K" localSheetId="1" hidden="1">#REF!</definedName>
    <definedName name="BExXY5QFG6QP94SFT3935OBM8Y4K" localSheetId="2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0" hidden="1">#REF!</definedName>
    <definedName name="BExXY7TYEBFXRYUYIFHTN65RJ8EW" localSheetId="1" hidden="1">#REF!</definedName>
    <definedName name="BExXY7TYEBFXRYUYIFHTN65RJ8EW" localSheetId="2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0" hidden="1">#REF!</definedName>
    <definedName name="BExXYLBHANUXC5FCTDDTGOVD3GQS" localSheetId="1" hidden="1">#REF!</definedName>
    <definedName name="BExXYLBHANUXC5FCTDDTGOVD3GQS" localSheetId="2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0" hidden="1">#REF!</definedName>
    <definedName name="BExXYMNYAYH3WA2ZCFAYKZID9ZCI" localSheetId="1" hidden="1">#REF!</definedName>
    <definedName name="BExXYMNYAYH3WA2ZCFAYKZID9ZCI" localSheetId="2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0" hidden="1">#REF!</definedName>
    <definedName name="BExXYYT12SVN2VDMLVNV4P3ISD8T" localSheetId="1" hidden="1">#REF!</definedName>
    <definedName name="BExXYYT12SVN2VDMLVNV4P3ISD8T" localSheetId="2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0" hidden="1">#REF!</definedName>
    <definedName name="BExXYZ3SPSRCWM4YHTPZDCOLZPHR" localSheetId="1" hidden="1">#REF!</definedName>
    <definedName name="BExXYZ3SPSRCWM4YHTPZDCOLZPHR" localSheetId="2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0" hidden="1">#REF!</definedName>
    <definedName name="BExXZFVV4YB42AZ3H1I40YG3JAPU" localSheetId="1" hidden="1">#REF!</definedName>
    <definedName name="BExXZFVV4YB42AZ3H1I40YG3JAPU" localSheetId="2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0" hidden="1">#REF!</definedName>
    <definedName name="BExXZG1CQE1M9TDJ99253H6JVGIH" localSheetId="1" hidden="1">#REF!</definedName>
    <definedName name="BExXZG1CQE1M9TDJ99253H6JVGIH" localSheetId="2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0" hidden="1">#REF!</definedName>
    <definedName name="BExXZHJ9T2JELF12CHHGD54J1B0C" localSheetId="1" hidden="1">#REF!</definedName>
    <definedName name="BExXZHJ9T2JELF12CHHGD54J1B0C" localSheetId="2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0" hidden="1">#REF!</definedName>
    <definedName name="BExXZNJ2X1TK2LRK5ZY3MX49H5T7" localSheetId="1" hidden="1">#REF!</definedName>
    <definedName name="BExXZNJ2X1TK2LRK5ZY3MX49H5T7" localSheetId="2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0" hidden="1">#REF!</definedName>
    <definedName name="BExXZOVPCEP495TQSON6PSRQ8XCY" localSheetId="1" hidden="1">#REF!</definedName>
    <definedName name="BExXZOVPCEP495TQSON6PSRQ8XCY" localSheetId="2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0" hidden="1">#REF!</definedName>
    <definedName name="BExXZXKH7NBARQQAZM69Z57IH1MM" localSheetId="1" hidden="1">#REF!</definedName>
    <definedName name="BExXZXKH7NBARQQAZM69Z57IH1MM" localSheetId="2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0" hidden="1">#REF!</definedName>
    <definedName name="BExY07WSDH5QEVM7BJXJK2ZRAI1O" localSheetId="1" hidden="1">#REF!</definedName>
    <definedName name="BExY07WSDH5QEVM7BJXJK2ZRAI1O" localSheetId="2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0" hidden="1">#REF!</definedName>
    <definedName name="BExY09PJJWYWGWWLX3YT8EVK0YV4" localSheetId="1" hidden="1">#REF!</definedName>
    <definedName name="BExY09PJJWYWGWWLX3YT8EVK0YV4" localSheetId="2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0" hidden="1">#REF!</definedName>
    <definedName name="BExY0C3UBVC4M59JIRXVQ8OWAJC1" localSheetId="1" hidden="1">#REF!</definedName>
    <definedName name="BExY0C3UBVC4M59JIRXVQ8OWAJC1" localSheetId="2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0" hidden="1">#REF!</definedName>
    <definedName name="BExY0ENH6ZXHW155XIGS0F46T43M" localSheetId="1" hidden="1">#REF!</definedName>
    <definedName name="BExY0ENH6ZXHW155XIGS0F46T43M" localSheetId="2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0" hidden="1">#REF!</definedName>
    <definedName name="BExY0IEEUB9SRGD9I14IDCPO5GV4" localSheetId="1" hidden="1">#REF!</definedName>
    <definedName name="BExY0IEEUB9SRGD9I14IDCPO5GV4" localSheetId="2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0" hidden="1">#REF!</definedName>
    <definedName name="BExY0LEAAM7MUGBRLXD6KXBOHZ6S" localSheetId="1" hidden="1">#REF!</definedName>
    <definedName name="BExY0LEAAM7MUGBRLXD6KXBOHZ6S" localSheetId="2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0" hidden="1">#REF!</definedName>
    <definedName name="BExY0OE8GFHMLLTEAFIOQTOPEVPB" localSheetId="1" hidden="1">#REF!</definedName>
    <definedName name="BExY0OE8GFHMLLTEAFIOQTOPEVPB" localSheetId="2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0" hidden="1">#REF!</definedName>
    <definedName name="BExY0OJHW85S0VKBA8T4HTYPYBOS" localSheetId="1" hidden="1">#REF!</definedName>
    <definedName name="BExY0OJHW85S0VKBA8T4HTYPYBOS" localSheetId="2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0" hidden="1">#REF!</definedName>
    <definedName name="BExY0T1E034D7XAXNC6F7540LLIE" localSheetId="1" hidden="1">#REF!</definedName>
    <definedName name="BExY0T1E034D7XAXNC6F7540LLIE" localSheetId="2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0" hidden="1">#REF!</definedName>
    <definedName name="BExY0XTZLHN49J2JH94BYTKBJLT3" localSheetId="1" hidden="1">#REF!</definedName>
    <definedName name="BExY0XTZLHN49J2JH94BYTKBJLT3" localSheetId="2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0" hidden="1">#REF!</definedName>
    <definedName name="BExY11FH9TXHERUYGG8FE50U7H7J" localSheetId="1" hidden="1">#REF!</definedName>
    <definedName name="BExY11FH9TXHERUYGG8FE50U7H7J" localSheetId="2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0" hidden="1">#REF!</definedName>
    <definedName name="BExY180UKNW5NIAWD6ZUYTFEH8QS" localSheetId="1" hidden="1">#REF!</definedName>
    <definedName name="BExY180UKNW5NIAWD6ZUYTFEH8QS" localSheetId="2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0" hidden="1">#REF!</definedName>
    <definedName name="BExY1DPTV4LSY9MEOUGXF8X052NA" localSheetId="1" hidden="1">#REF!</definedName>
    <definedName name="BExY1DPTV4LSY9MEOUGXF8X052NA" localSheetId="2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0" hidden="1">#REF!</definedName>
    <definedName name="BExY1GK9ELBEKDD7O6HR6DUO8YGO" localSheetId="1" hidden="1">#REF!</definedName>
    <definedName name="BExY1GK9ELBEKDD7O6HR6DUO8YGO" localSheetId="2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0" hidden="1">#REF!</definedName>
    <definedName name="BExY1NWOXXFV9GGZ3PX444LZ8TVX" localSheetId="1" hidden="1">#REF!</definedName>
    <definedName name="BExY1NWOXXFV9GGZ3PX444LZ8TVX" localSheetId="2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0" hidden="1">#REF!</definedName>
    <definedName name="BExY1UCL0RND63LLSM9X5SFRG117" localSheetId="1" hidden="1">#REF!</definedName>
    <definedName name="BExY1UCL0RND63LLSM9X5SFRG117" localSheetId="2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0" hidden="1">#REF!</definedName>
    <definedName name="BExY1WAT3937L08HLHIRQHMP2A3H" localSheetId="1" hidden="1">#REF!</definedName>
    <definedName name="BExY1WAT3937L08HLHIRQHMP2A3H" localSheetId="2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0" hidden="1">#REF!</definedName>
    <definedName name="BExY1YEBOSLMID7LURP8QB46AI91" localSheetId="1" hidden="1">#REF!</definedName>
    <definedName name="BExY1YEBOSLMID7LURP8QB46AI91" localSheetId="2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0" hidden="1">#REF!</definedName>
    <definedName name="BExY236UB98PA9PNCHMCSZYCHJBD" localSheetId="1" hidden="1">#REF!</definedName>
    <definedName name="BExY236UB98PA9PNCHMCSZYCHJBD" localSheetId="2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0" hidden="1">#REF!</definedName>
    <definedName name="BExY2FS4LFX9OHOTQT7SJ2PXAC25" localSheetId="1" hidden="1">#REF!</definedName>
    <definedName name="BExY2FS4LFX9OHOTQT7SJ2PXAC25" localSheetId="2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0" hidden="1">#REF!</definedName>
    <definedName name="BExY2GDPCZPVU0IQ6IJIB1YQQRQ6" localSheetId="1" hidden="1">#REF!</definedName>
    <definedName name="BExY2GDPCZPVU0IQ6IJIB1YQQRQ6" localSheetId="2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0" hidden="1">#REF!</definedName>
    <definedName name="BExY2GTSZ3VA9TXLY7KW1LIAKJ61" localSheetId="1" hidden="1">#REF!</definedName>
    <definedName name="BExY2GTSZ3VA9TXLY7KW1LIAKJ61" localSheetId="2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0" hidden="1">#REF!</definedName>
    <definedName name="BExY2IXBR1SGYZH08T7QHKEFS8HA" localSheetId="1" hidden="1">#REF!</definedName>
    <definedName name="BExY2IXBR1SGYZH08T7QHKEFS8HA" localSheetId="2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0" hidden="1">#REF!</definedName>
    <definedName name="BExY2Q4B5FUDA5VU4VRUHX327QN0" localSheetId="1" hidden="1">#REF!</definedName>
    <definedName name="BExY2Q4B5FUDA5VU4VRUHX327QN0" localSheetId="2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0" hidden="1">#REF!</definedName>
    <definedName name="BExY2S7TM2NG7A1NFYPWIFAIKUCO" localSheetId="1" hidden="1">#REF!</definedName>
    <definedName name="BExY2S7TM2NG7A1NFYPWIFAIKUCO" localSheetId="2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0" hidden="1">#REF!</definedName>
    <definedName name="BExY2Z3ZGRGD12RWANJZ8DFQO776" localSheetId="1" hidden="1">#REF!</definedName>
    <definedName name="BExY2Z3ZGRGD12RWANJZ8DFQO776" localSheetId="2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0" hidden="1">#REF!</definedName>
    <definedName name="BExY30WPXLJ01P42XKBSUF8KNOOK" localSheetId="1" hidden="1">#REF!</definedName>
    <definedName name="BExY30WPXLJ01P42XKBSUF8KNOOK" localSheetId="2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0" hidden="1">#REF!</definedName>
    <definedName name="BExY3297KIB0C8Z1G99OS1MCEGTO" localSheetId="1" hidden="1">#REF!</definedName>
    <definedName name="BExY3297KIB0C8Z1G99OS1MCEGTO" localSheetId="2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0" hidden="1">#REF!</definedName>
    <definedName name="BExY3HOSK7YI364K15OX70AVR6F1" localSheetId="1" hidden="1">#REF!</definedName>
    <definedName name="BExY3HOSK7YI364K15OX70AVR6F1" localSheetId="2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0" hidden="1">#REF!</definedName>
    <definedName name="BExY3I526B4VA8JBTKXWE3FGVT0D" localSheetId="1" hidden="1">#REF!</definedName>
    <definedName name="BExY3I526B4VA8JBTKXWE3FGVT0D" localSheetId="2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0" hidden="1">#REF!</definedName>
    <definedName name="BExY3I52TZR3GXQ9HDVDNIYLIGEH" localSheetId="1" hidden="1">#REF!</definedName>
    <definedName name="BExY3I52TZR3GXQ9HDVDNIYLIGEH" localSheetId="2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0" hidden="1">#REF!</definedName>
    <definedName name="BExY3T89AUR83SOAZZ3OMDEJDQ39" localSheetId="1" hidden="1">#REF!</definedName>
    <definedName name="BExY3T89AUR83SOAZZ3OMDEJDQ39" localSheetId="2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0" hidden="1">#REF!</definedName>
    <definedName name="BExY3WZ7VO2K6TYCHDY754FY24AA" localSheetId="1" hidden="1">#REF!</definedName>
    <definedName name="BExY3WZ7VO2K6TYCHDY754FY24AA" localSheetId="2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0" hidden="1">#REF!</definedName>
    <definedName name="BExY4BIG95HDDO6MY6WBUSWJIOLR" localSheetId="1" hidden="1">#REF!</definedName>
    <definedName name="BExY4BIG95HDDO6MY6WBUSWJIOLR" localSheetId="2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0" hidden="1">#REF!</definedName>
    <definedName name="BExY4MG771JQ84EMIVB6HQGGHZY7" localSheetId="1" hidden="1">#REF!</definedName>
    <definedName name="BExY4MG771JQ84EMIVB6HQGGHZY7" localSheetId="2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0" hidden="1">#REF!</definedName>
    <definedName name="BExY4PWCSFB8P3J3TBQB2MD67263" localSheetId="1" hidden="1">#REF!</definedName>
    <definedName name="BExY4PWCSFB8P3J3TBQB2MD67263" localSheetId="2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0" hidden="1">#REF!</definedName>
    <definedName name="BExY4RP3BE6KYZDIKQZO4U4DIT33" localSheetId="1" hidden="1">#REF!</definedName>
    <definedName name="BExY4RP3BE6KYZDIKQZO4U4DIT33" localSheetId="2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0" hidden="1">#REF!</definedName>
    <definedName name="BExY4RZW3KK11JLYBA4DWZ92M6LQ" localSheetId="1" hidden="1">#REF!</definedName>
    <definedName name="BExY4RZW3KK11JLYBA4DWZ92M6LQ" localSheetId="2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0" hidden="1">#REF!</definedName>
    <definedName name="BExY4XOVTTNVZ577RLIEC7NZQFIX" localSheetId="1" hidden="1">#REF!</definedName>
    <definedName name="BExY4XOVTTNVZ577RLIEC7NZQFIX" localSheetId="2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0" hidden="1">#REF!</definedName>
    <definedName name="BExY50JAF5CG01GTHAUS7I4ZLUDC" localSheetId="1" hidden="1">#REF!</definedName>
    <definedName name="BExY50JAF5CG01GTHAUS7I4ZLUDC" localSheetId="2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0" hidden="1">#REF!</definedName>
    <definedName name="BExY53J7EXFEOFTRNAHLK7IH3ACB" localSheetId="1" hidden="1">#REF!</definedName>
    <definedName name="BExY53J7EXFEOFTRNAHLK7IH3ACB" localSheetId="2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0" hidden="1">#REF!</definedName>
    <definedName name="BExY5515SJTJS3VM80M3YYR0WF37" localSheetId="1" hidden="1">#REF!</definedName>
    <definedName name="BExY5515SJTJS3VM80M3YYR0WF37" localSheetId="2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0" hidden="1">#REF!</definedName>
    <definedName name="BExY5515WE39FQ3EG5QHG67V9C0O" localSheetId="1" hidden="1">#REF!</definedName>
    <definedName name="BExY5515WE39FQ3EG5QHG67V9C0O" localSheetId="2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0" hidden="1">#REF!</definedName>
    <definedName name="BExY5986WNAD8NFCPXC9TVLBU4FG" localSheetId="1" hidden="1">#REF!</definedName>
    <definedName name="BExY5986WNAD8NFCPXC9TVLBU4FG" localSheetId="2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0" hidden="1">#REF!</definedName>
    <definedName name="BExY5DF9MS25IFNWGJ1YAS5MDN8R" localSheetId="1" hidden="1">#REF!</definedName>
    <definedName name="BExY5DF9MS25IFNWGJ1YAS5MDN8R" localSheetId="2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0" hidden="1">#REF!</definedName>
    <definedName name="BExY5ERVGL3UM2MGT8LJ0XPKTZEK" localSheetId="1" hidden="1">#REF!</definedName>
    <definedName name="BExY5ERVGL3UM2MGT8LJ0XPKTZEK" localSheetId="2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0" hidden="1">#REF!</definedName>
    <definedName name="BExY5EX6NJFK8W754ZVZDN5DS04K" localSheetId="1" hidden="1">#REF!</definedName>
    <definedName name="BExY5EX6NJFK8W754ZVZDN5DS04K" localSheetId="2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0" hidden="1">#REF!</definedName>
    <definedName name="BExY5S3XD1NJT109CV54IFOHVLQ6" localSheetId="1" hidden="1">#REF!</definedName>
    <definedName name="BExY5S3XD1NJT109CV54IFOHVLQ6" localSheetId="2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0" hidden="1">#REF!</definedName>
    <definedName name="BExY5W088PPAPLSMR2P7FV2CRDCT" localSheetId="1" hidden="1">#REF!</definedName>
    <definedName name="BExY5W088PPAPLSMR2P7FV2CRDCT" localSheetId="2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0" hidden="1">#REF!</definedName>
    <definedName name="BExY6KA6BQ6H4SH5EMJBVF8UR4ZY" localSheetId="1" hidden="1">#REF!</definedName>
    <definedName name="BExY6KA6BQ6H4SH5EMJBVF8UR4ZY" localSheetId="2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0" hidden="1">#REF!</definedName>
    <definedName name="BExY6KVS1MMZ2R34PGEFR2BMTU9W" localSheetId="1" hidden="1">#REF!</definedName>
    <definedName name="BExY6KVS1MMZ2R34PGEFR2BMTU9W" localSheetId="2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0" hidden="1">#REF!</definedName>
    <definedName name="BExY6Q9YY7LW745GP7CYOGGSPHGE" localSheetId="1" hidden="1">#REF!</definedName>
    <definedName name="BExY6Q9YY7LW745GP7CYOGGSPHGE" localSheetId="2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0" hidden="1">#REF!</definedName>
    <definedName name="BExY6R6BYIQZ4OR1E7YI0OVOC08W" localSheetId="1" hidden="1">#REF!</definedName>
    <definedName name="BExY6R6BYIQZ4OR1E7YI0OVOC08W" localSheetId="2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0" hidden="1">#REF!</definedName>
    <definedName name="BExZIA3C8LKJTEH3MKQ57KJH5TA2" localSheetId="1" hidden="1">#REF!</definedName>
    <definedName name="BExZIA3C8LKJTEH3MKQ57KJH5TA2" localSheetId="2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0" hidden="1">#REF!</definedName>
    <definedName name="BExZIGDWFIOPMMVCRWX45OIJ5AP3" localSheetId="1" hidden="1">#REF!</definedName>
    <definedName name="BExZIGDWFIOPMMVCRWX45OIJ5AP3" localSheetId="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0" hidden="1">#REF!</definedName>
    <definedName name="BExZIIHH3QNQE3GFMHEE4UMHY6WQ" localSheetId="1" hidden="1">#REF!</definedName>
    <definedName name="BExZIIHH3QNQE3GFMHEE4UMHY6WQ" localSheetId="2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0" hidden="1">#REF!</definedName>
    <definedName name="BExZIYO22G5UXOB42GDLYGVRJ6U7" localSheetId="1" hidden="1">#REF!</definedName>
    <definedName name="BExZIYO22G5UXOB42GDLYGVRJ6U7" localSheetId="2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0" hidden="1">#REF!</definedName>
    <definedName name="BExZJ7I9T8XU4MZRKJ1VVU76V2LZ" localSheetId="1" hidden="1">#REF!</definedName>
    <definedName name="BExZJ7I9T8XU4MZRKJ1VVU76V2LZ" localSheetId="2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0" hidden="1">#REF!</definedName>
    <definedName name="BExZJMY170JCUU1RWASNZ1HJPRTA" localSheetId="1" hidden="1">#REF!</definedName>
    <definedName name="BExZJMY170JCUU1RWASNZ1HJPRTA" localSheetId="2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0" hidden="1">#REF!</definedName>
    <definedName name="BExZJOQR77H0P4SUKVYACDCFBBXO" localSheetId="1" hidden="1">#REF!</definedName>
    <definedName name="BExZJOQR77H0P4SUKVYACDCFBBXO" localSheetId="2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0" hidden="1">#REF!</definedName>
    <definedName name="BExZJS6RG34ODDY9HMZ0O34MEMSB" localSheetId="1" hidden="1">#REF!</definedName>
    <definedName name="BExZJS6RG34ODDY9HMZ0O34MEMSB" localSheetId="2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0" hidden="1">#REF!</definedName>
    <definedName name="BExZK34NR4BAD7HJAP7SQ926UQP3" localSheetId="1" hidden="1">#REF!</definedName>
    <definedName name="BExZK34NR4BAD7HJAP7SQ926UQP3" localSheetId="2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0" hidden="1">#REF!</definedName>
    <definedName name="BExZK3FGPHH5H771U7D5XY7XBS6E" localSheetId="1" hidden="1">#REF!</definedName>
    <definedName name="BExZK3FGPHH5H771U7D5XY7XBS6E" localSheetId="2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0" hidden="1">#REF!</definedName>
    <definedName name="BExZK46CVVS9X1BZ6LLL71016ENT" localSheetId="1" hidden="1">#REF!</definedName>
    <definedName name="BExZK46CVVS9X1BZ6LLL71016ENT" localSheetId="2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0" hidden="1">#REF!</definedName>
    <definedName name="BExZK52PZLTP1F04T09MP30BVT7H" localSheetId="1" hidden="1">#REF!</definedName>
    <definedName name="BExZK52PZLTP1F04T09MP30BVT7H" localSheetId="2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0" hidden="1">#REF!</definedName>
    <definedName name="BExZKHYORG3O8C772XPFHM1N8T80" localSheetId="1" hidden="1">#REF!</definedName>
    <definedName name="BExZKHYORG3O8C772XPFHM1N8T80" localSheetId="2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0" hidden="1">#REF!</definedName>
    <definedName name="BExZKJRF2IRR57DG9CLC7MSHWNNN" localSheetId="1" hidden="1">#REF!</definedName>
    <definedName name="BExZKJRF2IRR57DG9CLC7MSHWNNN" localSheetId="2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0" hidden="1">#REF!</definedName>
    <definedName name="BExZKV5GYXO0X760SBD9TWTIQHGI" localSheetId="1" hidden="1">#REF!</definedName>
    <definedName name="BExZKV5GYXO0X760SBD9TWTIQHGI" localSheetId="2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0" hidden="1">#REF!</definedName>
    <definedName name="BExZKZCGNEA9IPON37A91L4H4H17" localSheetId="1" hidden="1">#REF!</definedName>
    <definedName name="BExZKZCGNEA9IPON37A91L4H4H17" localSheetId="2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0" hidden="1">#REF!</definedName>
    <definedName name="BExZL6E4YVXRUN7ZGF2BIGIXFR8K" localSheetId="1" hidden="1">#REF!</definedName>
    <definedName name="BExZL6E4YVXRUN7ZGF2BIGIXFR8K" localSheetId="2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0" hidden="1">#REF!</definedName>
    <definedName name="BExZLF2ZTA4EPN0GHO7C5O8DZ1SN" localSheetId="1" hidden="1">#REF!</definedName>
    <definedName name="BExZLF2ZTA4EPN0GHO7C5O8DZ1SN" localSheetId="2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0" hidden="1">#REF!</definedName>
    <definedName name="BExZLGVLMKTPFXG42QYT0PO81G7F" localSheetId="1" hidden="1">#REF!</definedName>
    <definedName name="BExZLGVLMKTPFXG42QYT0PO81G7F" localSheetId="2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0" hidden="1">#REF!</definedName>
    <definedName name="BExZLHRYQQ7BYD3VQWHVTZGYGRCT" localSheetId="1" hidden="1">#REF!</definedName>
    <definedName name="BExZLHRYQQ7BYD3VQWHVTZGYGRCT" localSheetId="2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0" hidden="1">#REF!</definedName>
    <definedName name="BExZLKMK7LRK14S09WLMH7MXSQXM" localSheetId="1" hidden="1">#REF!</definedName>
    <definedName name="BExZLKMK7LRK14S09WLMH7MXSQXM" localSheetId="2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0" hidden="1">#REF!</definedName>
    <definedName name="BExZM503X0NZBS0FF22LK2RGG6GP" localSheetId="1" hidden="1">#REF!</definedName>
    <definedName name="BExZM503X0NZBS0FF22LK2RGG6GP" localSheetId="2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0" hidden="1">#REF!</definedName>
    <definedName name="BExZM7JVLG0W8EG5RBU915U3SKBY" localSheetId="1" hidden="1">#REF!</definedName>
    <definedName name="BExZM7JVLG0W8EG5RBU915U3SKBY" localSheetId="2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0" hidden="1">#REF!</definedName>
    <definedName name="BExZM85FOVUFF110XMQ9O2ODSJUK" localSheetId="1" hidden="1">#REF!</definedName>
    <definedName name="BExZM85FOVUFF110XMQ9O2ODSJUK" localSheetId="2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0" hidden="1">#REF!</definedName>
    <definedName name="BExZMF1MMTZ1TA14PZ8ASSU2CBSP" localSheetId="1" hidden="1">#REF!</definedName>
    <definedName name="BExZMF1MMTZ1TA14PZ8ASSU2CBSP" localSheetId="2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0" hidden="1">#REF!</definedName>
    <definedName name="BExZMH54ZU6X4KM0375X9K5VJDZN" localSheetId="1" hidden="1">#REF!</definedName>
    <definedName name="BExZMH54ZU6X4KM0375X9K5VJDZN" localSheetId="2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0" hidden="1">#REF!</definedName>
    <definedName name="BExZMKL5YQZD7F0FUCSVFGLPFK52" localSheetId="1" hidden="1">#REF!</definedName>
    <definedName name="BExZMKL5YQZD7F0FUCSVFGLPFK52" localSheetId="2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0" hidden="1">#REF!</definedName>
    <definedName name="BExZMOC3VNZALJM71X2T6FV91GTB" localSheetId="1" hidden="1">#REF!</definedName>
    <definedName name="BExZMOC3VNZALJM71X2T6FV91GTB" localSheetId="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0" hidden="1">#REF!</definedName>
    <definedName name="BExZMRHA7TTR9QKJOMONHRVY3YOF" localSheetId="1" hidden="1">#REF!</definedName>
    <definedName name="BExZMRHA7TTR9QKJOMONHRVY3YOF" localSheetId="2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0" hidden="1">#REF!</definedName>
    <definedName name="BExZMXH39OB0I43XEL3K11U3G9PM" localSheetId="1" hidden="1">#REF!</definedName>
    <definedName name="BExZMXH39OB0I43XEL3K11U3G9PM" localSheetId="2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0" hidden="1">#REF!</definedName>
    <definedName name="BExZMZQ3RBKDHT5GLFNLS52OSJA0" localSheetId="1" hidden="1">#REF!</definedName>
    <definedName name="BExZMZQ3RBKDHT5GLFNLS52OSJA0" localSheetId="2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0" hidden="1">#REF!</definedName>
    <definedName name="BExZN2F7Y2J2L2LN5WZRG949MS4A" localSheetId="1" hidden="1">#REF!</definedName>
    <definedName name="BExZN2F7Y2J2L2LN5WZRG949MS4A" localSheetId="2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0" hidden="1">#REF!</definedName>
    <definedName name="BExZN847WUWKRYTZWG9TCQZJS3OL" localSheetId="1" hidden="1">#REF!</definedName>
    <definedName name="BExZN847WUWKRYTZWG9TCQZJS3OL" localSheetId="2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0" hidden="1">#REF!</definedName>
    <definedName name="BExZNA2ALK6RDWFAXZQCL9TWRDCF" localSheetId="1" hidden="1">#REF!</definedName>
    <definedName name="BExZNA2ALK6RDWFAXZQCL9TWRDCF" localSheetId="2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0" hidden="1">#REF!</definedName>
    <definedName name="BExZNH3VISFF4NQI11BZDP5IQ7VG" localSheetId="1" hidden="1">#REF!</definedName>
    <definedName name="BExZNH3VISFF4NQI11BZDP5IQ7VG" localSheetId="2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0" hidden="1">#REF!</definedName>
    <definedName name="BExZNJYCFYVMAOI62GB2BABK1ELE" localSheetId="1" hidden="1">#REF!</definedName>
    <definedName name="BExZNJYCFYVMAOI62GB2BABK1ELE" localSheetId="2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0" hidden="1">#REF!</definedName>
    <definedName name="BExZNLGAA6ATMJW0Y28J4OI5W27I" localSheetId="1" hidden="1">#REF!</definedName>
    <definedName name="BExZNLGAA6ATMJW0Y28J4OI5W27I" localSheetId="2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0" hidden="1">#REF!</definedName>
    <definedName name="BExZNP7916CH3QP4VCZEULUIKKS5" localSheetId="1" hidden="1">#REF!</definedName>
    <definedName name="BExZNP7916CH3QP4VCZEULUIKKS5" localSheetId="2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0" hidden="1">#REF!</definedName>
    <definedName name="BExZNV707LIU6Z5H6QI6H67LHTI1" localSheetId="1" hidden="1">#REF!</definedName>
    <definedName name="BExZNV707LIU6Z5H6QI6H67LHTI1" localSheetId="2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0" hidden="1">#REF!</definedName>
    <definedName name="BExZNVCBKB930QQ9QW7KSGOZ0V1M" localSheetId="1" hidden="1">#REF!</definedName>
    <definedName name="BExZNVCBKB930QQ9QW7KSGOZ0V1M" localSheetId="2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0" hidden="1">#REF!</definedName>
    <definedName name="BExZNW8QJ18X0RSGFDWAE9ZSDX39" localSheetId="1" hidden="1">#REF!</definedName>
    <definedName name="BExZNW8QJ18X0RSGFDWAE9ZSDX39" localSheetId="2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0" hidden="1">#REF!</definedName>
    <definedName name="BExZNZDWRS6Q40L8OCWFEIVI0A1O" localSheetId="1" hidden="1">#REF!</definedName>
    <definedName name="BExZNZDWRS6Q40L8OCWFEIVI0A1O" localSheetId="2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0" hidden="1">#REF!</definedName>
    <definedName name="BExZOBO9NYLGVJQ31LVQ9XS2ZT4N" localSheetId="1" hidden="1">#REF!</definedName>
    <definedName name="BExZOBO9NYLGVJQ31LVQ9XS2ZT4N" localSheetId="2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0" hidden="1">#REF!</definedName>
    <definedName name="BExZOETNB1CJ3Y2RKLI1ZK0S8Z6H" localSheetId="1" hidden="1">#REF!</definedName>
    <definedName name="BExZOETNB1CJ3Y2RKLI1ZK0S8Z6H" localSheetId="2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0" hidden="1">#REF!</definedName>
    <definedName name="BExZOREMVSK4E5VSWM838KHUB8AI" localSheetId="1" hidden="1">#REF!</definedName>
    <definedName name="BExZOREMVSK4E5VSWM838KHUB8AI" localSheetId="2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0" hidden="1">#REF!</definedName>
    <definedName name="BExZOVR745T5P1KS9NV2PXZPZVRG" localSheetId="1" hidden="1">#REF!</definedName>
    <definedName name="BExZOVR745T5P1KS9NV2PXZPZVRG" localSheetId="2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0" hidden="1">#REF!</definedName>
    <definedName name="BExZOZSWGLSY2XYVRIS6VSNJDSGD" localSheetId="1" hidden="1">#REF!</definedName>
    <definedName name="BExZOZSWGLSY2XYVRIS6VSNJDSGD" localSheetId="2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0" hidden="1">#REF!</definedName>
    <definedName name="BExZP7AIJKLM6C6CSUIIFAHFBNX2" localSheetId="1" hidden="1">#REF!</definedName>
    <definedName name="BExZP7AIJKLM6C6CSUIIFAHFBNX2" localSheetId="2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0" hidden="1">#REF!</definedName>
    <definedName name="BExZPALCPOH27L4MUPX2RFT3F8OM" localSheetId="1" hidden="1">#REF!</definedName>
    <definedName name="BExZPALCPOH27L4MUPX2RFT3F8OM" localSheetId="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0" hidden="1">#REF!</definedName>
    <definedName name="BExZPQ0XY507N8FJMVPKCTK8HC9H" localSheetId="1" hidden="1">#REF!</definedName>
    <definedName name="BExZPQ0XY507N8FJMVPKCTK8HC9H" localSheetId="2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0" hidden="1">#REF!</definedName>
    <definedName name="BExZPXTHEWEN48J9E5ARSA8IGRBI" localSheetId="1" hidden="1">#REF!</definedName>
    <definedName name="BExZPXTHEWEN48J9E5ARSA8IGRBI" localSheetId="2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0" hidden="1">#REF!</definedName>
    <definedName name="BExZQ37OVBR25U32CO2YYVPZOMR5" localSheetId="1" hidden="1">#REF!</definedName>
    <definedName name="BExZQ37OVBR25U32CO2YYVPZOMR5" localSheetId="2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0" hidden="1">#REF!</definedName>
    <definedName name="BExZQ3NT7H06VO0AR48WHZULZB93" localSheetId="1" hidden="1">#REF!</definedName>
    <definedName name="BExZQ3NT7H06VO0AR48WHZULZB93" localSheetId="2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0" hidden="1">#REF!</definedName>
    <definedName name="BExZQ5RCYU1R0DUT1MFN99S1C408" localSheetId="1" hidden="1">#REF!</definedName>
    <definedName name="BExZQ5RCYU1R0DUT1MFN99S1C408" localSheetId="2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0" hidden="1">#REF!</definedName>
    <definedName name="BExZQ7PJU07SEJMDX18U9YVDC2GU" localSheetId="1" hidden="1">#REF!</definedName>
    <definedName name="BExZQ7PJU07SEJMDX18U9YVDC2GU" localSheetId="2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0" hidden="1">#REF!</definedName>
    <definedName name="BExZQAJXQ5IJ5RB71EDSPGTRO5HC" localSheetId="1" hidden="1">#REF!</definedName>
    <definedName name="BExZQAJXQ5IJ5RB71EDSPGTRO5HC" localSheetId="2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0" hidden="1">#REF!</definedName>
    <definedName name="BExZQBLTKPF3O4MCH6L4LE544FQB" localSheetId="1" hidden="1">#REF!</definedName>
    <definedName name="BExZQBLTKPF3O4MCH6L4LE544FQB" localSheetId="2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0" hidden="1">#REF!</definedName>
    <definedName name="BExZQIHTGHK7OOI2Y2PN3JYBY82I" localSheetId="1" hidden="1">#REF!</definedName>
    <definedName name="BExZQIHTGHK7OOI2Y2PN3JYBY82I" localSheetId="2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0" hidden="1">#REF!</definedName>
    <definedName name="BExZQJJMGU5MHQOILGXGJPAQI5XI" localSheetId="1" hidden="1">#REF!</definedName>
    <definedName name="BExZQJJMGU5MHQOILGXGJPAQI5XI" localSheetId="2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0" hidden="1">#REF!</definedName>
    <definedName name="BExZQL1M2EX5YEQBMNQKVD747N3I" localSheetId="1" hidden="1">#REF!</definedName>
    <definedName name="BExZQL1M2EX5YEQBMNQKVD747N3I" localSheetId="2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0" hidden="1">#REF!</definedName>
    <definedName name="BExZQPDYUBJL0C1OME996KHU23N5" localSheetId="1" hidden="1">#REF!</definedName>
    <definedName name="BExZQPDYUBJL0C1OME996KHU23N5" localSheetId="2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0" hidden="1">#REF!</definedName>
    <definedName name="BExZQXBYEBN28QUH1KOVW6KKA5UM" localSheetId="1" hidden="1">#REF!</definedName>
    <definedName name="BExZQXBYEBN28QUH1KOVW6KKA5UM" localSheetId="2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0" hidden="1">#REF!</definedName>
    <definedName name="BExZQZKT146WEN8FTVZ7Y5TSB8L5" localSheetId="1" hidden="1">#REF!</definedName>
    <definedName name="BExZQZKT146WEN8FTVZ7Y5TSB8L5" localSheetId="2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0" hidden="1">#REF!</definedName>
    <definedName name="BExZR485AKBH93YZ08CMUC3WROED" localSheetId="1" hidden="1">#REF!</definedName>
    <definedName name="BExZR485AKBH93YZ08CMUC3WROED" localSheetId="2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0" hidden="1">#REF!</definedName>
    <definedName name="BExZR7TL98P2PPUVGIZYR5873DWW" localSheetId="1" hidden="1">#REF!</definedName>
    <definedName name="BExZR7TL98P2PPUVGIZYR5873DWW" localSheetId="2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0" hidden="1">#REF!</definedName>
    <definedName name="BExZRAYSYOXAM1PBW1EF6YAZ9RU3" localSheetId="1" hidden="1">#REF!</definedName>
    <definedName name="BExZRAYSYOXAM1PBW1EF6YAZ9RU3" localSheetId="2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0" hidden="1">#REF!</definedName>
    <definedName name="BExZRGD1603X5ACFALUUDKCD7X48" localSheetId="1" hidden="1">#REF!</definedName>
    <definedName name="BExZRGD1603X5ACFALUUDKCD7X48" localSheetId="2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0" hidden="1">#REF!</definedName>
    <definedName name="BExZRMSYHFOP8FFWKKUSBHU85J81" localSheetId="1" hidden="1">#REF!</definedName>
    <definedName name="BExZRMSYHFOP8FFWKKUSBHU85J81" localSheetId="2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0" hidden="1">#REF!</definedName>
    <definedName name="BExZRP1X6UVLN1UOLHH5VF4STP1O" localSheetId="1" hidden="1">#REF!</definedName>
    <definedName name="BExZRP1X6UVLN1UOLHH5VF4STP1O" localSheetId="2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0" hidden="1">#REF!</definedName>
    <definedName name="BExZRQ930U6OCYNV00CH5I0Q4LPE" localSheetId="1" hidden="1">#REF!</definedName>
    <definedName name="BExZRQ930U6OCYNV00CH5I0Q4LPE" localSheetId="2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0" hidden="1">#REF!</definedName>
    <definedName name="BExZRQP7JLKS45QOGATXS7MK5GUZ" localSheetId="1" hidden="1">#REF!</definedName>
    <definedName name="BExZRQP7JLKS45QOGATXS7MK5GUZ" localSheetId="2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0" hidden="1">#REF!</definedName>
    <definedName name="BExZRW8W514W8OZ72YBONYJ64GXF" localSheetId="1" hidden="1">#REF!</definedName>
    <definedName name="BExZRW8W514W8OZ72YBONYJ64GXF" localSheetId="2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0" hidden="1">#REF!</definedName>
    <definedName name="BExZRWJP2BUVFJPO8U8ATQEP0LZU" localSheetId="1" hidden="1">#REF!</definedName>
    <definedName name="BExZRWJP2BUVFJPO8U8ATQEP0LZU" localSheetId="2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0" hidden="1">#REF!</definedName>
    <definedName name="BExZSI9USDLZAN8LI8M4YYQL24GZ" localSheetId="1" hidden="1">#REF!</definedName>
    <definedName name="BExZSI9USDLZAN8LI8M4YYQL24GZ" localSheetId="2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0" hidden="1">#REF!</definedName>
    <definedName name="BExZSLKO175YAM0RMMZH1FPXL4V2" localSheetId="1" hidden="1">#REF!</definedName>
    <definedName name="BExZSLKO175YAM0RMMZH1FPXL4V2" localSheetId="2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0" hidden="1">#REF!</definedName>
    <definedName name="BExZSS0LA2JY4ZLJ1Z5YCMLJJZCH" localSheetId="1" hidden="1">#REF!</definedName>
    <definedName name="BExZSS0LA2JY4ZLJ1Z5YCMLJJZCH" localSheetId="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0" hidden="1">#REF!</definedName>
    <definedName name="BExZSTNUWCRNCL22SMKXKFSLCJ0O" localSheetId="1" hidden="1">#REF!</definedName>
    <definedName name="BExZSTNUWCRNCL22SMKXKFSLCJ0O" localSheetId="2" hidden="1">#REF!</definedName>
    <definedName name="BExZSTNUWCRNCL22SMKXKFSLCJ0O" localSheetId="3" hidden="1">#REF!</definedName>
    <definedName name="BExZSTNUWCRNCL22SMKXKFSLCJ0O" hidden="1">#REF!</definedName>
    <definedName name="BExZSYRA4NR7K6RLC3I81QSG5SQR" localSheetId="0" hidden="1">#REF!</definedName>
    <definedName name="BExZSYRA4NR7K6RLC3I81QSG5SQR" localSheetId="1" hidden="1">#REF!</definedName>
    <definedName name="BExZSYRA4NR7K6RLC3I81QSG5SQR" localSheetId="2" hidden="1">#REF!</definedName>
    <definedName name="BExZSYRA4NR7K6RLC3I81QSG5SQR" localSheetId="3" hidden="1">#REF!</definedName>
    <definedName name="BExZSYRA4NR7K6RLC3I81QSG5SQR" hidden="1">#REF!</definedName>
    <definedName name="BExZT6JSZ8CBS0SB3T07N3LMAX7M" localSheetId="0" hidden="1">#REF!</definedName>
    <definedName name="BExZT6JSZ8CBS0SB3T07N3LMAX7M" localSheetId="1" hidden="1">#REF!</definedName>
    <definedName name="BExZT6JSZ8CBS0SB3T07N3LMAX7M" localSheetId="2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0" hidden="1">#REF!</definedName>
    <definedName name="BExZTAQV2QVSZY5Y3VCCWUBSBW9P" localSheetId="1" hidden="1">#REF!</definedName>
    <definedName name="BExZTAQV2QVSZY5Y3VCCWUBSBW9P" localSheetId="2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0" hidden="1">#REF!</definedName>
    <definedName name="BExZTHSI2FX56PWRSNX9H5EWTZFO" localSheetId="1" hidden="1">#REF!</definedName>
    <definedName name="BExZTHSI2FX56PWRSNX9H5EWTZFO" localSheetId="2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0" hidden="1">#REF!</definedName>
    <definedName name="BExZTJL3HVBFY139H6CJHEQCT1EL" localSheetId="1" hidden="1">#REF!</definedName>
    <definedName name="BExZTJL3HVBFY139H6CJHEQCT1EL" localSheetId="2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0" hidden="1">#REF!</definedName>
    <definedName name="BExZTLOL8OPABZI453E0KVNA1GJS" localSheetId="1" hidden="1">#REF!</definedName>
    <definedName name="BExZTLOL8OPABZI453E0KVNA1GJS" localSheetId="2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0" hidden="1">#REF!</definedName>
    <definedName name="BExZTOTZ9F2ZI18DZM8GW39VDF1N" localSheetId="1" hidden="1">#REF!</definedName>
    <definedName name="BExZTOTZ9F2ZI18DZM8GW39VDF1N" localSheetId="2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0" hidden="1">#REF!</definedName>
    <definedName name="BExZTT6J3X0TOX0ZY6YPLUVMCW9X" localSheetId="1" hidden="1">#REF!</definedName>
    <definedName name="BExZTT6J3X0TOX0ZY6YPLUVMCW9X" localSheetId="2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0" hidden="1">#REF!</definedName>
    <definedName name="BExZTW6ECBRA0BBITWBQ8R93RMCL" localSheetId="1" hidden="1">#REF!</definedName>
    <definedName name="BExZTW6ECBRA0BBITWBQ8R93RMCL" localSheetId="2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0" hidden="1">#REF!</definedName>
    <definedName name="BExZU2BHYAOKSCBM3C5014ZF6IXS" localSheetId="1" hidden="1">#REF!</definedName>
    <definedName name="BExZU2BHYAOKSCBM3C5014ZF6IXS" localSheetId="2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0" hidden="1">#REF!</definedName>
    <definedName name="BExZU2RMJTXOCS0ROPMYPE6WTD87" localSheetId="1" hidden="1">#REF!</definedName>
    <definedName name="BExZU2RMJTXOCS0ROPMYPE6WTD87" localSheetId="2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0" hidden="1">#REF!</definedName>
    <definedName name="BExZUBRAHA9DNEGONEZEB2TDVFC2" localSheetId="1" hidden="1">#REF!</definedName>
    <definedName name="BExZUBRAHA9DNEGONEZEB2TDVFC2" localSheetId="2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0" hidden="1">#REF!</definedName>
    <definedName name="BExZUF7G8FENTJKH9R1XUWXM6CWD" localSheetId="1" hidden="1">#REF!</definedName>
    <definedName name="BExZUF7G8FENTJKH9R1XUWXM6CWD" localSheetId="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0" hidden="1">#REF!</definedName>
    <definedName name="BExZUNARUJBIZ08VCAV3GEVBIR3D" localSheetId="1" hidden="1">#REF!</definedName>
    <definedName name="BExZUNARUJBIZ08VCAV3GEVBIR3D" localSheetId="2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0" hidden="1">#REF!</definedName>
    <definedName name="BExZUSZT5496UMBP4LFSLTR1GVEW" localSheetId="1" hidden="1">#REF!</definedName>
    <definedName name="BExZUSZT5496UMBP4LFSLTR1GVEW" localSheetId="2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0" hidden="1">#REF!</definedName>
    <definedName name="BExZUT54340I38GVCV79EL116WR0" localSheetId="1" hidden="1">#REF!</definedName>
    <definedName name="BExZUT54340I38GVCV79EL116WR0" localSheetId="2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0" hidden="1">#REF!</definedName>
    <definedName name="BExZUXC66MK2SXPXCLD8ZSU0BMTY" localSheetId="1" hidden="1">#REF!</definedName>
    <definedName name="BExZUXC66MK2SXPXCLD8ZSU0BMTY" localSheetId="2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0" hidden="1">#REF!</definedName>
    <definedName name="BExZUYDULCX65H9OZ9JHPBNKF3MI" localSheetId="1" hidden="1">#REF!</definedName>
    <definedName name="BExZUYDULCX65H9OZ9JHPBNKF3MI" localSheetId="2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0" hidden="1">#REF!</definedName>
    <definedName name="BExZV2QD5ZDK3AGDRULLA7JB46C3" localSheetId="1" hidden="1">#REF!</definedName>
    <definedName name="BExZV2QD5ZDK3AGDRULLA7JB46C3" localSheetId="2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0" hidden="1">#REF!</definedName>
    <definedName name="BExZVBQ29OM0V8XAL3HL0JIM0MMU" localSheetId="1" hidden="1">#REF!</definedName>
    <definedName name="BExZVBQ29OM0V8XAL3HL0JIM0MMU" localSheetId="2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0" hidden="1">#REF!</definedName>
    <definedName name="BExZVKV2XCPCINW1KP8Q1FI6KDNG" localSheetId="1" hidden="1">#REF!</definedName>
    <definedName name="BExZVKV2XCPCINW1KP8Q1FI6KDNG" localSheetId="2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0" hidden="1">#REF!</definedName>
    <definedName name="BExZVLM4T9ORS4ZWHME46U4Q103C" localSheetId="1" hidden="1">#REF!</definedName>
    <definedName name="BExZVLM4T9ORS4ZWHME46U4Q103C" localSheetId="2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0" hidden="1">#REF!</definedName>
    <definedName name="BExZVM7OZWPPRH5YQW50EYMMIW1A" localSheetId="1" hidden="1">#REF!</definedName>
    <definedName name="BExZVM7OZWPPRH5YQW50EYMMIW1A" localSheetId="2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0" hidden="1">#REF!</definedName>
    <definedName name="BExZVMYK7BAH6AGIAEXBE1NXDZ5Z" localSheetId="1" hidden="1">#REF!</definedName>
    <definedName name="BExZVMYK7BAH6AGIAEXBE1NXDZ5Z" localSheetId="2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0" hidden="1">#REF!</definedName>
    <definedName name="BExZVPYGX2C5OSHMZ6F0KBKZ6B1S" localSheetId="1" hidden="1">#REF!</definedName>
    <definedName name="BExZVPYGX2C5OSHMZ6F0KBKZ6B1S" localSheetId="2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0" hidden="1">#REF!</definedName>
    <definedName name="BExZW3LHTS7PFBNTYM95N8J5AFYQ" localSheetId="1" hidden="1">#REF!</definedName>
    <definedName name="BExZW3LHTS7PFBNTYM95N8J5AFYQ" localSheetId="2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0" hidden="1">#REF!</definedName>
    <definedName name="BExZW472V5ADKCFHIKAJ6D4R8MU4" localSheetId="1" hidden="1">#REF!</definedName>
    <definedName name="BExZW472V5ADKCFHIKAJ6D4R8MU4" localSheetId="2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0" hidden="1">#REF!</definedName>
    <definedName name="BExZW5UARC8W9AQNLJX2I5WQWS5F" localSheetId="1" hidden="1">#REF!</definedName>
    <definedName name="BExZW5UARC8W9AQNLJX2I5WQWS5F" localSheetId="2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0" hidden="1">#REF!</definedName>
    <definedName name="BExZW7HRGN6A9YS41KI2B2UUMJ7X" localSheetId="1" hidden="1">#REF!</definedName>
    <definedName name="BExZW7HRGN6A9YS41KI2B2UUMJ7X" localSheetId="2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0" hidden="1">#REF!</definedName>
    <definedName name="BExZW8ZPNV43UXGOT98FDNIBQHZY" localSheetId="1" hidden="1">#REF!</definedName>
    <definedName name="BExZW8ZPNV43UXGOT98FDNIBQHZY" localSheetId="2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0" hidden="1">#REF!</definedName>
    <definedName name="BExZWKZ5N3RDXU8MZ8HQVYYD8O0F" localSheetId="1" hidden="1">#REF!</definedName>
    <definedName name="BExZWKZ5N3RDXU8MZ8HQVYYD8O0F" localSheetId="2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0" hidden="1">#REF!</definedName>
    <definedName name="BExZWMBRUCPO6F4QT5FNX8JRFL7V" localSheetId="1" hidden="1">#REF!</definedName>
    <definedName name="BExZWMBRUCPO6F4QT5FNX8JRFL7V" localSheetId="2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0" hidden="1">#REF!</definedName>
    <definedName name="BExZWQO5171HT1OZ6D6JZBHEW4JG" localSheetId="1" hidden="1">#REF!</definedName>
    <definedName name="BExZWQO5171HT1OZ6D6JZBHEW4JG" localSheetId="2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0" hidden="1">#REF!</definedName>
    <definedName name="BExZWSMC9T48W74GFGQCIUJ8ZPP3" localSheetId="1" hidden="1">#REF!</definedName>
    <definedName name="BExZWSMC9T48W74GFGQCIUJ8ZPP3" localSheetId="2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0" hidden="1">#REF!</definedName>
    <definedName name="BExZWUF2V4HY3HI8JN9ZVPRWK1H3" localSheetId="1" hidden="1">#REF!</definedName>
    <definedName name="BExZWUF2V4HY3HI8JN9ZVPRWK1H3" localSheetId="2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0" hidden="1">#REF!</definedName>
    <definedName name="BExZWX45URTK9KYDJHEXL1OTZ833" localSheetId="1" hidden="1">#REF!</definedName>
    <definedName name="BExZWX45URTK9KYDJHEXL1OTZ833" localSheetId="2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0" hidden="1">#REF!</definedName>
    <definedName name="BExZX0EWQEZO86WDAD9A4EAEZ012" localSheetId="1" hidden="1">#REF!</definedName>
    <definedName name="BExZX0EWQEZO86WDAD9A4EAEZ012" localSheetId="2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0" hidden="1">#REF!</definedName>
    <definedName name="BExZX2T6ZT2DZLYSDJJBPVIT5OK2" localSheetId="1" hidden="1">#REF!</definedName>
    <definedName name="BExZX2T6ZT2DZLYSDJJBPVIT5OK2" localSheetId="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0" hidden="1">#REF!</definedName>
    <definedName name="BExZXOJDELULNLEH7WG0OYJT0NJ4" localSheetId="1" hidden="1">#REF!</definedName>
    <definedName name="BExZXOJDELULNLEH7WG0OYJT0NJ4" localSheetId="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0" hidden="1">#REF!</definedName>
    <definedName name="BExZXOOTRNUK8LGEAZ8ZCFW9KXQ1" localSheetId="1" hidden="1">#REF!</definedName>
    <definedName name="BExZXOOTRNUK8LGEAZ8ZCFW9KXQ1" localSheetId="2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0" hidden="1">#REF!</definedName>
    <definedName name="BExZXT6JOXNKEDU23DKL8XZAJZIH" localSheetId="1" hidden="1">#REF!</definedName>
    <definedName name="BExZXT6JOXNKEDU23DKL8XZAJZIH" localSheetId="2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0" hidden="1">#REF!</definedName>
    <definedName name="BExZXUTYW1HWEEZ1LIX4OQWC7HL1" localSheetId="1" hidden="1">#REF!</definedName>
    <definedName name="BExZXUTYW1HWEEZ1LIX4OQWC7HL1" localSheetId="2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0" hidden="1">#REF!</definedName>
    <definedName name="BExZXY4NKQL9QD76YMQJ15U1C2G8" localSheetId="1" hidden="1">#REF!</definedName>
    <definedName name="BExZXY4NKQL9QD76YMQJ15U1C2G8" localSheetId="2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0" hidden="1">#REF!</definedName>
    <definedName name="BExZXYQ7U5G08FQGUIGYT14QCBOF" localSheetId="1" hidden="1">#REF!</definedName>
    <definedName name="BExZXYQ7U5G08FQGUIGYT14QCBOF" localSheetId="2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0" hidden="1">#REF!</definedName>
    <definedName name="BExZY02V77YJBMODJSWZOYCMPS5X" localSheetId="1" hidden="1">#REF!</definedName>
    <definedName name="BExZY02V77YJBMODJSWZOYCMPS5X" localSheetId="2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0" hidden="1">#REF!</definedName>
    <definedName name="BExZY3DEOYNIHRV56IY5LJXZK8RU" localSheetId="1" hidden="1">#REF!</definedName>
    <definedName name="BExZY3DEOYNIHRV56IY5LJXZK8RU" localSheetId="2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0" hidden="1">#REF!</definedName>
    <definedName name="BExZY49QRZIR6CA41LFA9LM6EULU" localSheetId="1" hidden="1">#REF!</definedName>
    <definedName name="BExZY49QRZIR6CA41LFA9LM6EULU" localSheetId="2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0" hidden="1">#REF!</definedName>
    <definedName name="BExZYTG2G7W27YATTETFDDCZ0C4U" localSheetId="1" hidden="1">#REF!</definedName>
    <definedName name="BExZYTG2G7W27YATTETFDDCZ0C4U" localSheetId="2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0" hidden="1">#REF!</definedName>
    <definedName name="BExZYYOZMC36ROQDWLR5Z17WKHCR" localSheetId="1" hidden="1">#REF!</definedName>
    <definedName name="BExZYYOZMC36ROQDWLR5Z17WKHCR" localSheetId="2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0" hidden="1">#REF!</definedName>
    <definedName name="BExZZ2FQA9A8C7CJKMEFQ9VPSLCE" localSheetId="1" hidden="1">#REF!</definedName>
    <definedName name="BExZZ2FQA9A8C7CJKMEFQ9VPSLCE" localSheetId="2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0" hidden="1">#REF!</definedName>
    <definedName name="BExZZ7ZGXIMA3OVYAWY3YQSK64LF" localSheetId="1" hidden="1">#REF!</definedName>
    <definedName name="BExZZ7ZGXIMA3OVYAWY3YQSK64LF" localSheetId="2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0" hidden="1">#REF!</definedName>
    <definedName name="BExZZ8FKEIFG203MU6SEJ69MINCD" localSheetId="1" hidden="1">#REF!</definedName>
    <definedName name="BExZZ8FKEIFG203MU6SEJ69MINCD" localSheetId="2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0" hidden="1">#REF!</definedName>
    <definedName name="BExZZCHAVHW8C2H649KRGVQ0WVRT" localSheetId="1" hidden="1">#REF!</definedName>
    <definedName name="BExZZCHAVHW8C2H649KRGVQ0WVRT" localSheetId="2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0" hidden="1">#REF!</definedName>
    <definedName name="BExZZTK54OTLF2YB68BHGOS27GEN" localSheetId="1" hidden="1">#REF!</definedName>
    <definedName name="BExZZTK54OTLF2YB68BHGOS27GEN" localSheetId="2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0" hidden="1">#REF!</definedName>
    <definedName name="BExZZXB3JQQG4SIZS4MRU6NNW7HI" localSheetId="1" hidden="1">#REF!</definedName>
    <definedName name="BExZZXB3JQQG4SIZS4MRU6NNW7HI" localSheetId="2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0" hidden="1">#REF!</definedName>
    <definedName name="BExZZZEMIIFKMLLV4DJKX5TB9R5V" localSheetId="1" hidden="1">#REF!</definedName>
    <definedName name="BExZZZEMIIFKMLLV4DJKX5TB9R5V" localSheetId="2" hidden="1">#REF!</definedName>
    <definedName name="BExZZZEMIIFKMLLV4DJKX5TB9R5V" localSheetId="3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2" hidden="1">{#N/A,#N/A,FALSE,"Summary";#N/A,#N/A,FALSE,"SmPlants";#N/A,#N/A,FALSE,"Utah";#N/A,#N/A,FALSE,"Idaho";#N/A,#N/A,FALSE,"Lewis River";#N/A,#N/A,FALSE,"NrthUmpq";#N/A,#N/A,FALSE,"KlamRog"}</definedName>
    <definedName name="Camas" localSheetId="3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localSheetId="3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localSheetId="1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localSheetId="3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localSheetId="1" hidden="1">#REF!</definedName>
    <definedName name="copy" localSheetId="2" hidden="1">#REF!</definedName>
    <definedName name="copy" localSheetId="3" hidden="1">#REF!</definedName>
    <definedName name="copy" hidden="1">#REF!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hidden="1">{#N/A,#N/A,FALSE,"Coversheet";#N/A,#N/A,FALSE,"QA"}</definedName>
    <definedName name="dsd" localSheetId="0" hidden="1">[4]Inputs!#REF!</definedName>
    <definedName name="dsd" localSheetId="1" hidden="1">[4]Inputs!#REF!</definedName>
    <definedName name="dsd" localSheetId="3" hidden="1">[4]Inputs!#REF!</definedName>
    <definedName name="dsd" hidden="1">[4]Inputs!#REF!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localSheetId="4" hidden="1">#REF!</definedName>
    <definedName name="DUDE" hidden="1">#REF!</definedName>
    <definedName name="ee" localSheetId="0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localSheetId="1" hidden="1">{#N/A,#N/A,FALSE,"Coversheet";#N/A,#N/A,FALSE,"QA"}</definedName>
    <definedName name="error" localSheetId="2" hidden="1">{#N/A,#N/A,FALSE,"Coversheet";#N/A,#N/A,FALSE,"QA"}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localSheetId="1" hidden="1">{#N/A,#N/A,FALSE,"Loans";#N/A,#N/A,FALSE,"Program Costs";#N/A,#N/A,FALSE,"Measures";#N/A,#N/A,FALSE,"Net Lost Rev";#N/A,#N/A,FALSE,"Incentive"}</definedName>
    <definedName name="extra2" localSheetId="2" hidden="1">{#N/A,#N/A,FALSE,"Loans";#N/A,#N/A,FALSE,"Program Costs";#N/A,#N/A,FALSE,"Measures";#N/A,#N/A,FALSE,"Net Lost Rev";#N/A,#N/A,FALSE,"Incentive"}</definedName>
    <definedName name="extra2" localSheetId="3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2" hidden="1">{#N/A,#N/A,FALSE,"Loans";#N/A,#N/A,FALSE,"Program Costs";#N/A,#N/A,FALSE,"Measures";#N/A,#N/A,FALSE,"Net Lost Rev";#N/A,#N/A,FALSE,"Incentive"}</definedName>
    <definedName name="extra3" localSheetId="3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2" hidden="1">{#N/A,#N/A,FALSE,"Loans";#N/A,#N/A,FALSE,"Program Costs";#N/A,#N/A,FALSE,"Measures";#N/A,#N/A,FALSE,"Net Lost Rev";#N/A,#N/A,FALSE,"Incentive"}</definedName>
    <definedName name="extra4" localSheetId="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2" hidden="1">{#N/A,#N/A,FALSE,"Loans";#N/A,#N/A,FALSE,"Program Costs";#N/A,#N/A,FALSE,"Measures";#N/A,#N/A,FALSE,"Net Lost Rev";#N/A,#N/A,FALSE,"Incentive"}</definedName>
    <definedName name="extra5" localSheetId="3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localSheetId="1" hidden="1">{#N/A,#N/A,FALSE,"Coversheet";#N/A,#N/A,FALSE,"QA"}</definedName>
    <definedName name="ffff" localSheetId="2" hidden="1">{#N/A,#N/A,FALSE,"Coversheet";#N/A,#N/A,FALSE,"QA"}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localSheetId="1" hidden="1">{#N/A,#N/A,FALSE,"Coversheet";#N/A,#N/A,FALSE,"QA"}</definedName>
    <definedName name="fffgf" localSheetId="2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localSheetId="3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0" hidden="1">{#N/A,#N/A,FALSE,"Pg 6b CustCount_Gas";#N/A,#N/A,FALSE,"QA";#N/A,#N/A,FALSE,"Report";#N/A,#N/A,FALSE,"forecast"}</definedName>
    <definedName name="helllo" localSheetId="1" hidden="1">{#N/A,#N/A,FALSE,"Pg 6b CustCount_Gas";#N/A,#N/A,FALSE,"QA";#N/A,#N/A,FALSE,"Report";#N/A,#N/A,FALSE,"forecast"}</definedName>
    <definedName name="helllo" localSheetId="2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1" hidden="1">{#N/A,#N/A,FALSE,"Coversheet";#N/A,#N/A,FALSE,"QA"}</definedName>
    <definedName name="HELP" localSheetId="2" hidden="1">{#N/A,#N/A,FALSE,"Coversheet";#N/A,#N/A,FALSE,"QA"}</definedName>
    <definedName name="HELP" localSheetId="3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localSheetId="3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localSheetId="1" hidden="1">{"'Sheet1'!$A$1:$J$121"}</definedName>
    <definedName name="HTML_Control" localSheetId="2" hidden="1">{"'Sheet1'!$A$1:$J$121"}</definedName>
    <definedName name="HTML_Control" localSheetId="3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localSheetId="3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localSheetId="1" hidden="1">{#N/A,#N/A,FALSE,"Summ";#N/A,#N/A,FALSE,"General"}</definedName>
    <definedName name="jfkljsdkljiejgr" localSheetId="2" hidden="1">{#N/A,#N/A,FALSE,"Summ";#N/A,#N/A,FALSE,"General"}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localSheetId="3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2" hidden="1">{"PRINT",#N/A,TRUE,"APPA";"PRINT",#N/A,TRUE,"APS";"PRINT",#N/A,TRUE,"BHPL";"PRINT",#N/A,TRUE,"BHPL2";"PRINT",#N/A,TRUE,"CDWR";"PRINT",#N/A,TRUE,"EWEB";"PRINT",#N/A,TRUE,"LADWP";"PRINT",#N/A,TRUE,"NEVBASE"}</definedName>
    <definedName name="junk1" localSheetId="3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localSheetId="3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localSheetId="3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localSheetId="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2" hidden="1">{"PRINT",#N/A,TRUE,"APPA";"PRINT",#N/A,TRUE,"APS";"PRINT",#N/A,TRUE,"BHPL";"PRINT",#N/A,TRUE,"BHPL2";"PRINT",#N/A,TRUE,"CDWR";"PRINT",#N/A,TRUE,"EWEB";"PRINT",#N/A,TRUE,"LADWP";"PRINT",#N/A,TRUE,"NEVBASE"}</definedName>
    <definedName name="junk5" localSheetId="3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0" hidden="1">{#N/A,#N/A,FALSE,"Coversheet";#N/A,#N/A,FALSE,"QA"}</definedName>
    <definedName name="lookup" localSheetId="1" hidden="1">{#N/A,#N/A,FALSE,"Coversheet";#N/A,#N/A,FALSE,"QA"}</definedName>
    <definedName name="lookup" localSheetId="2" hidden="1">{#N/A,#N/A,FALSE,"Coversheet";#N/A,#N/A,FALSE,"QA"}</definedName>
    <definedName name="lookup" localSheetId="3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localSheetId="1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localSheetId="3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localSheetId="3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hidden="1">{#N/A,#N/A,FALSE,"Summ";#N/A,#N/A,FALSE,"General"}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localSheetId="3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localSheetId="3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localSheetId="3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[1]Inputs!#REF!</definedName>
    <definedName name="PricingInfo" localSheetId="1" hidden="1">[1]Inputs!#REF!</definedName>
    <definedName name="PricingInfo" localSheetId="3" hidden="1">[1]Inputs!#REF!</definedName>
    <definedName name="PricingInfo" hidden="1">[1]Inputs!#REF!</definedName>
    <definedName name="_xlnm.Print_Area" localSheetId="0">'Attachment A'!$A$1:$P$41</definedName>
    <definedName name="_xlnm.Print_Area" localSheetId="1">'Attachment B'!$A$1:$Y$78</definedName>
    <definedName name="_xlnm.Print_Area" localSheetId="2">'Attachment C'!$A$1:$W$19</definedName>
    <definedName name="_xlnm.Print_Area" localSheetId="3">'Attachment D'!$A$1:$Q$37</definedName>
    <definedName name="_xlnm.Print_Area" localSheetId="4">'Table 3'!$A$1:$C$59</definedName>
    <definedName name="_xlnm.Print_Titles" localSheetId="4">'Table 3'!$A:$B,'Table 3'!$5:$7</definedName>
    <definedName name="q" localSheetId="0" hidden="1">{#N/A,#N/A,FALSE,"Coversheet";#N/A,#N/A,FALSE,"QA"}</definedName>
    <definedName name="q" localSheetId="1" hidden="1">{#N/A,#N/A,FALSE,"Coversheet";#N/A,#N/A,FALSE,"QA"}</definedName>
    <definedName name="q" localSheetId="2" hidden="1">{#N/A,#N/A,FALSE,"Coversheet";#N/A,#N/A,FALSE,"QA"}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localSheetId="1" hidden="1">{#N/A,#N/A,FALSE,"schA"}</definedName>
    <definedName name="qqq" localSheetId="2" hidden="1">{#N/A,#N/A,FALSE,"schA"}</definedName>
    <definedName name="qqq" localSheetId="3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localSheetId="3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localSheetId="1" hidden="1">{#N/A,#N/A,FALSE,"Summ";#N/A,#N/A,FALSE,"General"}</definedName>
    <definedName name="sdlfhsdlhfkl" localSheetId="2" hidden="1">{#N/A,#N/A,FALSE,"Summ";#N/A,#N/A,FALSE,"General"}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localSheetId="1" hidden="1">{#N/A,#N/A,FALSE,"CRPT";#N/A,#N/A,FALSE,"TREND";#N/A,#N/A,FALSE,"%Curve"}</definedName>
    <definedName name="seven" localSheetId="2" hidden="1">{#N/A,#N/A,FALSE,"CRPT";#N/A,#N/A,FALSE,"TREND";#N/A,#N/A,FALSE,"%Curve"}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2" hidden="1">{#N/A,#N/A,FALSE,"Summary";#N/A,#N/A,FALSE,"SmPlants";#N/A,#N/A,FALSE,"Utah";#N/A,#N/A,FALSE,"Idaho";#N/A,#N/A,FALSE,"Lewis River";#N/A,#N/A,FALSE,"NrthUmpq";#N/A,#N/A,FALSE,"KlamRog"}</definedName>
    <definedName name="SpecMaint" localSheetId="3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localSheetId="1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localSheetId="3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localSheetId="2" hidden="1">{"PRINT",#N/A,TRUE,"APPA";"PRINT",#N/A,TRUE,"APS";"PRINT",#N/A,TRUE,"BHPL";"PRINT",#N/A,TRUE,"BHPL2";"PRINT",#N/A,TRUE,"CDWR";"PRINT",#N/A,TRUE,"EWEB";"PRINT",#N/A,TRUE,"LADWP";"PRINT",#N/A,TRUE,"NEVBASE"}</definedName>
    <definedName name="ss" localSheetId="3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localSheetId="1" hidden="1">{"YTD-Total",#N/A,FALSE,"Provision"}</definedName>
    <definedName name="standard1" localSheetId="2" hidden="1">{"YTD-Total",#N/A,FALSE,"Provision"}</definedName>
    <definedName name="standard1" localSheetId="3" hidden="1">{"YTD-Total",#N/A,FALSE,"Provision"}</definedName>
    <definedName name="standard1" hidden="1">{"YTD-Total",#N/A,FALSE,"Provision"}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localSheetId="1" hidden="1">{#N/A,#N/A,FALSE,"Summ";#N/A,#N/A,FALSE,"General"}</definedName>
    <definedName name="tem" localSheetId="2" hidden="1">{#N/A,#N/A,FALSE,"Summ";#N/A,#N/A,FALSE,"General"}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localSheetId="1" hidden="1">#REF!</definedName>
    <definedName name="Transfer" localSheetId="2" hidden="1">#REF!</definedName>
    <definedName name="Transfer" localSheetId="3" hidden="1">#REF!</definedName>
    <definedName name="Transfer" hidden="1">#REF!</definedName>
    <definedName name="Transfers" localSheetId="0" hidden="1">#REF!</definedName>
    <definedName name="Transfers" localSheetId="1" hidden="1">#REF!</definedName>
    <definedName name="Transfers" localSheetId="2" hidden="1">#REF!</definedName>
    <definedName name="Transfers" localSheetId="3" hidden="1">#REF!</definedName>
    <definedName name="Transfers" hidden="1">#REF!</definedName>
    <definedName name="u" localSheetId="0" hidden="1">{#N/A,#N/A,FALSE,"Summ";#N/A,#N/A,FALSE,"General"}</definedName>
    <definedName name="u" localSheetId="1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localSheetId="1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localSheetId="1" hidden="1">{#N/A,#N/A,FALSE,"Summ";#N/A,#N/A,FALSE,"General"}</definedName>
    <definedName name="Value" localSheetId="2" hidden="1">{#N/A,#N/A,FALSE,"Summ";#N/A,#N/A,FALSE,"General"}</definedName>
    <definedName name="Value" localSheetId="3" hidden="1">{#N/A,#N/A,FALSE,"Summ";#N/A,#N/A,FALSE,"General"}</definedName>
    <definedName name="Value" hidden="1">{#N/A,#N/A,FALSE,"Summ";#N/A,#N/A,FALSE,"General"}</definedName>
    <definedName name="w" localSheetId="0" hidden="1">[8]Inputs!#REF!</definedName>
    <definedName name="w" localSheetId="1" hidden="1">[8]Inputs!#REF!</definedName>
    <definedName name="w" localSheetId="3" hidden="1">[8]Inputs!#REF!</definedName>
    <definedName name="w" hidden="1">[8]Inputs!#REF!</definedName>
    <definedName name="we" localSheetId="0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localSheetId="1" hidden="1">{#N/A,#N/A,FALSE,"Coversheet";#N/A,#N/A,FALSE,"QA"}</definedName>
    <definedName name="WH" localSheetId="2" hidden="1">{#N/A,#N/A,FALSE,"Coversheet";#N/A,#N/A,FALSE,"QA"}</definedName>
    <definedName name="WH" localSheetId="3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3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localSheetId="1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localSheetId="3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localSheetId="3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3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3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localSheetId="1" hidden="1">{#N/A,#N/A,FALSE,"cover";#N/A,#N/A,FALSE,"lead sheet";#N/A,#N/A,FALSE,"Adj backup";#N/A,#N/A,FALSE,"t Accounts"}</definedName>
    <definedName name="wrn.All._.Pages." localSheetId="2" hidden="1">{#N/A,#N/A,FALSE,"cover";#N/A,#N/A,FALSE,"lead sheet";#N/A,#N/A,FALSE,"Adj backup";#N/A,#N/A,FALSE,"t Accounts"}</definedName>
    <definedName name="wrn.All._.Pages." localSheetId="3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localSheetId="3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1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localSheetId="3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1" hidden="1">{#N/A,#N/A,TRUE,"Cover";#N/A,#N/A,TRUE,"Contents"}</definedName>
    <definedName name="wrn.Cover." localSheetId="2" hidden="1">{#N/A,#N/A,TRUE,"Cover";#N/A,#N/A,TRUE,"Contents"}</definedName>
    <definedName name="wrn.Cover." localSheetId="3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1" hidden="1">{#N/A,#N/A,FALSE,"Cover";#N/A,#N/A,FALSE,"Contents"}</definedName>
    <definedName name="wrn.CoverContents." localSheetId="2" hidden="1">{#N/A,#N/A,FALSE,"Cover";#N/A,#N/A,FALSE,"Contents"}</definedName>
    <definedName name="wrn.CoverContents." localSheetId="3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1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2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3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localSheetId="1" hidden="1">{#N/A,#N/A,FALSE,"Output Ass";#N/A,#N/A,FALSE,"Sum Tot";#N/A,#N/A,FALSE,"Ex Sum Year";#N/A,#N/A,FALSE,"Sum Qtr"}</definedName>
    <definedName name="wrn.Exec._.Summary." localSheetId="2" hidden="1">{#N/A,#N/A,FALSE,"Output Ass";#N/A,#N/A,FALSE,"Sum Tot";#N/A,#N/A,FALSE,"Ex Sum Year";#N/A,#N/A,FALSE,"Sum Qtr"}</definedName>
    <definedName name="wrn.Exec._.Summary." localSheetId="3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2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3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localSheetId="1" hidden="1">{"FullView",#N/A,FALSE,"Consltd-For contngcy"}</definedName>
    <definedName name="wrn.Full._.View." localSheetId="2" hidden="1">{"FullView",#N/A,FALSE,"Consltd-For contngcy"}</definedName>
    <definedName name="wrn.Full._.View." localSheetId="3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3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2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3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0" hidden="1">{"Open issues Only",#N/A,FALSE,"TIMELINE"}</definedName>
    <definedName name="wrn.Open._.Issues._.Only." localSheetId="1" hidden="1">{"Open issues Only",#N/A,FALSE,"TIMELINE"}</definedName>
    <definedName name="wrn.Open._.Issues._.Only." localSheetId="2" hidden="1">{"Open issues Only",#N/A,FALSE,"TIMELINE"}</definedName>
    <definedName name="wrn.Open._.Issues._.Only." localSheetId="3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2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3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localSheetId="1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localSheetId="3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1" hidden="1">{"PFS recon view",#N/A,FALSE,"Hyperion Proof"}</definedName>
    <definedName name="wrn.PFSreconview." localSheetId="2" hidden="1">{"PFS recon view",#N/A,FALSE,"Hyperion Proof"}</definedName>
    <definedName name="wrn.PFSreconview." localSheetId="3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1" hidden="1">{"PGHC recon view",#N/A,FALSE,"Hyperion Proof"}</definedName>
    <definedName name="wrn.PGHCreconview." localSheetId="2" hidden="1">{"PGHC recon view",#N/A,FALSE,"Hyperion Proof"}</definedName>
    <definedName name="wrn.PGHCreconview." localSheetId="3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1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localSheetId="3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1" hidden="1">{#N/A,#N/A,FALSE,"PHI"}</definedName>
    <definedName name="wrn.PHI._.only." localSheetId="2" hidden="1">{#N/A,#N/A,FALSE,"PHI"}</definedName>
    <definedName name="wrn.PHI._.only." localSheetId="3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1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localSheetId="3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1" hidden="1">{"PPM Co Code View",#N/A,FALSE,"Comp Codes"}</definedName>
    <definedName name="wrn.PPMCoCodeView." localSheetId="2" hidden="1">{"PPM Co Code View",#N/A,FALSE,"Comp Codes"}</definedName>
    <definedName name="wrn.PPMCoCodeView." localSheetId="3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1" hidden="1">{"PPM Recon View",#N/A,FALSE,"Hyperion Proof"}</definedName>
    <definedName name="wrn.PPMreconview." localSheetId="2" hidden="1">{"PPM Recon View",#N/A,FALSE,"Hyperion Proof"}</definedName>
    <definedName name="wrn.PPMreconview." localSheetId="3" hidden="1">{"PPM Recon View",#N/A,FALSE,"Hyperion Proof"}</definedName>
    <definedName name="wrn.PPMreconview." hidden="1">{"PPM Recon View",#N/A,FALSE,"Hyperion Proof"}</definedName>
    <definedName name="wrn.PRINT._.SOURCE._.DATA." localSheetId="0" hidden="1">{"DATA_SET",#N/A,FALSE,"HOURLY SPREAD"}</definedName>
    <definedName name="wrn.PRINT._.SOURCE._.DATA." localSheetId="1" hidden="1">{"DATA_SET",#N/A,FALSE,"HOURLY SPREAD"}</definedName>
    <definedName name="wrn.PRINT._.SOURCE._.DATA." localSheetId="2" hidden="1">{"DATA_SET",#N/A,FALSE,"HOURLY SPREAD"}</definedName>
    <definedName name="wrn.PRINT._.SOURCE._.DATA." localSheetId="3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2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3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2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3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localSheetId="1" hidden="1">{"Electric Only",#N/A,FALSE,"Hyperion Proof"}</definedName>
    <definedName name="wrn.ProofElectricOnly." localSheetId="2" hidden="1">{"Electric Only",#N/A,FALSE,"Hyperion Proof"}</definedName>
    <definedName name="wrn.ProofElectricOnly." localSheetId="3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1" hidden="1">{"Proof Total",#N/A,FALSE,"Hyperion Proof"}</definedName>
    <definedName name="wrn.ProofTotal." localSheetId="2" hidden="1">{"Proof Total",#N/A,FALSE,"Hyperion Proof"}</definedName>
    <definedName name="wrn.ProofTotal." localSheetId="3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1" hidden="1">{#N/A,#N/A,FALSE,"Dec 1999 mapping"}</definedName>
    <definedName name="wrn.Reformat._.only." localSheetId="2" hidden="1">{#N/A,#N/A,FALSE,"Dec 1999 mapping"}</definedName>
    <definedName name="wrn.Reformat._.only." localSheetId="3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2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3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2" hidden="1">{#N/A,#N/A,TRUE,"Section1";#N/A,#N/A,TRUE,"SumF";#N/A,#N/A,TRUE,"FigExchange";#N/A,#N/A,TRUE,"Escalation";#N/A,#N/A,TRUE,"GraphEscalate";#N/A,#N/A,TRUE,"Scenarios"}</definedName>
    <definedName name="wrn.Section1Summaries." localSheetId="3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2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2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3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2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3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2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3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2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3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2" hidden="1">{#N/A,#N/A,TRUE,"Section4";#N/A,#N/A,TRUE,"PPAtable";#N/A,#N/A,TRUE,"RFPtable";#N/A,#N/A,TRUE,"RevCap";#N/A,#N/A,TRUE,"RevOther";#N/A,#N/A,TRUE,"RevGas";#N/A,#N/A,TRUE,"GraphRev"}</definedName>
    <definedName name="wrn.Section4Revenue." localSheetId="3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2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3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2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3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2" hidden="1">{#N/A,#N/A,TRUE,"Section7";#N/A,#N/A,TRUE,"DebtService";#N/A,#N/A,TRUE,"LoanSchedules";#N/A,#N/A,TRUE,"GraphDebt"}</definedName>
    <definedName name="wrn.Section7DebtService." localSheetId="3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2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3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1" hidden="1">{"YTD-Total",#N/A,FALSE,"Provision"}</definedName>
    <definedName name="wrn.Standard." localSheetId="2" hidden="1">{"YTD-Total",#N/A,FALSE,"Provision"}</definedName>
    <definedName name="wrn.Standard." localSheetId="3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1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localSheetId="3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1" hidden="1">{"YTD-Utility",#N/A,FALSE,"Prov Utility"}</definedName>
    <definedName name="wrn.Standard._.Utility._.Only." localSheetId="2" hidden="1">{"YTD-Utility",#N/A,FALSE,"Prov Utility"}</definedName>
    <definedName name="wrn.Standard._.Utility._.Only." localSheetId="3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2" hidden="1">{#N/A,#N/A,FALSE,"Sum Qtr";#N/A,#N/A,FALSE,"Oper Sum";#N/A,#N/A,FALSE,"Land Sales";#N/A,#N/A,FALSE,"Finance";#N/A,#N/A,FALSE,"Oper Ass"}</definedName>
    <definedName name="wrn.Summary." localSheetId="3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localSheetId="1" hidden="1">{#N/A,#N/A,FALSE,"Consltd-For contngcy"}</definedName>
    <definedName name="wrn.Summary._.View." localSheetId="2" hidden="1">{#N/A,#N/A,FALSE,"Consltd-For contngcy"}</definedName>
    <definedName name="wrn.Summary._.View." localSheetId="3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1" hidden="1">{"Total Summary",#N/A,FALSE,"Summary"}</definedName>
    <definedName name="wrn.Total._.Summary." localSheetId="2" hidden="1">{"Total Summary",#N/A,FALSE,"Summary"}</definedName>
    <definedName name="wrn.Total._.Summary." localSheetId="3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1" hidden="1">{#N/A,#N/A,FALSE,"Dec 1999 UK Continuing Ops"}</definedName>
    <definedName name="wrn.UK._.Conversion._.Only." localSheetId="2" hidden="1">{#N/A,#N/A,FALSE,"Dec 1999 UK Continuing Ops"}</definedName>
    <definedName name="wrn.UK._.Conversion._.Only." localSheetId="3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localSheetId="1" hidden="1">{#N/A,#N/A,FALSE,"schA"}</definedName>
    <definedName name="www" localSheetId="2" hidden="1">{#N/A,#N/A,FALSE,"schA"}</definedName>
    <definedName name="www" localSheetId="3" hidden="1">{#N/A,#N/A,FALSE,"schA"}</definedName>
    <definedName name="www" hidden="1">{#N/A,#N/A,FALSE,"schA"}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localSheetId="1" hidden="1">#REF!</definedName>
    <definedName name="y" localSheetId="2" hidden="1">#REF!</definedName>
    <definedName name="y" localSheetId="3" hidden="1">#REF!</definedName>
    <definedName name="y" localSheetId="4" hidden="1">'[4]DSM Output'!$B$21:$B$23</definedName>
    <definedName name="y" hidden="1">#REF!</definedName>
    <definedName name="yuf" localSheetId="0" hidden="1">{#N/A,#N/A,FALSE,"Summ";#N/A,#N/A,FALSE,"General"}</definedName>
    <definedName name="yuf" localSheetId="1" hidden="1">{#N/A,#N/A,FALSE,"Summ";#N/A,#N/A,FALSE,"General"}</definedName>
    <definedName name="yuf" localSheetId="2" hidden="1">{#N/A,#N/A,FALSE,"Summ";#N/A,#N/A,FALSE,"General"}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4" hidden="1">'[4]DSM Output'!$G$21:$G$23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localSheetId="1" hidden="1">#REF!</definedName>
    <definedName name="Z_01844156_6462_4A28_9785_1A86F4D0C834_.wvu.PrintTitles" localSheetId="2" hidden="1">#REF!</definedName>
    <definedName name="Z_01844156_6462_4A28_9785_1A86F4D0C834_.wvu.PrintTitles" localSheetId="3" hidden="1">#REF!</definedName>
    <definedName name="Z_01844156_6462_4A28_9785_1A86F4D0C834_.wvu.PrintTitles" hidden="1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34" l="1"/>
  <c r="R14" i="34"/>
  <c r="X23" i="20" l="1"/>
  <c r="J13" i="34"/>
  <c r="J14" i="34"/>
  <c r="M14" i="34" l="1"/>
  <c r="M13" i="34"/>
  <c r="U13" i="34"/>
  <c r="U14" i="34"/>
  <c r="U16" i="34"/>
  <c r="O23" i="20"/>
  <c r="N23" i="20"/>
  <c r="M23" i="20"/>
  <c r="L23" i="20"/>
  <c r="F37" i="35" l="1"/>
  <c r="O29" i="35"/>
  <c r="P29" i="35" s="1"/>
  <c r="O28" i="35"/>
  <c r="P28" i="35" s="1"/>
  <c r="O27" i="35"/>
  <c r="P27" i="35" s="1"/>
  <c r="O26" i="35"/>
  <c r="P26" i="35" s="1"/>
  <c r="O25" i="35"/>
  <c r="M26" i="35"/>
  <c r="M27" i="35"/>
  <c r="M28" i="35"/>
  <c r="M29" i="35"/>
  <c r="M25" i="35"/>
  <c r="L30" i="35"/>
  <c r="O30" i="35" s="1"/>
  <c r="J26" i="35"/>
  <c r="J27" i="35"/>
  <c r="J28" i="35"/>
  <c r="J29" i="35"/>
  <c r="I30" i="35"/>
  <c r="G30" i="35"/>
  <c r="E30" i="35"/>
  <c r="U15" i="34" l="1"/>
  <c r="G23" i="35"/>
  <c r="G33" i="35" s="1"/>
  <c r="J18" i="35"/>
  <c r="J17" i="35"/>
  <c r="J15" i="35"/>
  <c r="J13" i="35"/>
  <c r="F4" i="36" l="1"/>
  <c r="O16" i="34" s="1"/>
  <c r="F3" i="36"/>
  <c r="O15" i="34" s="1"/>
  <c r="F2" i="36"/>
  <c r="O14" i="34" s="1"/>
  <c r="P14" i="34" s="1"/>
  <c r="F1" i="36"/>
  <c r="O13" i="34" s="1"/>
  <c r="P13" i="34" s="1"/>
  <c r="C59" i="36"/>
  <c r="T13" i="34" l="1"/>
  <c r="T14" i="34"/>
  <c r="F67" i="20"/>
  <c r="F68" i="20" s="1"/>
  <c r="F22" i="20"/>
  <c r="F23" i="20" s="1"/>
  <c r="G67" i="20" l="1"/>
  <c r="G68" i="20" s="1"/>
  <c r="H67" i="20" s="1"/>
  <c r="H68" i="20" s="1"/>
  <c r="G22" i="20" l="1"/>
  <c r="G23" i="20" s="1"/>
  <c r="I67" i="20"/>
  <c r="I68" i="20" s="1"/>
  <c r="H22" i="20" l="1"/>
  <c r="H23" i="20" s="1"/>
  <c r="I22" i="20" s="1"/>
  <c r="J67" i="20"/>
  <c r="J68" i="20" s="1"/>
  <c r="I23" i="20" l="1"/>
  <c r="K67" i="20"/>
  <c r="K68" i="20" s="1"/>
  <c r="J22" i="20" l="1"/>
  <c r="J23" i="20" s="1"/>
  <c r="P25" i="35"/>
  <c r="J25" i="35"/>
  <c r="I23" i="35"/>
  <c r="E23" i="35"/>
  <c r="O22" i="35"/>
  <c r="P22" i="35" s="1"/>
  <c r="M22" i="35"/>
  <c r="J22" i="35"/>
  <c r="O21" i="35"/>
  <c r="P21" i="35" s="1"/>
  <c r="M21" i="35"/>
  <c r="J21" i="35"/>
  <c r="O20" i="35"/>
  <c r="P20" i="35" s="1"/>
  <c r="M20" i="35"/>
  <c r="J20" i="35"/>
  <c r="O19" i="35"/>
  <c r="P19" i="35" s="1"/>
  <c r="M19" i="35"/>
  <c r="J19" i="35"/>
  <c r="O16" i="35"/>
  <c r="E33" i="35" l="1"/>
  <c r="E37" i="35" s="1"/>
  <c r="J23" i="35"/>
  <c r="I33" i="35"/>
  <c r="I37" i="35" s="1"/>
  <c r="K22" i="20"/>
  <c r="K23" i="20" s="1"/>
  <c r="J30" i="35"/>
  <c r="G37" i="35"/>
  <c r="P30" i="35"/>
  <c r="M30" i="35"/>
  <c r="J33" i="35" l="1"/>
  <c r="J37" i="35"/>
  <c r="F37" i="20" l="1"/>
  <c r="F38" i="20" s="1"/>
  <c r="G37" i="20" s="1"/>
  <c r="G38" i="20" s="1"/>
  <c r="F52" i="20"/>
  <c r="F53" i="20" s="1"/>
  <c r="G52" i="20" s="1"/>
  <c r="G53" i="20" s="1"/>
  <c r="H52" i="20" s="1"/>
  <c r="H53" i="20" s="1"/>
  <c r="I52" i="20" l="1"/>
  <c r="I53" i="20" s="1"/>
  <c r="J52" i="20" s="1"/>
  <c r="J53" i="20" s="1"/>
  <c r="H37" i="20"/>
  <c r="H38" i="20" s="1"/>
  <c r="I37" i="20" s="1"/>
  <c r="I38" i="20" s="1"/>
  <c r="J37" i="20" l="1"/>
  <c r="J38" i="20" s="1"/>
  <c r="K37" i="20" s="1"/>
  <c r="K38" i="20" s="1"/>
  <c r="K52" i="20"/>
  <c r="K53" i="20" s="1"/>
  <c r="H31" i="31"/>
  <c r="I31" i="31"/>
  <c r="J31" i="31"/>
  <c r="K31" i="31"/>
  <c r="L31" i="31"/>
  <c r="M31" i="31"/>
  <c r="N31" i="31"/>
  <c r="O31" i="31"/>
  <c r="H39" i="31"/>
  <c r="I39" i="31"/>
  <c r="J39" i="31"/>
  <c r="K39" i="31"/>
  <c r="L39" i="31"/>
  <c r="M39" i="31"/>
  <c r="N39" i="31"/>
  <c r="O39" i="31"/>
  <c r="H36" i="31"/>
  <c r="I76" i="20" s="1"/>
  <c r="I36" i="31"/>
  <c r="J76" i="20" s="1"/>
  <c r="J36" i="31"/>
  <c r="K76" i="20" s="1"/>
  <c r="K36" i="31"/>
  <c r="L76" i="20" s="1"/>
  <c r="L36" i="31"/>
  <c r="M76" i="20" s="1"/>
  <c r="M36" i="31"/>
  <c r="N76" i="20" s="1"/>
  <c r="N36" i="31"/>
  <c r="O76" i="20" s="1"/>
  <c r="O36" i="31"/>
  <c r="P76" i="20" s="1"/>
  <c r="I28" i="31"/>
  <c r="J75" i="20" s="1"/>
  <c r="J28" i="31"/>
  <c r="K75" i="20" s="1"/>
  <c r="K28" i="31"/>
  <c r="L75" i="20" s="1"/>
  <c r="L28" i="31"/>
  <c r="M75" i="20" s="1"/>
  <c r="M28" i="31"/>
  <c r="N75" i="20" s="1"/>
  <c r="N28" i="31"/>
  <c r="O75" i="20" s="1"/>
  <c r="O28" i="31"/>
  <c r="P75" i="20" s="1"/>
  <c r="H23" i="31"/>
  <c r="I23" i="31"/>
  <c r="K23" i="31"/>
  <c r="L23" i="31"/>
  <c r="M23" i="31"/>
  <c r="N23" i="31"/>
  <c r="O23" i="31"/>
  <c r="H20" i="31"/>
  <c r="I74" i="20" s="1"/>
  <c r="L20" i="31"/>
  <c r="M74" i="20" s="1"/>
  <c r="M20" i="31"/>
  <c r="N74" i="20" s="1"/>
  <c r="O20" i="31"/>
  <c r="P74" i="20" s="1"/>
  <c r="H15" i="31"/>
  <c r="I15" i="31"/>
  <c r="J15" i="31"/>
  <c r="K15" i="31"/>
  <c r="L15" i="31"/>
  <c r="N15" i="31"/>
  <c r="O15" i="31"/>
  <c r="H12" i="31"/>
  <c r="I73" i="20" s="1"/>
  <c r="I12" i="31"/>
  <c r="J73" i="20" s="1"/>
  <c r="K12" i="31"/>
  <c r="L73" i="20" s="1"/>
  <c r="L12" i="31"/>
  <c r="M73" i="20" s="1"/>
  <c r="M12" i="31"/>
  <c r="N73" i="20" s="1"/>
  <c r="N12" i="31"/>
  <c r="O73" i="20" s="1"/>
  <c r="O12" i="31"/>
  <c r="P73" i="20" s="1"/>
  <c r="F20" i="31" l="1"/>
  <c r="G74" i="20" s="1"/>
  <c r="G31" i="31"/>
  <c r="G23" i="31"/>
  <c r="G12" i="31"/>
  <c r="H73" i="20" s="1"/>
  <c r="G15" i="31"/>
  <c r="D20" i="31"/>
  <c r="E74" i="20" s="1"/>
  <c r="D28" i="31"/>
  <c r="E75" i="20" s="1"/>
  <c r="D23" i="31"/>
  <c r="D15" i="31"/>
  <c r="D12" i="31"/>
  <c r="E73" i="20" s="1"/>
  <c r="E20" i="31"/>
  <c r="F74" i="20" s="1"/>
  <c r="E15" i="31"/>
  <c r="E12" i="31"/>
  <c r="F73" i="20" s="1"/>
  <c r="L40" i="31"/>
  <c r="M60" i="20" s="1"/>
  <c r="H24" i="31"/>
  <c r="I30" i="20" s="1"/>
  <c r="N32" i="31"/>
  <c r="O45" i="20" s="1"/>
  <c r="L16" i="31"/>
  <c r="F36" i="31"/>
  <c r="G76" i="20" s="1"/>
  <c r="N40" i="31"/>
  <c r="O60" i="20" s="1"/>
  <c r="F39" i="31"/>
  <c r="L24" i="31"/>
  <c r="M30" i="20" s="1"/>
  <c r="K16" i="31"/>
  <c r="M40" i="31"/>
  <c r="N60" i="20" s="1"/>
  <c r="M32" i="31"/>
  <c r="N45" i="20" s="1"/>
  <c r="J23" i="31"/>
  <c r="D39" i="31"/>
  <c r="L32" i="31"/>
  <c r="M45" i="20" s="1"/>
  <c r="I20" i="31"/>
  <c r="K40" i="31"/>
  <c r="L60" i="20" s="1"/>
  <c r="K32" i="31"/>
  <c r="L45" i="20" s="1"/>
  <c r="J20" i="31"/>
  <c r="K74" i="20" s="1"/>
  <c r="J40" i="31"/>
  <c r="K60" i="20" s="1"/>
  <c r="J32" i="31"/>
  <c r="K45" i="20" s="1"/>
  <c r="K20" i="31"/>
  <c r="H16" i="31"/>
  <c r="O24" i="31"/>
  <c r="P30" i="20" s="1"/>
  <c r="I40" i="31"/>
  <c r="J60" i="20" s="1"/>
  <c r="I32" i="31"/>
  <c r="J45" i="20" s="1"/>
  <c r="H28" i="31"/>
  <c r="H40" i="31"/>
  <c r="I60" i="20" s="1"/>
  <c r="M24" i="31"/>
  <c r="N30" i="20" s="1"/>
  <c r="O40" i="31"/>
  <c r="P60" i="20" s="1"/>
  <c r="G39" i="31"/>
  <c r="O32" i="31"/>
  <c r="P45" i="20" s="1"/>
  <c r="N20" i="31"/>
  <c r="I16" i="31"/>
  <c r="O16" i="31"/>
  <c r="N16" i="31"/>
  <c r="J12" i="31"/>
  <c r="K73" i="20" s="1"/>
  <c r="M15" i="31"/>
  <c r="M16" i="31" s="1"/>
  <c r="F15" i="31"/>
  <c r="F12" i="31"/>
  <c r="G73" i="20" s="1"/>
  <c r="G20" i="31"/>
  <c r="H74" i="20" s="1"/>
  <c r="F23" i="31"/>
  <c r="E23" i="31"/>
  <c r="H32" i="31" l="1"/>
  <c r="I45" i="20" s="1"/>
  <c r="I75" i="20"/>
  <c r="I24" i="31"/>
  <c r="J30" i="20" s="1"/>
  <c r="J74" i="20"/>
  <c r="N24" i="31"/>
  <c r="O30" i="20" s="1"/>
  <c r="O74" i="20"/>
  <c r="K24" i="31"/>
  <c r="L30" i="20" s="1"/>
  <c r="L74" i="20"/>
  <c r="E39" i="31"/>
  <c r="E36" i="31"/>
  <c r="F76" i="20" s="1"/>
  <c r="D36" i="31"/>
  <c r="G36" i="31"/>
  <c r="H76" i="20" s="1"/>
  <c r="F24" i="31"/>
  <c r="G30" i="20" s="1"/>
  <c r="E24" i="31"/>
  <c r="F30" i="20" s="1"/>
  <c r="I15" i="20"/>
  <c r="J15" i="20"/>
  <c r="L15" i="20"/>
  <c r="N15" i="20"/>
  <c r="O15" i="20"/>
  <c r="P15" i="20"/>
  <c r="M15" i="20"/>
  <c r="F40" i="31"/>
  <c r="G60" i="20" s="1"/>
  <c r="G24" i="31"/>
  <c r="H30" i="20" s="1"/>
  <c r="J24" i="31"/>
  <c r="K30" i="20" s="1"/>
  <c r="J16" i="31"/>
  <c r="F28" i="31"/>
  <c r="G75" i="20" s="1"/>
  <c r="D24" i="31"/>
  <c r="D31" i="31"/>
  <c r="D32" i="31" s="1"/>
  <c r="E28" i="31"/>
  <c r="F75" i="20" s="1"/>
  <c r="G28" i="31"/>
  <c r="E31" i="31"/>
  <c r="F31" i="31"/>
  <c r="D16" i="31"/>
  <c r="E16" i="31"/>
  <c r="F16" i="31"/>
  <c r="G16" i="31"/>
  <c r="G32" i="31" l="1"/>
  <c r="H45" i="20" s="1"/>
  <c r="H75" i="20"/>
  <c r="D40" i="31"/>
  <c r="E76" i="20"/>
  <c r="E40" i="31"/>
  <c r="F60" i="20" s="1"/>
  <c r="G40" i="31"/>
  <c r="H60" i="20" s="1"/>
  <c r="F32" i="31"/>
  <c r="G45" i="20" s="1"/>
  <c r="E32" i="31"/>
  <c r="F45" i="20" s="1"/>
  <c r="F15" i="20"/>
  <c r="F16" i="20" s="1"/>
  <c r="H15" i="20"/>
  <c r="K15" i="20"/>
  <c r="G15" i="20"/>
  <c r="F31" i="20"/>
  <c r="X74" i="20" l="1"/>
  <c r="X33" i="20" s="1"/>
  <c r="F14" i="34" s="1"/>
  <c r="X76" i="20"/>
  <c r="X63" i="20" s="1"/>
  <c r="F16" i="34" s="1"/>
  <c r="X73" i="20"/>
  <c r="X18" i="20" s="1"/>
  <c r="F13" i="34" s="1"/>
  <c r="X75" i="20"/>
  <c r="X48" i="20" s="1"/>
  <c r="F46" i="20"/>
  <c r="F47" i="20" s="1"/>
  <c r="F32" i="20"/>
  <c r="F15" i="34" l="1"/>
  <c r="G46" i="20"/>
  <c r="G47" i="20" s="1"/>
  <c r="G31" i="20"/>
  <c r="G32" i="20" s="1"/>
  <c r="H46" i="20" l="1"/>
  <c r="H47" i="20" s="1"/>
  <c r="H31" i="20"/>
  <c r="H32" i="20" s="1"/>
  <c r="I46" i="20" l="1"/>
  <c r="I47" i="20" s="1"/>
  <c r="I31" i="20"/>
  <c r="I32" i="20" s="1"/>
  <c r="J46" i="20" l="1"/>
  <c r="J47" i="20" s="1"/>
  <c r="J31" i="20"/>
  <c r="J32" i="20" s="1"/>
  <c r="K46" i="20" l="1"/>
  <c r="K47" i="20" s="1"/>
  <c r="K31" i="20"/>
  <c r="K32" i="20" s="1"/>
  <c r="L46" i="20" l="1"/>
  <c r="L47" i="20" s="1"/>
  <c r="L31" i="20"/>
  <c r="L32" i="20" s="1"/>
  <c r="M46" i="20" l="1"/>
  <c r="M47" i="20" s="1"/>
  <c r="M31" i="20"/>
  <c r="M32" i="20" s="1"/>
  <c r="N46" i="20" l="1"/>
  <c r="N47" i="20" s="1"/>
  <c r="N31" i="20"/>
  <c r="N32" i="20" s="1"/>
  <c r="O46" i="20" l="1"/>
  <c r="O47" i="20" s="1"/>
  <c r="O31" i="20"/>
  <c r="O32" i="20" s="1"/>
  <c r="P46" i="20" l="1"/>
  <c r="P47" i="20" s="1"/>
  <c r="P31" i="20"/>
  <c r="P32" i="20" s="1"/>
  <c r="Q46" i="20" l="1"/>
  <c r="Q47" i="20" s="1"/>
  <c r="Q31" i="20"/>
  <c r="Q32" i="20" s="1"/>
  <c r="R46" i="20" l="1"/>
  <c r="R47" i="20" s="1"/>
  <c r="F40" i="20"/>
  <c r="F41" i="20" s="1"/>
  <c r="R31" i="20"/>
  <c r="R32" i="20" s="1"/>
  <c r="F25" i="20"/>
  <c r="F26" i="20" s="1"/>
  <c r="G40" i="20" l="1"/>
  <c r="G41" i="20" s="1"/>
  <c r="S46" i="20"/>
  <c r="S47" i="20" s="1"/>
  <c r="S31" i="20"/>
  <c r="S32" i="20" s="1"/>
  <c r="G25" i="20"/>
  <c r="G26" i="20" s="1"/>
  <c r="H40" i="20" l="1"/>
  <c r="H41" i="20" s="1"/>
  <c r="T46" i="20"/>
  <c r="T47" i="20" s="1"/>
  <c r="H25" i="20"/>
  <c r="H26" i="20" s="1"/>
  <c r="T31" i="20"/>
  <c r="T32" i="20" s="1"/>
  <c r="U46" i="20" l="1"/>
  <c r="U47" i="20" s="1"/>
  <c r="I40" i="20"/>
  <c r="I41" i="20" s="1"/>
  <c r="U31" i="20"/>
  <c r="U32" i="20" s="1"/>
  <c r="I25" i="20"/>
  <c r="I26" i="20" s="1"/>
  <c r="J40" i="20" l="1"/>
  <c r="J41" i="20" s="1"/>
  <c r="V46" i="20"/>
  <c r="V47" i="20" s="1"/>
  <c r="J25" i="20"/>
  <c r="J26" i="20" s="1"/>
  <c r="V31" i="20"/>
  <c r="V32" i="20" s="1"/>
  <c r="K40" i="20" l="1"/>
  <c r="K41" i="20" s="1"/>
  <c r="L41" i="20" s="1"/>
  <c r="W46" i="20"/>
  <c r="W47" i="20" s="1"/>
  <c r="X47" i="20" s="1"/>
  <c r="X49" i="20" s="1"/>
  <c r="K25" i="20"/>
  <c r="K26" i="20" s="1"/>
  <c r="L26" i="20" s="1"/>
  <c r="W31" i="20"/>
  <c r="W32" i="20" s="1"/>
  <c r="X32" i="20" s="1"/>
  <c r="X34" i="20" s="1"/>
  <c r="E14" i="34" l="1"/>
  <c r="E15" i="34"/>
  <c r="F61" i="20"/>
  <c r="F62" i="20" s="1"/>
  <c r="F17" i="20"/>
  <c r="G16" i="20" s="1"/>
  <c r="G61" i="20" l="1"/>
  <c r="G62" i="20" s="1"/>
  <c r="G17" i="20"/>
  <c r="H16" i="20" s="1"/>
  <c r="H61" i="20" l="1"/>
  <c r="H62" i="20" s="1"/>
  <c r="H17" i="20"/>
  <c r="I61" i="20" l="1"/>
  <c r="I62" i="20" s="1"/>
  <c r="I16" i="20"/>
  <c r="I17" i="20" s="1"/>
  <c r="J61" i="20" l="1"/>
  <c r="J62" i="20" s="1"/>
  <c r="J16" i="20"/>
  <c r="J17" i="20" s="1"/>
  <c r="K61" i="20" l="1"/>
  <c r="K62" i="20" s="1"/>
  <c r="K16" i="20"/>
  <c r="K17" i="20" s="1"/>
  <c r="L61" i="20" l="1"/>
  <c r="L62" i="20" s="1"/>
  <c r="L16" i="20"/>
  <c r="L17" i="20" s="1"/>
  <c r="M61" i="20" l="1"/>
  <c r="M62" i="20" s="1"/>
  <c r="M16" i="20"/>
  <c r="M17" i="20" s="1"/>
  <c r="N61" i="20" l="1"/>
  <c r="N62" i="20" s="1"/>
  <c r="N16" i="20"/>
  <c r="N17" i="20" s="1"/>
  <c r="O61" i="20" l="1"/>
  <c r="O62" i="20" s="1"/>
  <c r="O16" i="20"/>
  <c r="O17" i="20" s="1"/>
  <c r="P61" i="20" l="1"/>
  <c r="P62" i="20" s="1"/>
  <c r="P16" i="20"/>
  <c r="P17" i="20" s="1"/>
  <c r="Q61" i="20" l="1"/>
  <c r="Q62" i="20" s="1"/>
  <c r="Q16" i="20"/>
  <c r="Q17" i="20" s="1"/>
  <c r="R61" i="20" l="1"/>
  <c r="R62" i="20" s="1"/>
  <c r="R16" i="20"/>
  <c r="R17" i="20" s="1"/>
  <c r="S61" i="20" l="1"/>
  <c r="S62" i="20" s="1"/>
  <c r="S16" i="20"/>
  <c r="S17" i="20" s="1"/>
  <c r="T61" i="20" l="1"/>
  <c r="T62" i="20" s="1"/>
  <c r="T16" i="20"/>
  <c r="T17" i="20" s="1"/>
  <c r="U61" i="20" l="1"/>
  <c r="U62" i="20" s="1"/>
  <c r="U16" i="20"/>
  <c r="U17" i="20" s="1"/>
  <c r="V61" i="20" l="1"/>
  <c r="V62" i="20" s="1"/>
  <c r="V16" i="20"/>
  <c r="V17" i="20" s="1"/>
  <c r="W61" i="20" l="1"/>
  <c r="W62" i="20" s="1"/>
  <c r="X62" i="20" s="1"/>
  <c r="X64" i="20" s="1"/>
  <c r="W16" i="20"/>
  <c r="W17" i="20" s="1"/>
  <c r="E16" i="34" l="1"/>
  <c r="X17" i="20"/>
  <c r="E13" i="34" l="1"/>
  <c r="X19" i="20"/>
  <c r="L43" i="20"/>
  <c r="L28" i="20"/>
  <c r="L52" i="20" l="1"/>
  <c r="L53" i="20" s="1"/>
  <c r="M52" i="20" s="1"/>
  <c r="M53" i="20" s="1"/>
  <c r="N52" i="20" s="1"/>
  <c r="N53" i="20" s="1"/>
  <c r="O52" i="20" s="1"/>
  <c r="O53" i="20" s="1"/>
  <c r="P52" i="20" s="1"/>
  <c r="P53" i="20" s="1"/>
  <c r="L37" i="20"/>
  <c r="L38" i="20" s="1"/>
  <c r="M37" i="20" s="1"/>
  <c r="M38" i="20" s="1"/>
  <c r="F55" i="20"/>
  <c r="F56" i="20" s="1"/>
  <c r="N37" i="20" l="1"/>
  <c r="N38" i="20" s="1"/>
  <c r="O37" i="20" s="1"/>
  <c r="O38" i="20" s="1"/>
  <c r="P37" i="20" s="1"/>
  <c r="P38" i="20" s="1"/>
  <c r="Q52" i="20"/>
  <c r="Q53" i="20" s="1"/>
  <c r="G55" i="20"/>
  <c r="G56" i="20" s="1"/>
  <c r="H55" i="20" s="1"/>
  <c r="H56" i="20" s="1"/>
  <c r="I55" i="20" s="1"/>
  <c r="I56" i="20" s="1"/>
  <c r="J55" i="20" s="1"/>
  <c r="J56" i="20" s="1"/>
  <c r="R52" i="20" l="1"/>
  <c r="R53" i="20" s="1"/>
  <c r="Q37" i="20"/>
  <c r="Q38" i="20" s="1"/>
  <c r="R37" i="20" s="1"/>
  <c r="R38" i="20" s="1"/>
  <c r="K55" i="20"/>
  <c r="K56" i="20" s="1"/>
  <c r="L56" i="20" s="1"/>
  <c r="S37" i="20" l="1"/>
  <c r="S38" i="20" s="1"/>
  <c r="S52" i="20"/>
  <c r="S53" i="20" s="1"/>
  <c r="L58" i="20"/>
  <c r="L67" i="20" s="1"/>
  <c r="L68" i="20" s="1"/>
  <c r="M67" i="20" s="1"/>
  <c r="M68" i="20" s="1"/>
  <c r="N67" i="20" s="1"/>
  <c r="N68" i="20" s="1"/>
  <c r="T52" i="20" l="1"/>
  <c r="T53" i="20" s="1"/>
  <c r="U52" i="20" s="1"/>
  <c r="U53" i="20" s="1"/>
  <c r="V52" i="20" s="1"/>
  <c r="V53" i="20" s="1"/>
  <c r="W52" i="20" s="1"/>
  <c r="W53" i="20" s="1"/>
  <c r="T37" i="20"/>
  <c r="T38" i="20" s="1"/>
  <c r="U37" i="20" s="1"/>
  <c r="U38" i="20" s="1"/>
  <c r="V37" i="20" s="1"/>
  <c r="V38" i="20" s="1"/>
  <c r="W37" i="20" s="1"/>
  <c r="W38" i="20" s="1"/>
  <c r="O67" i="20"/>
  <c r="O68" i="20" s="1"/>
  <c r="P67" i="20" s="1"/>
  <c r="P68" i="20" s="1"/>
  <c r="Q67" i="20" s="1"/>
  <c r="Q68" i="20" s="1"/>
  <c r="X52" i="20" l="1"/>
  <c r="H15" i="34"/>
  <c r="X37" i="20"/>
  <c r="X38" i="20" s="1"/>
  <c r="H14" i="34"/>
  <c r="R67" i="20"/>
  <c r="R68" i="20" s="1"/>
  <c r="X53" i="20" l="1"/>
  <c r="J15" i="34" s="1"/>
  <c r="M15" i="34" s="1"/>
  <c r="S67" i="20"/>
  <c r="S68" i="20" s="1"/>
  <c r="T67" i="20" s="1"/>
  <c r="T68" i="20" s="1"/>
  <c r="U67" i="20" s="1"/>
  <c r="U68" i="20" s="1"/>
  <c r="V67" i="20" s="1"/>
  <c r="V68" i="20" s="1"/>
  <c r="W67" i="20" l="1"/>
  <c r="W68" i="20" s="1"/>
  <c r="F10" i="20"/>
  <c r="F11" i="20" s="1"/>
  <c r="P15" i="34" l="1"/>
  <c r="V14" i="34"/>
  <c r="L15" i="35"/>
  <c r="X67" i="20"/>
  <c r="X68" i="20" s="1"/>
  <c r="H16" i="34"/>
  <c r="G10" i="20"/>
  <c r="G11" i="20" s="1"/>
  <c r="R15" i="34" l="1"/>
  <c r="T15" i="34" s="1"/>
  <c r="O15" i="35"/>
  <c r="P15" i="35" s="1"/>
  <c r="M15" i="35"/>
  <c r="J16" i="34"/>
  <c r="H10" i="20"/>
  <c r="H11" i="20" s="1"/>
  <c r="L17" i="35" l="1"/>
  <c r="V15" i="34"/>
  <c r="M16" i="34"/>
  <c r="O17" i="35"/>
  <c r="P17" i="35" s="1"/>
  <c r="M17" i="35"/>
  <c r="I10" i="20"/>
  <c r="I11" i="20" s="1"/>
  <c r="P16" i="34" l="1"/>
  <c r="R16" i="34" s="1"/>
  <c r="J10" i="20"/>
  <c r="J11" i="20" s="1"/>
  <c r="T16" i="34" l="1"/>
  <c r="K10" i="20"/>
  <c r="K11" i="20" s="1"/>
  <c r="L18" i="35" l="1"/>
  <c r="M18" i="35" s="1"/>
  <c r="V16" i="34"/>
  <c r="L11" i="20"/>
  <c r="O18" i="35" l="1"/>
  <c r="P18" i="35" s="1"/>
  <c r="L23" i="35"/>
  <c r="L13" i="20"/>
  <c r="O23" i="35" l="1"/>
  <c r="P23" i="35" s="1"/>
  <c r="M23" i="35"/>
  <c r="L22" i="20"/>
  <c r="M22" i="20" s="1"/>
  <c r="N22" i="20" s="1"/>
  <c r="O22" i="20" l="1"/>
  <c r="P22" i="20" s="1"/>
  <c r="P23" i="20" s="1"/>
  <c r="Q22" i="20" l="1"/>
  <c r="Q23" i="20" s="1"/>
  <c r="R22" i="20" s="1"/>
  <c r="R23" i="20" s="1"/>
  <c r="S22" i="20" s="1"/>
  <c r="S23" i="20" s="1"/>
  <c r="T22" i="20" l="1"/>
  <c r="T23" i="20" s="1"/>
  <c r="U22" i="20" l="1"/>
  <c r="U23" i="20" s="1"/>
  <c r="V22" i="20" l="1"/>
  <c r="V23" i="20" s="1"/>
  <c r="W22" i="20" l="1"/>
  <c r="W23" i="20" s="1"/>
  <c r="H13" i="34" s="1"/>
  <c r="X22" i="20" l="1"/>
  <c r="V13" i="34" l="1"/>
  <c r="L13" i="35" l="1"/>
  <c r="L33" i="35" s="1"/>
  <c r="O13" i="35" l="1"/>
  <c r="P13" i="35" s="1"/>
  <c r="M13" i="35"/>
  <c r="L37" i="35" l="1"/>
  <c r="M33" i="35" l="1"/>
  <c r="O33" i="35"/>
  <c r="P33" i="35" s="1"/>
  <c r="M37" i="35" l="1"/>
  <c r="O37" i="35"/>
  <c r="P37" i="35" s="1"/>
</calcChain>
</file>

<file path=xl/sharedStrings.xml><?xml version="1.0" encoding="utf-8"?>
<sst xmlns="http://schemas.openxmlformats.org/spreadsheetml/2006/main" count="407" uniqueCount="179">
  <si>
    <t>Total</t>
  </si>
  <si>
    <t xml:space="preserve"> </t>
  </si>
  <si>
    <t>May</t>
  </si>
  <si>
    <t>Allowed Decoupled Revenue</t>
  </si>
  <si>
    <t>Actual Decoupled Revenue</t>
  </si>
  <si>
    <t>02NETMT135</t>
  </si>
  <si>
    <t>02GNSV0024</t>
  </si>
  <si>
    <t>02GNSV024F</t>
  </si>
  <si>
    <t>02RGNSB024</t>
  </si>
  <si>
    <t>02LGSV0036</t>
  </si>
  <si>
    <t>02APSV0040</t>
  </si>
  <si>
    <t>02APSV040X</t>
  </si>
  <si>
    <t>Decoupled Revenue per Customer</t>
  </si>
  <si>
    <t>Pacific Power &amp; Light Company</t>
  </si>
  <si>
    <t>State of Washington</t>
  </si>
  <si>
    <t>Class</t>
  </si>
  <si>
    <t>Description</t>
  </si>
  <si>
    <t>02RGNSB036</t>
  </si>
  <si>
    <t>02LGSV048T</t>
  </si>
  <si>
    <t>02OALT015N</t>
  </si>
  <si>
    <t>02RCFL0054</t>
  </si>
  <si>
    <t>02PRSV47TM</t>
  </si>
  <si>
    <t>02COSL0052</t>
  </si>
  <si>
    <t>02CUSL053F</t>
  </si>
  <si>
    <t>02CUSL053M</t>
  </si>
  <si>
    <t>02MVSL0057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</si>
  <si>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</si>
  <si>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</si>
  <si>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</si>
  <si>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</si>
  <si>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</si>
  <si>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</si>
  <si>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</si>
  <si>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</si>
  <si>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</si>
  <si>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</si>
  <si>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Jun</t>
  </si>
  <si>
    <t>FERC Interest Rate</t>
  </si>
  <si>
    <t>Interest</t>
  </si>
  <si>
    <t>Decoupled Revenue per kWh</t>
  </si>
  <si>
    <t>Excess Earnings Adjustment</t>
  </si>
  <si>
    <t>Res</t>
  </si>
  <si>
    <t>Schedule 93: Decoupling Revenue Adjustment</t>
  </si>
  <si>
    <t>kWh</t>
  </si>
  <si>
    <t>Balancing Account Interest</t>
  </si>
  <si>
    <t>Cumulative Deferral Balance</t>
  </si>
  <si>
    <t>Customers</t>
  </si>
  <si>
    <t>Revenue</t>
  </si>
  <si>
    <t>Cumulative Deferral + Interest</t>
  </si>
  <si>
    <t>Monthly Deferral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</si>
  <si>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</si>
  <si>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</si>
  <si>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</si>
  <si>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</si>
  <si>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</si>
  <si>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</si>
  <si>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</si>
  <si>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</si>
  <si>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</si>
  <si>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</si>
  <si>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Deferral</t>
  </si>
  <si>
    <t>Balance</t>
  </si>
  <si>
    <t>ended</t>
  </si>
  <si>
    <t>Balance on</t>
  </si>
  <si>
    <t>from Previous</t>
  </si>
  <si>
    <t>Proposed</t>
  </si>
  <si>
    <t>Deferral Years*</t>
  </si>
  <si>
    <t>(¢/kWh)</t>
  </si>
  <si>
    <t>Small GS</t>
  </si>
  <si>
    <t>Large GS</t>
  </si>
  <si>
    <t>Irg</t>
  </si>
  <si>
    <t>PACIFIC POWER &amp; LIGHT COMPANY</t>
  </si>
  <si>
    <t>STATE OF WASHINGTON</t>
  </si>
  <si>
    <t>Base</t>
  </si>
  <si>
    <t>Current</t>
  </si>
  <si>
    <t xml:space="preserve">Proposed </t>
  </si>
  <si>
    <t>Change</t>
  </si>
  <si>
    <t>MWH</t>
  </si>
  <si>
    <t>($000)</t>
  </si>
  <si>
    <t>%</t>
  </si>
  <si>
    <t>Residential</t>
  </si>
  <si>
    <t>Residential Service</t>
  </si>
  <si>
    <t>Small General Service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</si>
  <si>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</si>
  <si>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</si>
  <si>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</si>
  <si>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</si>
  <si>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</si>
  <si>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Recreational Field Lighting</t>
  </si>
  <si>
    <t>54</t>
  </si>
  <si>
    <t>Outdoor Area Lighting Service</t>
  </si>
  <si>
    <t>15</t>
  </si>
  <si>
    <t>Street Lighting Service</t>
  </si>
  <si>
    <t>51</t>
  </si>
  <si>
    <t>Attachment C: Calculation of Rates effective February 1, 2021</t>
  </si>
  <si>
    <t>*Nov 2020 - Jan 2021 distributions estimated at time of filing. Estimates based on current rate and Nov 2019 - Jan 2020 kWh.</t>
  </si>
  <si>
    <t>PacifiCorp</t>
  </si>
  <si>
    <t>Semi-Annual Report</t>
  </si>
  <si>
    <t>12 Months Ended June 2020</t>
  </si>
  <si>
    <t>02RESD00016</t>
  </si>
  <si>
    <t>02RESD00017</t>
  </si>
  <si>
    <t>02RESD00018</t>
  </si>
  <si>
    <t>02RESD0018X</t>
  </si>
  <si>
    <t>02OALTO15R</t>
  </si>
  <si>
    <t>AGA</t>
  </si>
  <si>
    <t>Unbilled Rev</t>
  </si>
  <si>
    <t>Commercial</t>
  </si>
  <si>
    <t>02GNSV24FP</t>
  </si>
  <si>
    <t>Unbilled Rev.</t>
  </si>
  <si>
    <t>Industrial</t>
  </si>
  <si>
    <t>02LGSV048M</t>
  </si>
  <si>
    <t>Public Street &amp; Highway Lighting</t>
  </si>
  <si>
    <t>02HPSV0051</t>
  </si>
  <si>
    <t>02CFR0012</t>
  </si>
  <si>
    <t xml:space="preserve">All Classes Total </t>
  </si>
  <si>
    <t>12 MONTHS ENDED JUNE 2019</t>
  </si>
  <si>
    <t>47T</t>
  </si>
  <si>
    <t>48T</t>
  </si>
  <si>
    <t>Schedule</t>
  </si>
  <si>
    <t>Number</t>
  </si>
  <si>
    <t>16,17,18</t>
  </si>
  <si>
    <t>Schedule 93 Revenue</t>
  </si>
  <si>
    <t>Annual Guarantee Adjustment (AGA)</t>
  </si>
  <si>
    <t>(E)/(D)</t>
  </si>
  <si>
    <t>(G)/(D)</t>
  </si>
  <si>
    <t>Balancing Account Distribution*</t>
  </si>
  <si>
    <t>Attachment A: Monthly Deferral Calculation</t>
  </si>
  <si>
    <t>Proposed Rate</t>
  </si>
  <si>
    <t>(G)-(E)</t>
  </si>
  <si>
    <t>(H)-(F)</t>
  </si>
  <si>
    <t>Attachment B: Calculation of Cumulative Deferral Balance on February 1, 2021</t>
  </si>
  <si>
    <t>February 1, 2021</t>
  </si>
  <si>
    <t>Revenue ($)</t>
  </si>
  <si>
    <t>(12 months</t>
  </si>
  <si>
    <t>June 2019)</t>
  </si>
  <si>
    <t>Normalized</t>
  </si>
  <si>
    <t>Large General Service</t>
  </si>
  <si>
    <t>16, 17, 18</t>
  </si>
  <si>
    <t>Deferral Period 4</t>
  </si>
  <si>
    <t>Deferral Period 5</t>
  </si>
  <si>
    <t>Period</t>
  </si>
  <si>
    <t>Large General Service &lt; 1,000 kW</t>
  </si>
  <si>
    <t>Partial Requirements Service &lt; 1,000 kW</t>
  </si>
  <si>
    <t>ESTIMATED IMPACT OF PROPOSED SCHEDULE 93 - DECOUPLING REVENUE ADJUSTMENT</t>
  </si>
  <si>
    <t>SCRF Payment</t>
  </si>
  <si>
    <t>$ transferred to Balancing Account 2-1-20</t>
  </si>
  <si>
    <t>$ transferred to Balancing Account 2-1-21</t>
  </si>
  <si>
    <t>± 2.5% Trigger</t>
  </si>
  <si>
    <t>5% Cap</t>
  </si>
  <si>
    <t xml:space="preserve">    Total Lighting</t>
  </si>
  <si>
    <t xml:space="preserve">    Total General Service</t>
  </si>
  <si>
    <t xml:space="preserve">    Total Sales to Standard Tariff Customers</t>
  </si>
  <si>
    <t xml:space="preserve">    Total Sales to Ultimate Customers</t>
  </si>
  <si>
    <t>ON REVENUES FROM ELECTRIC SALES TO ULTIMATE CUSTOMERS</t>
  </si>
  <si>
    <t>SCRF Payment Allocation Calculation</t>
  </si>
  <si>
    <t>SCRF Payment Allocation</t>
  </si>
  <si>
    <t>Allocation</t>
  </si>
  <si>
    <t>Value</t>
  </si>
  <si>
    <t>Adjustment</t>
  </si>
  <si>
    <t>Cumulative Deferral Balance ($) on February 1, 2021</t>
  </si>
  <si>
    <t>Adjustments ($)</t>
  </si>
  <si>
    <t xml:space="preserve"> Amortization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</si>
  <si>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</si>
  <si>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</si>
  <si>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</si>
  <si>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</si>
  <si>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</si>
  <si>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</si>
  <si>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</si>
  <si>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</si>
  <si>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</si>
  <si>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</si>
  <si>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</si>
  <si>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</si>
  <si>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=A+B+C</t>
  </si>
  <si>
    <t>=D+F+H+I</t>
  </si>
  <si>
    <t>=J/K</t>
  </si>
  <si>
    <t>Two-Year</t>
  </si>
  <si>
    <t>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</si>
</sst>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-* #,##0\ &quot;F&quot;_-;\-* #,##0\ &quot;F&quot;_-;_-* &quot;-&quot;\ &quot;F&quot;_-;_-@_-"/>
    <numFmt numFmtId="172" formatCode="_-* #,##0.00\ _D_M_-;\-* #,##0.00\ _D_M_-;_-* &quot;-&quot;??\ _D_M_-;_-@_-"/>
    <numFmt numFmtId="173" formatCode="_(* #,##0.000_);_(* \(#,##0.000\);_(* &quot;-&quot;??_);_(@_)"/>
    <numFmt numFmtId="174" formatCode="[$-409]mmm\-yy;@"/>
    <numFmt numFmtId="175" formatCode="_(* #,##0.00_);[Red]_(* \(#,##0.00\);_(* &quot;-&quot;??_);_(@_)"/>
    <numFmt numFmtId="176" formatCode="#."/>
    <numFmt numFmtId="177" formatCode="_-* #,##0.00\ &quot;DM&quot;_-;\-* #,##0.00\ &quot;DM&quot;_-;_-* &quot;-&quot;??\ &quot;DM&quot;_-;_-@_-"/>
    <numFmt numFmtId="178" formatCode="&quot;$&quot;###0;[Red]\(&quot;$&quot;###0\)"/>
    <numFmt numFmtId="179" formatCode="_(* ###0_);_(* \(###0\);_(* &quot;-&quot;_);_(@_)"/>
    <numFmt numFmtId="180" formatCode="&quot;$&quot;#,##0\ ;\(&quot;$&quot;#,##0\)"/>
    <numFmt numFmtId="181" formatCode="mmmm\ d\,\ yyyy"/>
    <numFmt numFmtId="182" formatCode="[Blue]#,##0_);[Magenta]\(#,##0\)"/>
    <numFmt numFmtId="183" formatCode="_([$€-2]* #,##0.00_);_([$€-2]* \(#,##0.00\);_([$€-2]* &quot;-&quot;??_)"/>
    <numFmt numFmtId="184" formatCode="########\-###\-###"/>
    <numFmt numFmtId="185" formatCode="0.0"/>
    <numFmt numFmtId="186" formatCode="0.0000_);\(0.0000\)"/>
    <numFmt numFmtId="187" formatCode="0.00_)"/>
    <numFmt numFmtId="188" formatCode="&quot;$&quot;#,##0;\-&quot;$&quot;#,##0"/>
    <numFmt numFmtId="189" formatCode="_(&quot;$&quot;* #,##0.000000_);_(&quot;$&quot;* \(#,##0.000000\);_(&quot;$&quot;* &quot;-&quot;??????_);_(@_)"/>
    <numFmt numFmtId="190" formatCode="#,##0.00\ ;\(#,##0.00\)"/>
    <numFmt numFmtId="191" formatCode="0\ &quot; HR&quot;"/>
    <numFmt numFmtId="192" formatCode="0000000"/>
    <numFmt numFmtId="193" formatCode="0.0000%"/>
    <numFmt numFmtId="194" formatCode="mmm\-yyyy"/>
    <numFmt numFmtId="195" formatCode="_(&quot;$&quot;* #,##0.000_);_(&quot;$&quot;* \(#,##0.000\);_(&quot;$&quot;* &quot;-&quot;??_);_(@_)"/>
    <numFmt numFmtId="196" formatCode="_(&quot;$&quot;* #,##0_);_(&quot;$&quot;* \(#,##0\);_(&quot;$&quot;* &quot;-&quot;??_);_(@_)"/>
    <numFmt numFmtId="197" formatCode="m/yy"/>
    <numFmt numFmtId="198" formatCode="_(&quot;$&quot;* #,##0.0000_);_(&quot;$&quot;* \(#,##0.0000\);_(&quot;$&quot;* &quot;-&quot;????_);_(@_)"/>
    <numFmt numFmtId="199" formatCode="#,##0.0_);\(#,##0.0\);\-\ ;"/>
    <numFmt numFmtId="200" formatCode="0.0%"/>
    <numFmt numFmtId="201" formatCode="_(* #,##0.0_);_(* \(#,##0.0\);_(* &quot;-&quot;_);_(@_)"/>
    <numFmt numFmtId="202" formatCode="#,##0.0000"/>
    <numFmt numFmtId="203" formatCode="0.000%"/>
    <numFmt numFmtId="204" formatCode="0.00000%"/>
    <numFmt numFmtId="205" formatCode="mmm\ dd\,\ yyyy"/>
    <numFmt numFmtId="206" formatCode="&quot;$&quot;#,##0.00"/>
    <numFmt numFmtId="207" formatCode="General_)"/>
    <numFmt numFmtId="208" formatCode="&quot;$&quot;#,##0.00000"/>
    <numFmt numFmtId="209" formatCode="&quot;$&quot;#,##0.0_);[Red]\(&quot;$&quot;#,##0.0\)"/>
    <numFmt numFmtId="210" formatCode="0.000"/>
    <numFmt numFmtId="211" formatCode="0.000_)"/>
    <numFmt numFmtId="212" formatCode="0.00000000000000%"/>
    <numFmt numFmtId="213" formatCode="&quot;$&quot;#,##0"/>
  </numFmts>
  <fonts count="1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MS Sans Serif"/>
      <family val="2"/>
    </font>
    <font>
      <sz val="11"/>
      <name val="univers (E1)"/>
    </font>
    <font>
      <sz val="12"/>
      <name val="Arial"/>
      <family val="2"/>
    </font>
    <font>
      <sz val="10"/>
      <name val="SWISS"/>
    </font>
    <font>
      <sz val="10"/>
      <color theme="1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Calibri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u/>
      <sz val="7.5"/>
      <color theme="0"/>
      <name val="Arial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8"/>
      <name val="Times New Roman"/>
      <family val="1"/>
    </font>
    <font>
      <sz val="12"/>
      <color indexed="10"/>
      <name val="Times New Roman"/>
      <family val="1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12"/>
      <color indexed="12"/>
      <name val="Times New Roman"/>
      <family val="1"/>
    </font>
    <font>
      <sz val="11"/>
      <color indexed="8"/>
      <name val="TimesNewRomanPS"/>
    </font>
    <font>
      <b/>
      <i/>
      <sz val="16"/>
      <name val="Helv"/>
    </font>
    <font>
      <sz val="10"/>
      <name val="Geneva"/>
    </font>
    <font>
      <sz val="11"/>
      <name val="Times New Roman"/>
      <family val="1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sz val="12"/>
      <color theme="1"/>
      <name val="Times New Roman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1"/>
      <name val="Geneva"/>
    </font>
    <font>
      <sz val="8"/>
      <color indexed="56"/>
      <name val="Arial"/>
      <family val="2"/>
    </font>
    <font>
      <b/>
      <sz val="10"/>
      <name val="MS Sans Serif"/>
      <family val="2"/>
    </font>
    <font>
      <i/>
      <sz val="8"/>
      <color indexed="23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b/>
      <sz val="16"/>
      <color indexed="23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0"/>
      <color indexed="63"/>
      <name val="Arial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0"/>
      <name val="LinePrinte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indexed="56"/>
      <name val="Times New Roman"/>
      <family val="1"/>
    </font>
    <font>
      <sz val="12"/>
      <name val="Times New Roman"/>
    </font>
    <font>
      <u/>
      <sz val="12"/>
      <name val="Times New Roman"/>
      <family val="1"/>
    </font>
    <font>
      <u val="double"/>
      <sz val="12"/>
      <name val="Times New Roman"/>
      <family val="1"/>
    </font>
  </fonts>
  <fills count="1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102">
    <xf numFmtId="0" fontId="0" fillId="0" borderId="0"/>
    <xf numFmtId="43" fontId="18" fillId="0" borderId="0" applyFont="0" applyFill="0" applyBorder="0" applyAlignment="0" applyProtection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9" fillId="0" borderId="0"/>
    <xf numFmtId="0" fontId="19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9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9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9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0" fontId="19" fillId="0" borderId="0"/>
    <xf numFmtId="0" fontId="19" fillId="0" borderId="0"/>
    <xf numFmtId="168" fontId="21" fillId="0" borderId="0">
      <alignment horizontal="left"/>
    </xf>
    <xf numFmtId="169" fontId="22" fillId="0" borderId="0">
      <alignment horizontal="left"/>
    </xf>
    <xf numFmtId="0" fontId="23" fillId="0" borderId="10"/>
    <xf numFmtId="0" fontId="24" fillId="0" borderId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165" fontId="20" fillId="0" borderId="0">
      <alignment horizontal="left" wrapText="1"/>
    </xf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165" fontId="20" fillId="0" borderId="0">
      <alignment horizontal="left" wrapText="1"/>
    </xf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165" fontId="20" fillId="0" borderId="0">
      <alignment horizontal="left" wrapText="1"/>
    </xf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165" fontId="20" fillId="0" borderId="0">
      <alignment horizontal="left" wrapText="1"/>
    </xf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165" fontId="20" fillId="0" borderId="0">
      <alignment horizontal="left" wrapText="1"/>
    </xf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165" fontId="20" fillId="0" borderId="0">
      <alignment horizontal="left" wrapText="1"/>
    </xf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165" fontId="20" fillId="0" borderId="0">
      <alignment horizontal="left" wrapText="1"/>
    </xf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165" fontId="20" fillId="0" borderId="0">
      <alignment horizontal="left" wrapText="1"/>
    </xf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0" fillId="0" borderId="0">
      <alignment horizontal="left" wrapText="1"/>
    </xf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165" fontId="20" fillId="0" borderId="0">
      <alignment horizontal="left" wrapText="1"/>
    </xf>
    <xf numFmtId="0" fontId="25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165" fontId="20" fillId="0" borderId="0">
      <alignment horizontal="left" wrapText="1"/>
    </xf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38" borderId="0" applyNumberFormat="0" applyBorder="0" applyAlignment="0" applyProtection="0"/>
    <xf numFmtId="0" fontId="25" fillId="4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165" fontId="20" fillId="0" borderId="0">
      <alignment horizontal="left" wrapText="1"/>
    </xf>
    <xf numFmtId="0" fontId="25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165" fontId="20" fillId="0" borderId="0">
      <alignment horizontal="left" wrapText="1"/>
    </xf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41" borderId="0" applyNumberFormat="0" applyBorder="0" applyAlignment="0" applyProtection="0"/>
    <xf numFmtId="0" fontId="25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0" fillId="0" borderId="0">
      <alignment horizontal="left" wrapText="1"/>
    </xf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0" fillId="0" borderId="0">
      <alignment horizontal="left" wrapText="1"/>
    </xf>
    <xf numFmtId="0" fontId="25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165" fontId="20" fillId="0" borderId="0">
      <alignment horizontal="left" wrapText="1"/>
    </xf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165" fontId="20" fillId="0" borderId="0">
      <alignment horizontal="left" wrapText="1"/>
    </xf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165" fontId="20" fillId="0" borderId="0">
      <alignment horizontal="left" wrapText="1"/>
    </xf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5" borderId="0" applyNumberFormat="0" applyBorder="0" applyAlignment="0" applyProtection="0"/>
    <xf numFmtId="0" fontId="25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165" fontId="20" fillId="0" borderId="0">
      <alignment horizontal="left" wrapText="1"/>
    </xf>
    <xf numFmtId="0" fontId="25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165" fontId="20" fillId="0" borderId="0">
      <alignment horizontal="left" wrapText="1"/>
    </xf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41" borderId="0" applyNumberFormat="0" applyBorder="0" applyAlignment="0" applyProtection="0"/>
    <xf numFmtId="0" fontId="25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0" fillId="0" borderId="0">
      <alignment horizontal="left" wrapText="1"/>
    </xf>
    <xf numFmtId="0" fontId="25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165" fontId="20" fillId="0" borderId="0">
      <alignment horizontal="left" wrapText="1"/>
    </xf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38" borderId="0" applyNumberFormat="0" applyBorder="0" applyAlignment="0" applyProtection="0"/>
    <xf numFmtId="0" fontId="25" fillId="4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165" fontId="20" fillId="0" borderId="0">
      <alignment horizontal="left" wrapText="1"/>
    </xf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165" fontId="20" fillId="0" borderId="0">
      <alignment horizontal="left" wrapText="1"/>
    </xf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165" fontId="20" fillId="0" borderId="0">
      <alignment horizontal="left" wrapText="1"/>
    </xf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1" borderId="0" applyNumberFormat="0" applyBorder="0" applyAlignment="0" applyProtection="0"/>
    <xf numFmtId="0" fontId="25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165" fontId="20" fillId="0" borderId="0">
      <alignment horizontal="left" wrapText="1"/>
    </xf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6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165" fontId="20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7" fillId="2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6" fillId="6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165" fontId="20" fillId="0" borderId="0">
      <alignment horizontal="left" wrapText="1"/>
    </xf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7" fillId="66" borderId="11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67" borderId="0" applyNumberFormat="0" applyBorder="0" applyAlignment="0" applyProtection="0"/>
    <xf numFmtId="0" fontId="22" fillId="0" borderId="0" applyFont="0" applyFill="0" applyBorder="0" applyAlignment="0" applyProtection="0">
      <alignment horizontal="right"/>
    </xf>
    <xf numFmtId="0" fontId="24" fillId="0" borderId="10"/>
    <xf numFmtId="170" fontId="30" fillId="0" borderId="0" applyFill="0" applyBorder="0" applyAlignment="0"/>
    <xf numFmtId="170" fontId="30" fillId="0" borderId="0" applyFill="0" applyBorder="0" applyAlignment="0"/>
    <xf numFmtId="165" fontId="20" fillId="0" borderId="0">
      <alignment horizontal="left" wrapText="1"/>
    </xf>
    <xf numFmtId="165" fontId="20" fillId="0" borderId="0">
      <alignment horizontal="left" wrapText="1"/>
    </xf>
    <xf numFmtId="170" fontId="30" fillId="0" borderId="0" applyFill="0" applyBorder="0" applyAlignment="0"/>
    <xf numFmtId="41" fontId="18" fillId="68" borderId="0"/>
    <xf numFmtId="0" fontId="31" fillId="69" borderId="12" applyNumberFormat="0" applyAlignment="0" applyProtection="0"/>
    <xf numFmtId="165" fontId="20" fillId="0" borderId="0">
      <alignment horizontal="left" wrapText="1"/>
    </xf>
    <xf numFmtId="0" fontId="31" fillId="69" borderId="12" applyNumberFormat="0" applyAlignment="0" applyProtection="0"/>
    <xf numFmtId="0" fontId="11" fillId="6" borderId="4" applyNumberFormat="0" applyAlignment="0" applyProtection="0"/>
    <xf numFmtId="0" fontId="32" fillId="70" borderId="4" applyNumberFormat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1" fontId="18" fillId="68" borderId="0"/>
    <xf numFmtId="165" fontId="20" fillId="0" borderId="0">
      <alignment horizontal="left" wrapText="1"/>
    </xf>
    <xf numFmtId="41" fontId="18" fillId="68" borderId="0"/>
    <xf numFmtId="0" fontId="11" fillId="6" borderId="4" applyNumberFormat="0" applyAlignment="0" applyProtection="0"/>
    <xf numFmtId="0" fontId="32" fillId="70" borderId="4" applyNumberFormat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1" fontId="18" fillId="68" borderId="0"/>
    <xf numFmtId="41" fontId="18" fillId="68" borderId="0"/>
    <xf numFmtId="165" fontId="20" fillId="0" borderId="0">
      <alignment horizontal="left" wrapText="1"/>
    </xf>
    <xf numFmtId="41" fontId="18" fillId="68" borderId="0"/>
    <xf numFmtId="165" fontId="20" fillId="0" borderId="0">
      <alignment horizontal="left" wrapText="1"/>
    </xf>
    <xf numFmtId="41" fontId="18" fillId="68" borderId="0"/>
    <xf numFmtId="165" fontId="20" fillId="0" borderId="0">
      <alignment horizontal="left" wrapText="1"/>
    </xf>
    <xf numFmtId="41" fontId="18" fillId="68" borderId="0"/>
    <xf numFmtId="165" fontId="20" fillId="0" borderId="0">
      <alignment horizontal="left" wrapText="1"/>
    </xf>
    <xf numFmtId="0" fontId="31" fillId="69" borderId="12" applyNumberFormat="0" applyAlignment="0" applyProtection="0"/>
    <xf numFmtId="41" fontId="18" fillId="68" borderId="0"/>
    <xf numFmtId="41" fontId="18" fillId="68" borderId="0"/>
    <xf numFmtId="0" fontId="32" fillId="70" borderId="4" applyNumberFormat="0" applyAlignment="0" applyProtection="0"/>
    <xf numFmtId="0" fontId="11" fillId="6" borderId="4" applyNumberFormat="0" applyAlignment="0" applyProtection="0"/>
    <xf numFmtId="0" fontId="33" fillId="71" borderId="13" applyNumberFormat="0" applyAlignment="0" applyProtection="0"/>
    <xf numFmtId="0" fontId="33" fillId="71" borderId="13" applyNumberFormat="0" applyAlignment="0" applyProtection="0"/>
    <xf numFmtId="165" fontId="20" fillId="0" borderId="0">
      <alignment horizontal="left" wrapText="1"/>
    </xf>
    <xf numFmtId="0" fontId="33" fillId="71" borderId="13" applyNumberFormat="0" applyAlignment="0" applyProtection="0"/>
    <xf numFmtId="165" fontId="20" fillId="0" borderId="0">
      <alignment horizontal="left" wrapText="1"/>
    </xf>
    <xf numFmtId="0" fontId="13" fillId="7" borderId="7" applyNumberFormat="0" applyAlignment="0" applyProtection="0"/>
    <xf numFmtId="0" fontId="33" fillId="71" borderId="13" applyNumberFormat="0" applyAlignment="0" applyProtection="0"/>
    <xf numFmtId="0" fontId="33" fillId="71" borderId="13" applyNumberFormat="0" applyAlignment="0" applyProtection="0"/>
    <xf numFmtId="0" fontId="33" fillId="71" borderId="13" applyNumberFormat="0" applyAlignment="0" applyProtection="0"/>
    <xf numFmtId="41" fontId="18" fillId="72" borderId="0"/>
    <xf numFmtId="41" fontId="18" fillId="72" borderId="0"/>
    <xf numFmtId="165" fontId="20" fillId="0" borderId="0">
      <alignment horizontal="left" wrapText="1"/>
    </xf>
    <xf numFmtId="41" fontId="18" fillId="72" borderId="0"/>
    <xf numFmtId="41" fontId="18" fillId="72" borderId="0"/>
    <xf numFmtId="165" fontId="20" fillId="0" borderId="0">
      <alignment horizontal="left" wrapText="1"/>
    </xf>
    <xf numFmtId="0" fontId="34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" fontId="35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43" fontId="36" fillId="0" borderId="0" applyFont="0" applyFill="0" applyBorder="0" applyAlignment="0" applyProtection="0"/>
    <xf numFmtId="4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37" fillId="0" borderId="0" applyFont="0" applyFill="0" applyBorder="0" applyAlignment="0" applyProtection="0"/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>
      <alignment horizontal="left" wrapText="1"/>
    </xf>
    <xf numFmtId="43" fontId="25" fillId="0" borderId="0" applyFont="0" applyFill="0" applyBorder="0" applyAlignment="0" applyProtection="0"/>
    <xf numFmtId="165" fontId="20" fillId="0" borderId="0">
      <alignment horizontal="left" wrapText="1"/>
    </xf>
    <xf numFmtId="43" fontId="25" fillId="0" borderId="0" applyFont="0" applyFill="0" applyBorder="0" applyAlignment="0" applyProtection="0"/>
    <xf numFmtId="165" fontId="20" fillId="0" borderId="0">
      <alignment horizontal="left" wrapText="1"/>
    </xf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>
      <alignment horizontal="left" wrapText="1"/>
    </xf>
    <xf numFmtId="43" fontId="18" fillId="0" borderId="0" applyFont="0" applyFill="0" applyBorder="0" applyAlignment="0" applyProtection="0"/>
    <xf numFmtId="3" fontId="38" fillId="0" borderId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165" fontId="20" fillId="0" borderId="0">
      <alignment horizontal="left" wrapText="1"/>
    </xf>
    <xf numFmtId="3" fontId="38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176" fontId="47" fillId="0" borderId="0">
      <protection locked="0"/>
    </xf>
    <xf numFmtId="0" fontId="43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4" fillId="0" borderId="0"/>
    <xf numFmtId="0" fontId="48" fillId="0" borderId="0" applyNumberFormat="0" applyAlignment="0">
      <alignment horizontal="left"/>
    </xf>
    <xf numFmtId="0" fontId="48" fillId="0" borderId="0" applyNumberFormat="0" applyAlignment="0">
      <alignment horizontal="left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48" fillId="0" borderId="0" applyNumberFormat="0" applyAlignment="0">
      <alignment horizontal="left"/>
    </xf>
    <xf numFmtId="0" fontId="34" fillId="0" borderId="0" applyNumberFormat="0" applyAlignment="0"/>
    <xf numFmtId="0" fontId="34" fillId="0" borderId="0" applyNumberFormat="0" applyAlignment="0"/>
    <xf numFmtId="165" fontId="20" fillId="0" borderId="0">
      <alignment horizontal="left" wrapText="1"/>
    </xf>
    <xf numFmtId="165" fontId="20" fillId="0" borderId="0">
      <alignment horizontal="left" wrapText="1"/>
    </xf>
    <xf numFmtId="0" fontId="34" fillId="0" borderId="0" applyNumberFormat="0" applyAlignment="0"/>
    <xf numFmtId="0" fontId="41" fillId="0" borderId="0"/>
    <xf numFmtId="0" fontId="41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4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49" fillId="0" borderId="0" applyFont="0" applyFill="0" applyBorder="0" applyAlignment="0" applyProtection="0"/>
    <xf numFmtId="44" fontId="50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8" fontId="4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0" fillId="0" borderId="0">
      <alignment horizontal="left" wrapText="1"/>
    </xf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8" fontId="37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5" fontId="20" fillId="0" borderId="0">
      <alignment horizontal="left" wrapText="1"/>
    </xf>
    <xf numFmtId="177" fontId="18" fillId="0" borderId="0" applyFont="0" applyFill="0" applyBorder="0" applyAlignment="0" applyProtection="0"/>
    <xf numFmtId="165" fontId="20" fillId="0" borderId="0">
      <alignment horizontal="left" wrapText="1"/>
    </xf>
    <xf numFmtId="177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0" fillId="0" borderId="0">
      <alignment horizontal="left" wrapText="1"/>
    </xf>
    <xf numFmtId="44" fontId="25" fillId="0" borderId="0" applyFont="0" applyFill="0" applyBorder="0" applyAlignment="0" applyProtection="0"/>
    <xf numFmtId="165" fontId="20" fillId="0" borderId="0">
      <alignment horizontal="left" wrapText="1"/>
    </xf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44" fontId="25" fillId="0" borderId="0" applyFont="0" applyFill="0" applyBorder="0" applyAlignment="0" applyProtection="0"/>
    <xf numFmtId="165" fontId="20" fillId="0" borderId="0">
      <alignment horizontal="left" wrapText="1"/>
    </xf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0" fillId="0" borderId="0">
      <alignment horizontal="left" wrapText="1"/>
    </xf>
    <xf numFmtId="44" fontId="25" fillId="0" borderId="0" applyFont="0" applyFill="0" applyBorder="0" applyAlignment="0" applyProtection="0"/>
    <xf numFmtId="165" fontId="20" fillId="0" borderId="0">
      <alignment horizontal="left" wrapText="1"/>
    </xf>
    <xf numFmtId="44" fontId="25" fillId="0" borderId="0" applyFont="0" applyFill="0" applyBorder="0" applyAlignment="0" applyProtection="0"/>
    <xf numFmtId="165" fontId="20" fillId="0" borderId="0">
      <alignment horizontal="left" wrapText="1"/>
    </xf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0" fillId="0" borderId="0">
      <alignment horizontal="left" wrapText="1"/>
    </xf>
    <xf numFmtId="44" fontId="18" fillId="0" borderId="0" applyFont="0" applyFill="0" applyBorder="0" applyAlignment="0" applyProtection="0"/>
    <xf numFmtId="178" fontId="20" fillId="0" borderId="0" applyFont="0" applyFill="0" applyBorder="0" applyProtection="0">
      <alignment horizontal="right"/>
    </xf>
    <xf numFmtId="5" fontId="41" fillId="0" borderId="0"/>
    <xf numFmtId="5" fontId="38" fillId="0" borderId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79" fontId="18" fillId="0" borderId="0" applyFont="0" applyFill="0" applyBorder="0" applyAlignment="0" applyProtection="0"/>
    <xf numFmtId="180" fontId="53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0" fillId="0" borderId="0">
      <alignment horizontal="left" wrapText="1"/>
    </xf>
    <xf numFmtId="5" fontId="38" fillId="0" borderId="0" applyFill="0" applyBorder="0" applyAlignment="0" applyProtection="0"/>
    <xf numFmtId="179" fontId="18" fillId="0" borderId="0" applyFont="0" applyFill="0" applyBorder="0" applyAlignment="0" applyProtection="0"/>
    <xf numFmtId="180" fontId="38" fillId="0" borderId="0" applyFont="0" applyFill="0" applyBorder="0" applyAlignment="0" applyProtection="0"/>
    <xf numFmtId="5" fontId="38" fillId="0" borderId="0" applyFill="0" applyBorder="0" applyAlignment="0" applyProtection="0"/>
    <xf numFmtId="179" fontId="18" fillId="0" borderId="0" applyFont="0" applyFill="0" applyBorder="0" applyAlignment="0" applyProtection="0"/>
    <xf numFmtId="181" fontId="38" fillId="0" borderId="0" applyFill="0" applyBorder="0" applyAlignment="0" applyProtection="0"/>
    <xf numFmtId="0" fontId="41" fillId="0" borderId="0"/>
    <xf numFmtId="0" fontId="41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5" fillId="0" borderId="0" applyFont="0" applyFill="0" applyBorder="0" applyAlignment="0" applyProtection="0"/>
    <xf numFmtId="165" fontId="20" fillId="0" borderId="0">
      <alignment horizontal="left" wrapText="1"/>
    </xf>
    <xf numFmtId="181" fontId="38" fillId="0" borderId="0" applyFill="0" applyBorder="0" applyAlignment="0" applyProtection="0"/>
    <xf numFmtId="0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81" fontId="38" fillId="0" borderId="0" applyFill="0" applyBorder="0" applyAlignment="0" applyProtection="0"/>
    <xf numFmtId="181" fontId="18" fillId="0" borderId="0" applyFill="0" applyBorder="0" applyAlignment="0" applyProtection="0"/>
    <xf numFmtId="0" fontId="24" fillId="0" borderId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4" borderId="0" applyNumberFormat="0" applyBorder="0" applyAlignment="0" applyProtection="0"/>
    <xf numFmtId="0" fontId="54" fillId="74" borderId="0" applyNumberFormat="0" applyBorder="0" applyAlignment="0" applyProtection="0"/>
    <xf numFmtId="0" fontId="54" fillId="75" borderId="0" applyNumberFormat="0" applyBorder="0" applyAlignment="0" applyProtection="0"/>
    <xf numFmtId="0" fontId="54" fillId="75" borderId="0" applyNumberFormat="0" applyBorder="0" applyAlignment="0" applyProtection="0"/>
    <xf numFmtId="165" fontId="18" fillId="0" borderId="0"/>
    <xf numFmtId="165" fontId="18" fillId="0" borderId="0"/>
    <xf numFmtId="165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/>
    <xf numFmtId="165" fontId="18" fillId="0" borderId="0"/>
    <xf numFmtId="165" fontId="20" fillId="0" borderId="0">
      <alignment horizontal="left" wrapText="1"/>
    </xf>
    <xf numFmtId="165" fontId="18" fillId="0" borderId="0"/>
    <xf numFmtId="165" fontId="20" fillId="0" borderId="0">
      <alignment horizontal="left" wrapText="1"/>
    </xf>
    <xf numFmtId="165" fontId="18" fillId="0" borderId="0"/>
    <xf numFmtId="165" fontId="20" fillId="0" borderId="0">
      <alignment horizontal="left" wrapText="1"/>
    </xf>
    <xf numFmtId="182" fontId="55" fillId="0" borderId="0"/>
    <xf numFmtId="165" fontId="20" fillId="0" borderId="0">
      <alignment horizontal="left" wrapText="1"/>
    </xf>
    <xf numFmtId="165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/>
    <xf numFmtId="165" fontId="18" fillId="0" borderId="0"/>
    <xf numFmtId="165" fontId="18" fillId="0" borderId="0"/>
    <xf numFmtId="183" fontId="18" fillId="0" borderId="0" applyFont="0" applyFill="0" applyBorder="0" applyAlignment="0" applyProtection="0">
      <alignment horizontal="left" wrapText="1"/>
    </xf>
    <xf numFmtId="183" fontId="18" fillId="0" borderId="0" applyFont="0" applyFill="0" applyBorder="0" applyAlignment="0" applyProtection="0">
      <alignment horizontal="left" wrapText="1"/>
    </xf>
    <xf numFmtId="183" fontId="18" fillId="0" borderId="0" applyFont="0" applyFill="0" applyBorder="0" applyAlignment="0" applyProtection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83" fontId="18" fillId="0" borderId="0" applyFont="0" applyFill="0" applyBorder="0" applyAlignment="0" applyProtection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83" fontId="18" fillId="0" borderId="0" applyFont="0" applyFill="0" applyBorder="0" applyAlignment="0" applyProtection="0">
      <alignment horizontal="left" wrapText="1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5" fontId="20" fillId="0" borderId="0">
      <alignment horizontal="left" wrapText="1"/>
    </xf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" fontId="38" fillId="0" borderId="0" applyFill="0" applyBorder="0" applyAlignment="0" applyProtection="0"/>
    <xf numFmtId="2" fontId="45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ill="0" applyBorder="0" applyAlignment="0" applyProtection="0"/>
    <xf numFmtId="2" fontId="45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Font="0" applyFill="0" applyBorder="0" applyAlignment="0" applyProtection="0">
      <alignment horizontal="left"/>
    </xf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165" fontId="20" fillId="0" borderId="0">
      <alignment horizontal="left" wrapText="1"/>
    </xf>
    <xf numFmtId="38" fontId="60" fillId="72" borderId="0" applyNumberFormat="0" applyBorder="0" applyAlignment="0" applyProtection="0"/>
    <xf numFmtId="0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38" fontId="60" fillId="72" borderId="0" applyNumberFormat="0" applyBorder="0" applyAlignment="0" applyProtection="0"/>
    <xf numFmtId="0" fontId="61" fillId="0" borderId="10"/>
    <xf numFmtId="0" fontId="62" fillId="0" borderId="0"/>
    <xf numFmtId="0" fontId="63" fillId="0" borderId="14" applyNumberFormat="0" applyAlignment="0" applyProtection="0">
      <alignment horizontal="left"/>
    </xf>
    <xf numFmtId="0" fontId="63" fillId="0" borderId="14" applyNumberFormat="0" applyAlignment="0" applyProtection="0">
      <alignment horizontal="left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63" fillId="0" borderId="14" applyNumberFormat="0" applyAlignment="0" applyProtection="0">
      <alignment horizontal="left"/>
    </xf>
    <xf numFmtId="165" fontId="20" fillId="0" borderId="0">
      <alignment horizontal="left" wrapText="1"/>
    </xf>
    <xf numFmtId="0" fontId="63" fillId="0" borderId="15">
      <alignment horizontal="left"/>
    </xf>
    <xf numFmtId="0" fontId="63" fillId="0" borderId="15">
      <alignment horizontal="left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63" fillId="0" borderId="15">
      <alignment horizontal="left"/>
    </xf>
    <xf numFmtId="0" fontId="63" fillId="0" borderId="15">
      <alignment horizontal="left"/>
    </xf>
    <xf numFmtId="165" fontId="20" fillId="0" borderId="0">
      <alignment horizontal="left" wrapText="1"/>
    </xf>
    <xf numFmtId="14" fontId="29" fillId="76" borderId="16">
      <alignment horizontal="center" vertical="center" wrapText="1"/>
    </xf>
    <xf numFmtId="0" fontId="45" fillId="0" borderId="0" applyNumberFormat="0" applyFill="0" applyBorder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3" fillId="0" borderId="1" applyNumberFormat="0" applyFill="0" applyAlignment="0" applyProtection="0"/>
    <xf numFmtId="0" fontId="65" fillId="0" borderId="18" applyNumberFormat="0" applyFill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65" fillId="0" borderId="18" applyNumberFormat="0" applyFill="0" applyAlignment="0" applyProtection="0"/>
    <xf numFmtId="0" fontId="3" fillId="0" borderId="1" applyNumberFormat="0" applyFill="0" applyAlignment="0" applyProtection="0"/>
    <xf numFmtId="0" fontId="65" fillId="0" borderId="18" applyNumberFormat="0" applyFill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66" fillId="0" borderId="0" applyNumberFormat="0" applyFill="0" applyBorder="0" applyAlignment="0" applyProtection="0"/>
    <xf numFmtId="165" fontId="20" fillId="0" borderId="0">
      <alignment horizontal="left" wrapText="1"/>
    </xf>
    <xf numFmtId="0" fontId="65" fillId="0" borderId="18" applyNumberFormat="0" applyFill="0" applyAlignment="0" applyProtection="0"/>
    <xf numFmtId="0" fontId="66" fillId="0" borderId="0" applyNumberFormat="0" applyFill="0" applyBorder="0" applyAlignment="0" applyProtection="0"/>
    <xf numFmtId="0" fontId="65" fillId="0" borderId="18" applyNumberFormat="0" applyFill="0" applyAlignment="0" applyProtection="0"/>
    <xf numFmtId="0" fontId="3" fillId="0" borderId="1" applyNumberFormat="0" applyFill="0" applyAlignment="0" applyProtection="0"/>
    <xf numFmtId="0" fontId="45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4" fillId="0" borderId="2" applyNumberFormat="0" applyFill="0" applyAlignment="0" applyProtection="0"/>
    <xf numFmtId="0" fontId="68" fillId="0" borderId="20" applyNumberFormat="0" applyFill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68" fillId="0" borderId="20" applyNumberFormat="0" applyFill="0" applyAlignment="0" applyProtection="0"/>
    <xf numFmtId="0" fontId="4" fillId="0" borderId="2" applyNumberFormat="0" applyFill="0" applyAlignment="0" applyProtection="0"/>
    <xf numFmtId="0" fontId="68" fillId="0" borderId="20" applyNumberFormat="0" applyFill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60" fillId="0" borderId="0" applyNumberFormat="0" applyFill="0" applyBorder="0" applyAlignment="0" applyProtection="0"/>
    <xf numFmtId="165" fontId="20" fillId="0" borderId="0">
      <alignment horizontal="left" wrapText="1"/>
    </xf>
    <xf numFmtId="0" fontId="68" fillId="0" borderId="20" applyNumberFormat="0" applyFill="0" applyAlignment="0" applyProtection="0"/>
    <xf numFmtId="0" fontId="60" fillId="0" borderId="0" applyNumberFormat="0" applyFill="0" applyBorder="0" applyAlignment="0" applyProtection="0"/>
    <xf numFmtId="0" fontId="68" fillId="0" borderId="20" applyNumberFormat="0" applyFill="0" applyAlignment="0" applyProtection="0"/>
    <xf numFmtId="0" fontId="4" fillId="0" borderId="2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5" fillId="0" borderId="3" applyNumberFormat="0" applyFill="0" applyAlignment="0" applyProtection="0"/>
    <xf numFmtId="0" fontId="70" fillId="0" borderId="22" applyNumberFormat="0" applyFill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38" fontId="71" fillId="0" borderId="0"/>
    <xf numFmtId="38" fontId="71" fillId="0" borderId="0"/>
    <xf numFmtId="38" fontId="71" fillId="0" borderId="0"/>
    <xf numFmtId="38" fontId="71" fillId="0" borderId="0"/>
    <xf numFmtId="165" fontId="20" fillId="0" borderId="0">
      <alignment horizontal="left" wrapText="1"/>
    </xf>
    <xf numFmtId="0" fontId="71" fillId="0" borderId="0"/>
    <xf numFmtId="0" fontId="71" fillId="0" borderId="0"/>
    <xf numFmtId="0" fontId="71" fillId="0" borderId="0"/>
    <xf numFmtId="38" fontId="71" fillId="0" borderId="0"/>
    <xf numFmtId="38" fontId="71" fillId="0" borderId="0"/>
    <xf numFmtId="38" fontId="71" fillId="0" borderId="0"/>
    <xf numFmtId="40" fontId="71" fillId="0" borderId="0"/>
    <xf numFmtId="40" fontId="71" fillId="0" borderId="0"/>
    <xf numFmtId="40" fontId="71" fillId="0" borderId="0"/>
    <xf numFmtId="40" fontId="71" fillId="0" borderId="0"/>
    <xf numFmtId="165" fontId="20" fillId="0" borderId="0">
      <alignment horizontal="left" wrapText="1"/>
    </xf>
    <xf numFmtId="0" fontId="71" fillId="0" borderId="0"/>
    <xf numFmtId="0" fontId="71" fillId="0" borderId="0"/>
    <xf numFmtId="0" fontId="71" fillId="0" borderId="0"/>
    <xf numFmtId="40" fontId="71" fillId="0" borderId="0"/>
    <xf numFmtId="40" fontId="71" fillId="0" borderId="0"/>
    <xf numFmtId="40" fontId="71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65" fontId="20" fillId="0" borderId="0">
      <alignment horizontal="left" wrapText="1"/>
    </xf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0" fontId="60" fillId="68" borderId="11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73" fillId="40" borderId="12" applyNumberFormat="0" applyAlignment="0" applyProtection="0"/>
    <xf numFmtId="0" fontId="73" fillId="40" borderId="12" applyNumberFormat="0" applyAlignment="0" applyProtection="0"/>
    <xf numFmtId="0" fontId="73" fillId="40" borderId="12" applyNumberFormat="0" applyAlignment="0" applyProtection="0"/>
    <xf numFmtId="0" fontId="73" fillId="40" borderId="12" applyNumberFormat="0" applyAlignment="0" applyProtection="0"/>
    <xf numFmtId="165" fontId="20" fillId="0" borderId="0">
      <alignment horizontal="left" wrapText="1"/>
    </xf>
    <xf numFmtId="0" fontId="73" fillId="40" borderId="12" applyNumberFormat="0" applyAlignment="0" applyProtection="0"/>
    <xf numFmtId="0" fontId="73" fillId="40" borderId="12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73" fillId="40" borderId="12" applyNumberFormat="0" applyAlignment="0" applyProtection="0"/>
    <xf numFmtId="165" fontId="20" fillId="0" borderId="0">
      <alignment horizontal="left" wrapText="1"/>
    </xf>
    <xf numFmtId="0" fontId="73" fillId="40" borderId="12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73" fillId="40" borderId="12" applyNumberFormat="0" applyAlignment="0" applyProtection="0"/>
    <xf numFmtId="0" fontId="73" fillId="40" borderId="12" applyNumberFormat="0" applyAlignment="0" applyProtection="0"/>
    <xf numFmtId="0" fontId="73" fillId="40" borderId="12" applyNumberFormat="0" applyAlignment="0" applyProtection="0"/>
    <xf numFmtId="0" fontId="73" fillId="40" borderId="12" applyNumberFormat="0" applyAlignment="0" applyProtection="0"/>
    <xf numFmtId="0" fontId="73" fillId="40" borderId="12" applyNumberFormat="0" applyAlignment="0" applyProtection="0"/>
    <xf numFmtId="0" fontId="73" fillId="40" borderId="12" applyNumberFormat="0" applyAlignment="0" applyProtection="0"/>
    <xf numFmtId="0" fontId="73" fillId="40" borderId="12" applyNumberFormat="0" applyAlignment="0" applyProtection="0"/>
    <xf numFmtId="41" fontId="74" fillId="77" borderId="23">
      <alignment horizontal="left"/>
      <protection locked="0"/>
    </xf>
    <xf numFmtId="165" fontId="20" fillId="0" borderId="0">
      <alignment horizontal="left" wrapText="1"/>
    </xf>
    <xf numFmtId="41" fontId="74" fillId="77" borderId="23">
      <alignment horizontal="left"/>
      <protection locked="0"/>
    </xf>
    <xf numFmtId="10" fontId="74" fillId="77" borderId="23">
      <alignment horizontal="right"/>
      <protection locked="0"/>
    </xf>
    <xf numFmtId="165" fontId="20" fillId="0" borderId="0">
      <alignment horizontal="left" wrapText="1"/>
    </xf>
    <xf numFmtId="10" fontId="74" fillId="77" borderId="23">
      <alignment horizontal="right"/>
      <protection locked="0"/>
    </xf>
    <xf numFmtId="165" fontId="20" fillId="0" borderId="0">
      <alignment horizontal="left" wrapText="1"/>
    </xf>
    <xf numFmtId="41" fontId="74" fillId="77" borderId="23">
      <alignment horizontal="left"/>
      <protection locked="0"/>
    </xf>
    <xf numFmtId="38" fontId="75" fillId="0" borderId="0">
      <alignment horizontal="left" wrapText="1"/>
    </xf>
    <xf numFmtId="38" fontId="76" fillId="0" borderId="0">
      <alignment horizontal="left" wrapText="1"/>
    </xf>
    <xf numFmtId="0" fontId="61" fillId="0" borderId="24"/>
    <xf numFmtId="0" fontId="60" fillId="72" borderId="0"/>
    <xf numFmtId="0" fontId="60" fillId="72" borderId="0"/>
    <xf numFmtId="0" fontId="60" fillId="72" borderId="0"/>
    <xf numFmtId="0" fontId="60" fillId="72" borderId="0"/>
    <xf numFmtId="165" fontId="20" fillId="0" borderId="0">
      <alignment horizontal="left" wrapText="1"/>
    </xf>
    <xf numFmtId="3" fontId="77" fillId="0" borderId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3" fontId="77" fillId="0" borderId="0" applyFill="0" applyBorder="0" applyAlignment="0" applyProtection="0"/>
    <xf numFmtId="3" fontId="77" fillId="0" borderId="0" applyFill="0" applyBorder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12" fillId="0" borderId="6" applyNumberFormat="0" applyFill="0" applyAlignment="0" applyProtection="0"/>
    <xf numFmtId="0" fontId="79" fillId="0" borderId="26" applyNumberFormat="0" applyFill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80" fillId="78" borderId="0"/>
    <xf numFmtId="0" fontId="80" fillId="79" borderId="0"/>
    <xf numFmtId="0" fontId="29" fillId="80" borderId="27" applyBorder="0"/>
    <xf numFmtId="0" fontId="18" fillId="81" borderId="28" applyNumberFormat="0" applyFont="0" applyBorder="0" applyAlignment="0" applyProtection="0"/>
    <xf numFmtId="0" fontId="81" fillId="82" borderId="0"/>
    <xf numFmtId="184" fontId="18" fillId="0" borderId="0"/>
    <xf numFmtId="185" fontId="71" fillId="0" borderId="0" applyNumberFormat="0" applyFill="0" applyBorder="0" applyAlignment="0" applyProtection="0"/>
    <xf numFmtId="18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165" fontId="20" fillId="0" borderId="0">
      <alignment horizontal="left" wrapText="1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29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165" fontId="20" fillId="0" borderId="0">
      <alignment horizontal="left" wrapText="1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44" fontId="29" fillId="0" borderId="30" applyNumberFormat="0" applyFont="0" applyAlignment="0">
      <alignment horizont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2" fillId="43" borderId="0" applyNumberFormat="0" applyBorder="0" applyAlignment="0" applyProtection="0"/>
    <xf numFmtId="0" fontId="82" fillId="43" borderId="0" applyNumberFormat="0" applyBorder="0" applyAlignment="0" applyProtection="0"/>
    <xf numFmtId="0" fontId="82" fillId="43" borderId="0" applyNumberFormat="0" applyBorder="0" applyAlignment="0" applyProtection="0"/>
    <xf numFmtId="0" fontId="82" fillId="43" borderId="0" applyNumberFormat="0" applyBorder="0" applyAlignment="0" applyProtection="0"/>
    <xf numFmtId="0" fontId="8" fillId="4" borderId="0" applyNumberFormat="0" applyBorder="0" applyAlignment="0" applyProtection="0"/>
    <xf numFmtId="0" fontId="83" fillId="4" borderId="0" applyNumberForma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82" fillId="43" borderId="0" applyNumberFormat="0" applyBorder="0" applyAlignment="0" applyProtection="0"/>
    <xf numFmtId="0" fontId="82" fillId="43" borderId="0" applyNumberFormat="0" applyBorder="0" applyAlignment="0" applyProtection="0"/>
    <xf numFmtId="0" fontId="82" fillId="43" borderId="0" applyNumberFormat="0" applyBorder="0" applyAlignment="0" applyProtection="0"/>
    <xf numFmtId="37" fontId="84" fillId="0" borderId="0"/>
    <xf numFmtId="37" fontId="84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37" fontId="84" fillId="0" borderId="0"/>
    <xf numFmtId="164" fontId="85" fillId="0" borderId="0" applyFont="0" applyAlignment="0" applyProtection="0"/>
    <xf numFmtId="37" fontId="86" fillId="0" borderId="0" applyNumberFormat="0" applyFill="0" applyBorder="0"/>
    <xf numFmtId="0" fontId="60" fillId="0" borderId="31" applyNumberFormat="0" applyBorder="0" applyAlignment="0"/>
    <xf numFmtId="0" fontId="60" fillId="0" borderId="31" applyNumberFormat="0" applyBorder="0" applyAlignment="0"/>
    <xf numFmtId="0" fontId="60" fillId="0" borderId="31" applyNumberFormat="0" applyBorder="0" applyAlignment="0"/>
    <xf numFmtId="187" fontId="87" fillId="0" borderId="0"/>
    <xf numFmtId="188" fontId="18" fillId="0" borderId="0"/>
    <xf numFmtId="188" fontId="18" fillId="0" borderId="0"/>
    <xf numFmtId="165" fontId="20" fillId="0" borderId="0">
      <alignment horizontal="left" wrapText="1"/>
    </xf>
    <xf numFmtId="188" fontId="18" fillId="0" borderId="0"/>
    <xf numFmtId="188" fontId="18" fillId="0" borderId="0"/>
    <xf numFmtId="188" fontId="18" fillId="0" borderId="0"/>
    <xf numFmtId="188" fontId="18" fillId="0" borderId="0"/>
    <xf numFmtId="165" fontId="20" fillId="0" borderId="0">
      <alignment horizontal="left" wrapText="1"/>
    </xf>
    <xf numFmtId="188" fontId="18" fillId="0" borderId="0"/>
    <xf numFmtId="188" fontId="18" fillId="0" borderId="0"/>
    <xf numFmtId="188" fontId="18" fillId="0" borderId="0"/>
    <xf numFmtId="188" fontId="18" fillId="0" borderId="0"/>
    <xf numFmtId="165" fontId="20" fillId="0" borderId="0">
      <alignment horizontal="left" wrapText="1"/>
    </xf>
    <xf numFmtId="188" fontId="18" fillId="0" borderId="0"/>
    <xf numFmtId="188" fontId="18" fillId="0" borderId="0"/>
    <xf numFmtId="189" fontId="20" fillId="0" borderId="0"/>
    <xf numFmtId="189" fontId="20" fillId="0" borderId="0"/>
    <xf numFmtId="187" fontId="87" fillId="0" borderId="0"/>
    <xf numFmtId="0" fontId="18" fillId="0" borderId="0"/>
    <xf numFmtId="187" fontId="87" fillId="0" borderId="0"/>
    <xf numFmtId="19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89" fontId="20" fillId="0" borderId="0"/>
    <xf numFmtId="191" fontId="18" fillId="0" borderId="0"/>
    <xf numFmtId="192" fontId="8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0" fontId="18" fillId="0" borderId="0"/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18" fillId="0" borderId="0" applyFill="0" applyBorder="0" applyAlignment="0" applyProtection="0"/>
    <xf numFmtId="0" fontId="1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165" fontId="18" fillId="0" borderId="0">
      <alignment horizontal="left" wrapText="1"/>
    </xf>
    <xf numFmtId="0" fontId="1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5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3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5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38" fillId="0" borderId="0"/>
    <xf numFmtId="0" fontId="18" fillId="0" borderId="0"/>
    <xf numFmtId="165" fontId="20" fillId="0" borderId="0">
      <alignment horizontal="left" wrapText="1"/>
    </xf>
    <xf numFmtId="0" fontId="18" fillId="0" borderId="0"/>
    <xf numFmtId="188" fontId="20" fillId="0" borderId="0">
      <alignment horizontal="left" wrapText="1"/>
    </xf>
    <xf numFmtId="0" fontId="19" fillId="0" borderId="0"/>
    <xf numFmtId="0" fontId="25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" fillId="0" borderId="0"/>
    <xf numFmtId="18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39" fillId="0" borderId="0" applyFont="0" applyFill="0" applyBorder="0" applyAlignment="0" applyProtection="0"/>
    <xf numFmtId="0" fontId="25" fillId="0" borderId="0"/>
    <xf numFmtId="0" fontId="1" fillId="0" borderId="0"/>
    <xf numFmtId="0" fontId="18" fillId="0" borderId="0"/>
    <xf numFmtId="0" fontId="18" fillId="0" borderId="0">
      <alignment readingOrder="1"/>
    </xf>
    <xf numFmtId="0" fontId="18" fillId="0" borderId="0">
      <alignment readingOrder="1"/>
    </xf>
    <xf numFmtId="0" fontId="18" fillId="0" borderId="0">
      <alignment readingOrder="1"/>
    </xf>
    <xf numFmtId="0" fontId="18" fillId="0" borderId="0">
      <alignment readingOrder="1"/>
    </xf>
    <xf numFmtId="0" fontId="18" fillId="0" borderId="0"/>
    <xf numFmtId="0" fontId="19" fillId="0" borderId="0"/>
    <xf numFmtId="0" fontId="18" fillId="0" borderId="0"/>
    <xf numFmtId="0" fontId="89" fillId="0" borderId="0"/>
    <xf numFmtId="0" fontId="1" fillId="0" borderId="0"/>
    <xf numFmtId="18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5" fillId="0" borderId="0"/>
    <xf numFmtId="0" fontId="40" fillId="0" borderId="0"/>
    <xf numFmtId="0" fontId="18" fillId="0" borderId="0"/>
    <xf numFmtId="0" fontId="19" fillId="0" borderId="0"/>
    <xf numFmtId="0" fontId="36" fillId="0" borderId="0"/>
    <xf numFmtId="0" fontId="90" fillId="0" borderId="0"/>
    <xf numFmtId="0" fontId="1" fillId="0" borderId="0"/>
    <xf numFmtId="188" fontId="20" fillId="0" borderId="0">
      <alignment horizontal="left" wrapText="1"/>
    </xf>
    <xf numFmtId="0" fontId="18" fillId="0" borderId="0"/>
    <xf numFmtId="165" fontId="20" fillId="0" borderId="0">
      <alignment horizontal="left" wrapText="1"/>
    </xf>
    <xf numFmtId="0" fontId="18" fillId="0" borderId="0"/>
    <xf numFmtId="188" fontId="20" fillId="0" borderId="0">
      <alignment horizontal="left" wrapText="1"/>
    </xf>
    <xf numFmtId="0" fontId="38" fillId="0" borderId="0"/>
    <xf numFmtId="188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0" fontId="36" fillId="0" borderId="0"/>
    <xf numFmtId="188" fontId="20" fillId="0" borderId="0">
      <alignment horizontal="left" wrapText="1"/>
    </xf>
    <xf numFmtId="0" fontId="90" fillId="0" borderId="0"/>
    <xf numFmtId="188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88" fontId="20" fillId="0" borderId="0">
      <alignment horizontal="left" wrapText="1"/>
    </xf>
    <xf numFmtId="0" fontId="61" fillId="0" borderId="0"/>
    <xf numFmtId="0" fontId="61" fillId="0" borderId="0"/>
    <xf numFmtId="0" fontId="18" fillId="0" borderId="0"/>
    <xf numFmtId="0" fontId="1" fillId="0" borderId="0"/>
    <xf numFmtId="0" fontId="1" fillId="0" borderId="0"/>
    <xf numFmtId="0" fontId="61" fillId="0" borderId="0"/>
    <xf numFmtId="0" fontId="1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8" fillId="0" borderId="0"/>
    <xf numFmtId="0" fontId="18" fillId="0" borderId="0"/>
    <xf numFmtId="0" fontId="9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25" fillId="0" borderId="0"/>
    <xf numFmtId="41" fontId="39" fillId="0" borderId="0" applyFont="0" applyFill="0" applyBorder="0" applyAlignment="0" applyProtection="0"/>
    <xf numFmtId="0" fontId="25" fillId="0" borderId="0"/>
    <xf numFmtId="0" fontId="18" fillId="0" borderId="0"/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1" fillId="0" borderId="0"/>
    <xf numFmtId="0" fontId="61" fillId="0" borderId="0"/>
    <xf numFmtId="0" fontId="38" fillId="0" borderId="0"/>
    <xf numFmtId="0" fontId="19" fillId="0" borderId="0"/>
    <xf numFmtId="0" fontId="18" fillId="0" borderId="0">
      <alignment wrapText="1"/>
    </xf>
    <xf numFmtId="0" fontId="25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93" fontId="18" fillId="0" borderId="0">
      <alignment horizontal="left" wrapText="1"/>
    </xf>
    <xf numFmtId="193" fontId="18" fillId="0" borderId="0">
      <alignment horizontal="left" wrapText="1"/>
    </xf>
    <xf numFmtId="165" fontId="20" fillId="0" borderId="0">
      <alignment horizontal="left" wrapText="1"/>
    </xf>
    <xf numFmtId="193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93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1" fontId="19" fillId="0" borderId="0"/>
    <xf numFmtId="3" fontId="40" fillId="0" borderId="0"/>
    <xf numFmtId="0" fontId="1" fillId="0" borderId="0"/>
    <xf numFmtId="0" fontId="18" fillId="0" borderId="0"/>
    <xf numFmtId="41" fontId="52" fillId="0" borderId="0"/>
    <xf numFmtId="41" fontId="52" fillId="0" borderId="0"/>
    <xf numFmtId="41" fontId="52" fillId="0" borderId="0"/>
    <xf numFmtId="41" fontId="52" fillId="0" borderId="0"/>
    <xf numFmtId="41" fontId="52" fillId="0" borderId="0"/>
    <xf numFmtId="0" fontId="52" fillId="0" borderId="0"/>
    <xf numFmtId="194" fontId="20" fillId="0" borderId="0">
      <alignment horizontal="left" wrapText="1"/>
    </xf>
    <xf numFmtId="0" fontId="18" fillId="0" borderId="0"/>
    <xf numFmtId="0" fontId="18" fillId="0" borderId="0"/>
    <xf numFmtId="165" fontId="20" fillId="0" borderId="0">
      <alignment horizontal="left" wrapText="1"/>
    </xf>
    <xf numFmtId="167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0" fontId="18" fillId="0" borderId="0"/>
    <xf numFmtId="165" fontId="20" fillId="0" borderId="0">
      <alignment horizontal="left" wrapText="1"/>
    </xf>
    <xf numFmtId="0" fontId="18" fillId="0" borderId="0"/>
    <xf numFmtId="165" fontId="20" fillId="0" borderId="0">
      <alignment horizontal="left" wrapText="1"/>
    </xf>
    <xf numFmtId="195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196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/>
    <xf numFmtId="165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165" fontId="20" fillId="0" borderId="0">
      <alignment horizontal="left" wrapText="1"/>
    </xf>
    <xf numFmtId="165" fontId="18" fillId="0" borderId="0">
      <alignment horizontal="left" wrapText="1"/>
    </xf>
    <xf numFmtId="0" fontId="49" fillId="0" borderId="0"/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39" fontId="92" fillId="0" borderId="0" applyNumberFormat="0" applyFill="0" applyBorder="0" applyAlignment="0" applyProtection="0"/>
    <xf numFmtId="39" fontId="92" fillId="0" borderId="0" applyNumberForma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39" fontId="92" fillId="0" borderId="0" applyNumberForma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39" fontId="92" fillId="0" borderId="0" applyNumberFormat="0" applyFill="0" applyBorder="0" applyAlignment="0" applyProtection="0"/>
    <xf numFmtId="165" fontId="20" fillId="0" borderId="0">
      <alignment horizontal="left" wrapText="1"/>
    </xf>
    <xf numFmtId="0" fontId="1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36" fillId="0" borderId="0"/>
    <xf numFmtId="165" fontId="20" fillId="0" borderId="0">
      <alignment horizontal="left" wrapText="1"/>
    </xf>
    <xf numFmtId="0" fontId="18" fillId="0" borderId="0"/>
    <xf numFmtId="165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>
      <alignment horizontal="left" wrapText="1"/>
    </xf>
    <xf numFmtId="0" fontId="1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0" fontId="1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0" fontId="1" fillId="0" borderId="0"/>
    <xf numFmtId="0" fontId="18" fillId="0" borderId="0"/>
    <xf numFmtId="165" fontId="20" fillId="0" borderId="0">
      <alignment horizontal="left" wrapText="1"/>
    </xf>
    <xf numFmtId="167" fontId="20" fillId="0" borderId="0">
      <alignment horizontal="left" wrapText="1"/>
    </xf>
    <xf numFmtId="0" fontId="38" fillId="0" borderId="0"/>
    <xf numFmtId="0" fontId="61" fillId="0" borderId="0"/>
    <xf numFmtId="0" fontId="18" fillId="0" borderId="0"/>
    <xf numFmtId="197" fontId="18" fillId="0" borderId="0">
      <alignment horizontal="left" wrapText="1"/>
    </xf>
    <xf numFmtId="0" fontId="18" fillId="0" borderId="0"/>
    <xf numFmtId="0" fontId="1" fillId="0" borderId="0"/>
    <xf numFmtId="0" fontId="18" fillId="0" borderId="0"/>
    <xf numFmtId="0" fontId="18" fillId="0" borderId="0"/>
    <xf numFmtId="0" fontId="52" fillId="0" borderId="0"/>
    <xf numFmtId="0" fontId="25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>
      <alignment horizontal="left" wrapText="1"/>
    </xf>
    <xf numFmtId="0" fontId="18" fillId="0" borderId="0"/>
    <xf numFmtId="165" fontId="20" fillId="0" borderId="0">
      <alignment horizontal="left" wrapText="1"/>
    </xf>
    <xf numFmtId="165" fontId="18" fillId="0" borderId="0">
      <alignment horizontal="left" wrapText="1"/>
    </xf>
    <xf numFmtId="0" fontId="36" fillId="0" borderId="0"/>
    <xf numFmtId="165" fontId="18" fillId="0" borderId="0">
      <alignment horizontal="left" wrapText="1"/>
    </xf>
    <xf numFmtId="165" fontId="20" fillId="0" borderId="0">
      <alignment horizontal="left" wrapText="1"/>
    </xf>
    <xf numFmtId="0" fontId="36" fillId="0" borderId="0"/>
    <xf numFmtId="165" fontId="18" fillId="0" borderId="0">
      <alignment horizontal="left" wrapText="1"/>
    </xf>
    <xf numFmtId="0" fontId="36" fillId="0" borderId="0"/>
    <xf numFmtId="165" fontId="18" fillId="0" borderId="0">
      <alignment horizontal="left" wrapText="1"/>
    </xf>
    <xf numFmtId="165" fontId="20" fillId="0" borderId="0">
      <alignment horizontal="left" wrapText="1"/>
    </xf>
    <xf numFmtId="0" fontId="36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7" fontId="20" fillId="0" borderId="0">
      <alignment horizontal="left" wrapText="1"/>
    </xf>
    <xf numFmtId="0" fontId="36" fillId="0" borderId="0"/>
    <xf numFmtId="0" fontId="1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8" fillId="0" borderId="0">
      <alignment horizontal="left" wrapText="1"/>
    </xf>
    <xf numFmtId="3" fontId="40" fillId="0" borderId="0"/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0" fontId="18" fillId="0" borderId="0"/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91" fillId="0" borderId="0"/>
    <xf numFmtId="198" fontId="18" fillId="0" borderId="0">
      <alignment horizontal="left" wrapText="1"/>
    </xf>
    <xf numFmtId="0" fontId="93" fillId="0" borderId="0"/>
    <xf numFmtId="0" fontId="61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38" fillId="0" borderId="0"/>
    <xf numFmtId="0" fontId="18" fillId="0" borderId="0"/>
    <xf numFmtId="0" fontId="18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5" fontId="20" fillId="0" borderId="0">
      <alignment horizontal="left" wrapText="1"/>
    </xf>
    <xf numFmtId="0" fontId="1" fillId="0" borderId="0"/>
    <xf numFmtId="0" fontId="1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37" fontId="41" fillId="0" borderId="0"/>
    <xf numFmtId="0" fontId="25" fillId="38" borderId="32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38" borderId="32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18" fillId="38" borderId="32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18" fillId="38" borderId="32" applyNumberFormat="0" applyFont="0" applyAlignment="0" applyProtection="0"/>
    <xf numFmtId="165" fontId="20" fillId="0" borderId="0">
      <alignment horizontal="left" wrapText="1"/>
    </xf>
    <xf numFmtId="0" fontId="18" fillId="38" borderId="32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0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165" fontId="20" fillId="0" borderId="0">
      <alignment horizontal="left" wrapText="1"/>
    </xf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165" fontId="20" fillId="0" borderId="0">
      <alignment horizontal="left" wrapText="1"/>
    </xf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8" borderId="8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8" borderId="8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8" borderId="8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38" borderId="32" applyNumberFormat="0" applyFont="0" applyAlignment="0" applyProtection="0"/>
    <xf numFmtId="0" fontId="25" fillId="38" borderId="32" applyNumberFormat="0" applyFont="0" applyAlignment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199" fontId="19" fillId="0" borderId="0" applyFont="0" applyFill="0" applyBorder="0" applyProtection="0"/>
    <xf numFmtId="0" fontId="94" fillId="69" borderId="33" applyNumberFormat="0" applyAlignment="0" applyProtection="0"/>
    <xf numFmtId="0" fontId="94" fillId="69" borderId="33" applyNumberFormat="0" applyAlignment="0" applyProtection="0"/>
    <xf numFmtId="165" fontId="20" fillId="0" borderId="0">
      <alignment horizontal="left" wrapText="1"/>
    </xf>
    <xf numFmtId="0" fontId="94" fillId="69" borderId="33" applyNumberFormat="0" applyAlignment="0" applyProtection="0"/>
    <xf numFmtId="0" fontId="94" fillId="69" borderId="33" applyNumberFormat="0" applyAlignment="0" applyProtection="0"/>
    <xf numFmtId="0" fontId="94" fillId="69" borderId="33" applyNumberFormat="0" applyAlignment="0" applyProtection="0"/>
    <xf numFmtId="0" fontId="10" fillId="6" borderId="5" applyNumberFormat="0" applyAlignment="0" applyProtection="0"/>
    <xf numFmtId="0" fontId="10" fillId="70" borderId="5" applyNumberFormat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94" fillId="69" borderId="33" applyNumberFormat="0" applyAlignment="0" applyProtection="0"/>
    <xf numFmtId="0" fontId="94" fillId="69" borderId="33" applyNumberFormat="0" applyAlignment="0" applyProtection="0"/>
    <xf numFmtId="0" fontId="94" fillId="69" borderId="33" applyNumberFormat="0" applyAlignment="0" applyProtection="0"/>
    <xf numFmtId="40" fontId="95" fillId="68" borderId="0">
      <alignment horizontal="right"/>
    </xf>
    <xf numFmtId="0" fontId="96" fillId="68" borderId="0">
      <alignment horizontal="left"/>
    </xf>
    <xf numFmtId="12" fontId="63" fillId="83" borderId="16">
      <alignment horizontal="left"/>
    </xf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4" fillId="0" borderId="0"/>
    <xf numFmtId="20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65" fontId="20" fillId="0" borderId="0">
      <alignment horizontal="left" wrapText="1"/>
    </xf>
    <xf numFmtId="10" fontId="18" fillId="0" borderId="0" applyFont="0" applyFill="0" applyBorder="0" applyAlignment="0" applyProtection="0"/>
    <xf numFmtId="165" fontId="20" fillId="0" borderId="0">
      <alignment horizontal="left" wrapText="1"/>
    </xf>
    <xf numFmtId="10" fontId="18" fillId="0" borderId="0" applyFont="0" applyFill="0" applyBorder="0" applyAlignment="0" applyProtection="0"/>
    <xf numFmtId="165" fontId="20" fillId="0" borderId="0">
      <alignment horizontal="left" wrapText="1"/>
    </xf>
    <xf numFmtId="10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18" fillId="0" borderId="23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10" fontId="18" fillId="0" borderId="23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18" fillId="0" borderId="23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9" fontId="50" fillId="0" borderId="0" applyFont="0" applyFill="0" applyBorder="0" applyAlignment="0" applyProtection="0"/>
    <xf numFmtId="165" fontId="20" fillId="0" borderId="0">
      <alignment horizontal="left" wrapText="1"/>
    </xf>
    <xf numFmtId="9" fontId="25" fillId="0" borderId="0" applyFont="0" applyFill="0" applyBorder="0" applyAlignment="0" applyProtection="0"/>
    <xf numFmtId="10" fontId="18" fillId="0" borderId="23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18" fillId="0" borderId="23"/>
    <xf numFmtId="165" fontId="20" fillId="0" borderId="0">
      <alignment horizontal="left" wrapText="1"/>
    </xf>
    <xf numFmtId="9" fontId="36" fillId="0" borderId="0" applyFont="0" applyFill="0" applyBorder="0" applyAlignment="0" applyProtection="0"/>
    <xf numFmtId="10" fontId="18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0" fillId="0" borderId="0">
      <alignment horizontal="left" wrapText="1"/>
    </xf>
    <xf numFmtId="9" fontId="25" fillId="0" borderId="0" applyFont="0" applyFill="0" applyBorder="0" applyAlignment="0" applyProtection="0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9" fontId="25" fillId="0" borderId="0" applyFont="0" applyFill="0" applyBorder="0" applyAlignment="0" applyProtection="0"/>
    <xf numFmtId="165" fontId="20" fillId="0" borderId="0">
      <alignment horizontal="left" wrapText="1"/>
    </xf>
    <xf numFmtId="10" fontId="18" fillId="0" borderId="23"/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0" fontId="18" fillId="0" borderId="23"/>
    <xf numFmtId="165" fontId="20" fillId="0" borderId="0">
      <alignment horizontal="left" wrapText="1"/>
    </xf>
    <xf numFmtId="9" fontId="25" fillId="0" borderId="0" applyFont="0" applyFill="0" applyBorder="0" applyAlignment="0" applyProtection="0"/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9" fontId="1" fillId="0" borderId="0" applyFont="0" applyFill="0" applyBorder="0" applyAlignment="0" applyProtection="0"/>
    <xf numFmtId="10" fontId="18" fillId="0" borderId="23"/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9" fontId="6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0" fillId="0" borderId="0">
      <alignment horizontal="left" wrapText="1"/>
    </xf>
    <xf numFmtId="9" fontId="25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0" fontId="18" fillId="0" borderId="23"/>
    <xf numFmtId="9" fontId="37" fillId="0" borderId="0" applyFont="0" applyFill="0" applyBorder="0" applyAlignment="0" applyProtection="0"/>
    <xf numFmtId="165" fontId="20" fillId="0" borderId="0">
      <alignment horizontal="left" wrapText="1"/>
    </xf>
    <xf numFmtId="10" fontId="18" fillId="0" borderId="23"/>
    <xf numFmtId="9" fontId="36" fillId="0" borderId="0" applyFont="0" applyFill="0" applyBorder="0" applyAlignment="0" applyProtection="0"/>
    <xf numFmtId="10" fontId="18" fillId="0" borderId="23"/>
    <xf numFmtId="165" fontId="20" fillId="0" borderId="0">
      <alignment horizontal="left" wrapText="1"/>
    </xf>
    <xf numFmtId="9" fontId="36" fillId="0" borderId="0" applyFont="0" applyFill="0" applyBorder="0" applyAlignment="0" applyProtection="0"/>
    <xf numFmtId="10" fontId="18" fillId="0" borderId="23"/>
    <xf numFmtId="9" fontId="36" fillId="0" borderId="0" applyFont="0" applyFill="0" applyBorder="0" applyAlignment="0" applyProtection="0"/>
    <xf numFmtId="10" fontId="18" fillId="0" borderId="23"/>
    <xf numFmtId="165" fontId="20" fillId="0" borderId="0">
      <alignment horizontal="left" wrapText="1"/>
    </xf>
    <xf numFmtId="9" fontId="36" fillId="0" borderId="0" applyFont="0" applyFill="0" applyBorder="0" applyAlignment="0" applyProtection="0"/>
    <xf numFmtId="10" fontId="18" fillId="0" borderId="23"/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0" fontId="18" fillId="0" borderId="23"/>
    <xf numFmtId="10" fontId="18" fillId="0" borderId="23"/>
    <xf numFmtId="165" fontId="20" fillId="0" borderId="0">
      <alignment horizontal="left" wrapText="1"/>
    </xf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9" fontId="5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23"/>
    <xf numFmtId="165" fontId="20" fillId="0" borderId="0">
      <alignment horizontal="left" wrapText="1"/>
    </xf>
    <xf numFmtId="10" fontId="18" fillId="0" borderId="23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10" fontId="18" fillId="0" borderId="23"/>
    <xf numFmtId="10" fontId="18" fillId="0" borderId="23"/>
    <xf numFmtId="10" fontId="18" fillId="0" borderId="23"/>
    <xf numFmtId="10" fontId="18" fillId="0" borderId="23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20" fillId="0" borderId="0">
      <alignment horizontal="left" wrapText="1"/>
    </xf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0" fillId="0" borderId="0">
      <alignment horizontal="left" wrapText="1"/>
    </xf>
    <xf numFmtId="9" fontId="25" fillId="0" borderId="0" applyFont="0" applyFill="0" applyBorder="0" applyAlignment="0" applyProtection="0"/>
    <xf numFmtId="165" fontId="20" fillId="0" borderId="0">
      <alignment horizontal="left" wrapText="1"/>
    </xf>
    <xf numFmtId="9" fontId="25" fillId="0" borderId="0" applyFont="0" applyFill="0" applyBorder="0" applyAlignment="0" applyProtection="0"/>
    <xf numFmtId="165" fontId="20" fillId="0" borderId="0">
      <alignment horizontal="left" wrapText="1"/>
    </xf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0" fillId="0" borderId="0">
      <alignment horizontal="left" wrapText="1"/>
    </xf>
    <xf numFmtId="9" fontId="37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23"/>
    <xf numFmtId="10" fontId="18" fillId="0" borderId="23"/>
    <xf numFmtId="10" fontId="18" fillId="0" borderId="23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0" fillId="0" borderId="0">
      <alignment horizontal="left" wrapText="1"/>
    </xf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10" fontId="18" fillId="0" borderId="23"/>
    <xf numFmtId="9" fontId="97" fillId="0" borderId="0"/>
    <xf numFmtId="41" fontId="18" fillId="82" borderId="23"/>
    <xf numFmtId="41" fontId="18" fillId="82" borderId="23"/>
    <xf numFmtId="165" fontId="20" fillId="0" borderId="0">
      <alignment horizontal="left" wrapText="1"/>
    </xf>
    <xf numFmtId="41" fontId="18" fillId="82" borderId="23"/>
    <xf numFmtId="41" fontId="18" fillId="82" borderId="23"/>
    <xf numFmtId="165" fontId="20" fillId="0" borderId="0">
      <alignment horizontal="left" wrapText="1"/>
    </xf>
    <xf numFmtId="38" fontId="98" fillId="0" borderId="0" applyNumberFormat="0" applyFont="0" applyFill="0" applyBorder="0">
      <alignment horizontal="left" indent="4"/>
      <protection locked="0"/>
    </xf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" fontId="36" fillId="0" borderId="0" applyFont="0" applyFill="0" applyBorder="0" applyAlignment="0" applyProtection="0"/>
    <xf numFmtId="0" fontId="99" fillId="0" borderId="16">
      <alignment horizontal="center"/>
    </xf>
    <xf numFmtId="0" fontId="99" fillId="0" borderId="16">
      <alignment horizontal="center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99" fillId="0" borderId="16">
      <alignment horizontal="center"/>
    </xf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3" fontId="36" fillId="0" borderId="0" applyFont="0" applyFill="0" applyBorder="0" applyAlignment="0" applyProtection="0"/>
    <xf numFmtId="0" fontId="36" fillId="84" borderId="0" applyNumberFormat="0" applyFont="0" applyBorder="0" applyAlignment="0" applyProtection="0"/>
    <xf numFmtId="0" fontId="36" fillId="84" borderId="0" applyNumberFormat="0" applyFont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36" fillId="84" borderId="0" applyNumberFormat="0" applyFont="0" applyBorder="0" applyAlignment="0" applyProtection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100" fillId="0" borderId="0">
      <alignment horizontal="right"/>
    </xf>
    <xf numFmtId="3" fontId="101" fillId="0" borderId="0" applyFill="0" applyBorder="0" applyAlignment="0" applyProtection="0"/>
    <xf numFmtId="0" fontId="102" fillId="0" borderId="0"/>
    <xf numFmtId="0" fontId="103" fillId="0" borderId="0"/>
    <xf numFmtId="0" fontId="103" fillId="0" borderId="0"/>
    <xf numFmtId="0" fontId="102" fillId="0" borderId="0"/>
    <xf numFmtId="0" fontId="103" fillId="0" borderId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42" fontId="18" fillId="68" borderId="0"/>
    <xf numFmtId="0" fontId="42" fillId="85" borderId="0"/>
    <xf numFmtId="0" fontId="104" fillId="85" borderId="24"/>
    <xf numFmtId="0" fontId="105" fillId="86" borderId="34"/>
    <xf numFmtId="0" fontId="106" fillId="85" borderId="35"/>
    <xf numFmtId="42" fontId="18" fillId="68" borderId="0"/>
    <xf numFmtId="165" fontId="20" fillId="0" borderId="0">
      <alignment horizontal="left" wrapText="1"/>
    </xf>
    <xf numFmtId="42" fontId="18" fillId="68" borderId="0"/>
    <xf numFmtId="165" fontId="20" fillId="0" borderId="0">
      <alignment horizontal="left" wrapText="1"/>
    </xf>
    <xf numFmtId="42" fontId="18" fillId="68" borderId="0"/>
    <xf numFmtId="42" fontId="18" fillId="68" borderId="0"/>
    <xf numFmtId="42" fontId="18" fillId="68" borderId="36">
      <alignment vertical="center"/>
    </xf>
    <xf numFmtId="42" fontId="18" fillId="68" borderId="36">
      <alignment vertical="center"/>
    </xf>
    <xf numFmtId="165" fontId="20" fillId="0" borderId="0">
      <alignment horizontal="left" wrapText="1"/>
    </xf>
    <xf numFmtId="42" fontId="18" fillId="68" borderId="36">
      <alignment vertical="center"/>
    </xf>
    <xf numFmtId="165" fontId="20" fillId="0" borderId="0">
      <alignment horizontal="left" wrapText="1"/>
    </xf>
    <xf numFmtId="42" fontId="18" fillId="68" borderId="36">
      <alignment vertical="center"/>
    </xf>
    <xf numFmtId="165" fontId="20" fillId="0" borderId="0">
      <alignment horizontal="left" wrapText="1"/>
    </xf>
    <xf numFmtId="0" fontId="29" fillId="68" borderId="37" applyNumberFormat="0">
      <alignment horizontal="center" vertical="center" wrapText="1"/>
    </xf>
    <xf numFmtId="0" fontId="29" fillId="68" borderId="37" applyNumberFormat="0">
      <alignment horizontal="center" vertical="center" wrapText="1"/>
    </xf>
    <xf numFmtId="0" fontId="29" fillId="68" borderId="37" applyNumberFormat="0">
      <alignment horizontal="center" vertical="center" wrapText="1"/>
    </xf>
    <xf numFmtId="0" fontId="29" fillId="68" borderId="37" applyNumberFormat="0">
      <alignment horizontal="center" vertical="center" wrapText="1"/>
    </xf>
    <xf numFmtId="0" fontId="29" fillId="68" borderId="37" applyNumberFormat="0">
      <alignment horizontal="center" vertical="center" wrapText="1"/>
    </xf>
    <xf numFmtId="165" fontId="20" fillId="0" borderId="0">
      <alignment horizontal="left" wrapText="1"/>
    </xf>
    <xf numFmtId="10" fontId="18" fillId="68" borderId="0"/>
    <xf numFmtId="10" fontId="18" fillId="68" borderId="0"/>
    <xf numFmtId="10" fontId="18" fillId="68" borderId="0"/>
    <xf numFmtId="165" fontId="20" fillId="0" borderId="0">
      <alignment horizontal="left" wrapText="1"/>
    </xf>
    <xf numFmtId="165" fontId="20" fillId="0" borderId="0">
      <alignment horizontal="left" wrapText="1"/>
    </xf>
    <xf numFmtId="10" fontId="18" fillId="68" borderId="0"/>
    <xf numFmtId="10" fontId="18" fillId="68" borderId="0"/>
    <xf numFmtId="165" fontId="20" fillId="0" borderId="0">
      <alignment horizontal="left" wrapText="1"/>
    </xf>
    <xf numFmtId="10" fontId="18" fillId="68" borderId="0"/>
    <xf numFmtId="165" fontId="20" fillId="0" borderId="0">
      <alignment horizontal="left" wrapText="1"/>
    </xf>
    <xf numFmtId="10" fontId="18" fillId="68" borderId="0"/>
    <xf numFmtId="165" fontId="20" fillId="0" borderId="0">
      <alignment horizontal="left" wrapText="1"/>
    </xf>
    <xf numFmtId="10" fontId="18" fillId="68" borderId="0"/>
    <xf numFmtId="165" fontId="20" fillId="0" borderId="0">
      <alignment horizontal="left" wrapText="1"/>
    </xf>
    <xf numFmtId="165" fontId="20" fillId="0" borderId="0">
      <alignment horizontal="left" wrapText="1"/>
    </xf>
    <xf numFmtId="10" fontId="18" fillId="68" borderId="0"/>
    <xf numFmtId="10" fontId="18" fillId="68" borderId="0"/>
    <xf numFmtId="10" fontId="18" fillId="68" borderId="0"/>
    <xf numFmtId="198" fontId="18" fillId="68" borderId="0"/>
    <xf numFmtId="198" fontId="18" fillId="68" borderId="0"/>
    <xf numFmtId="198" fontId="18" fillId="68" borderId="0"/>
    <xf numFmtId="165" fontId="20" fillId="0" borderId="0">
      <alignment horizontal="left" wrapText="1"/>
    </xf>
    <xf numFmtId="165" fontId="20" fillId="0" borderId="0">
      <alignment horizontal="left" wrapText="1"/>
    </xf>
    <xf numFmtId="198" fontId="18" fillId="68" borderId="0"/>
    <xf numFmtId="198" fontId="18" fillId="68" borderId="0"/>
    <xf numFmtId="165" fontId="20" fillId="0" borderId="0">
      <alignment horizontal="left" wrapText="1"/>
    </xf>
    <xf numFmtId="198" fontId="18" fillId="68" borderId="0"/>
    <xf numFmtId="165" fontId="20" fillId="0" borderId="0">
      <alignment horizontal="left" wrapText="1"/>
    </xf>
    <xf numFmtId="198" fontId="18" fillId="68" borderId="0"/>
    <xf numFmtId="165" fontId="20" fillId="0" borderId="0">
      <alignment horizontal="left" wrapText="1"/>
    </xf>
    <xf numFmtId="198" fontId="18" fillId="68" borderId="0"/>
    <xf numFmtId="165" fontId="20" fillId="0" borderId="0">
      <alignment horizontal="left" wrapText="1"/>
    </xf>
    <xf numFmtId="165" fontId="20" fillId="0" borderId="0">
      <alignment horizontal="left" wrapText="1"/>
    </xf>
    <xf numFmtId="198" fontId="18" fillId="68" borderId="0"/>
    <xf numFmtId="198" fontId="18" fillId="68" borderId="0"/>
    <xf numFmtId="198" fontId="18" fillId="68" borderId="0"/>
    <xf numFmtId="42" fontId="18" fillId="68" borderId="0"/>
    <xf numFmtId="164" fontId="71" fillId="0" borderId="0" applyBorder="0" applyAlignment="0"/>
    <xf numFmtId="164" fontId="71" fillId="0" borderId="0" applyBorder="0" applyAlignment="0"/>
    <xf numFmtId="164" fontId="71" fillId="0" borderId="0" applyBorder="0" applyAlignment="0"/>
    <xf numFmtId="42" fontId="18" fillId="68" borderId="38">
      <alignment horizontal="left"/>
    </xf>
    <xf numFmtId="42" fontId="18" fillId="68" borderId="38">
      <alignment horizontal="left"/>
    </xf>
    <xf numFmtId="165" fontId="20" fillId="0" borderId="0">
      <alignment horizontal="left" wrapText="1"/>
    </xf>
    <xf numFmtId="42" fontId="18" fillId="68" borderId="38">
      <alignment horizontal="left"/>
    </xf>
    <xf numFmtId="165" fontId="20" fillId="0" borderId="0">
      <alignment horizontal="left" wrapText="1"/>
    </xf>
    <xf numFmtId="42" fontId="18" fillId="68" borderId="38">
      <alignment horizontal="left"/>
    </xf>
    <xf numFmtId="165" fontId="20" fillId="0" borderId="0">
      <alignment horizontal="left" wrapText="1"/>
    </xf>
    <xf numFmtId="198" fontId="107" fillId="68" borderId="38">
      <alignment horizontal="left"/>
    </xf>
    <xf numFmtId="165" fontId="20" fillId="0" borderId="0">
      <alignment horizontal="left" wrapText="1"/>
    </xf>
    <xf numFmtId="198" fontId="107" fillId="68" borderId="38">
      <alignment horizontal="left"/>
    </xf>
    <xf numFmtId="164" fontId="71" fillId="0" borderId="0" applyBorder="0" applyAlignment="0"/>
    <xf numFmtId="14" fontId="20" fillId="0" borderId="0" applyNumberFormat="0" applyFill="0" applyBorder="0" applyAlignment="0" applyProtection="0">
      <alignment horizontal="left"/>
    </xf>
    <xf numFmtId="14" fontId="20" fillId="0" borderId="0" applyNumberFormat="0" applyFill="0" applyBorder="0" applyAlignment="0" applyProtection="0">
      <alignment horizontal="left"/>
    </xf>
    <xf numFmtId="201" fontId="18" fillId="0" borderId="0" applyFont="0" applyFill="0" applyAlignment="0">
      <alignment horizontal="right"/>
    </xf>
    <xf numFmtId="201" fontId="18" fillId="0" borderId="0" applyFont="0" applyFill="0" applyAlignment="0">
      <alignment horizontal="right"/>
    </xf>
    <xf numFmtId="201" fontId="18" fillId="0" borderId="0" applyFont="0" applyFill="0" applyAlignment="0">
      <alignment horizontal="right"/>
    </xf>
    <xf numFmtId="165" fontId="20" fillId="0" borderId="0">
      <alignment horizontal="left" wrapText="1"/>
    </xf>
    <xf numFmtId="165" fontId="20" fillId="0" borderId="0">
      <alignment horizontal="left" wrapText="1"/>
    </xf>
    <xf numFmtId="201" fontId="18" fillId="0" borderId="0" applyFont="0" applyFill="0" applyAlignment="0">
      <alignment horizontal="right"/>
    </xf>
    <xf numFmtId="201" fontId="18" fillId="0" borderId="0" applyFont="0" applyFill="0" applyAlignment="0">
      <alignment horizontal="right"/>
    </xf>
    <xf numFmtId="165" fontId="20" fillId="0" borderId="0">
      <alignment horizontal="left" wrapText="1"/>
    </xf>
    <xf numFmtId="201" fontId="18" fillId="0" borderId="0" applyFont="0" applyFill="0" applyAlignment="0">
      <alignment horizontal="right"/>
    </xf>
    <xf numFmtId="165" fontId="20" fillId="0" borderId="0">
      <alignment horizontal="left" wrapText="1"/>
    </xf>
    <xf numFmtId="201" fontId="18" fillId="0" borderId="0" applyFont="0" applyFill="0" applyAlignment="0">
      <alignment horizontal="right"/>
    </xf>
    <xf numFmtId="165" fontId="20" fillId="0" borderId="0">
      <alignment horizontal="left" wrapText="1"/>
    </xf>
    <xf numFmtId="201" fontId="18" fillId="0" borderId="0" applyFont="0" applyFill="0" applyAlignment="0">
      <alignment horizontal="right"/>
    </xf>
    <xf numFmtId="165" fontId="20" fillId="0" borderId="0">
      <alignment horizontal="left" wrapText="1"/>
    </xf>
    <xf numFmtId="165" fontId="20" fillId="0" borderId="0">
      <alignment horizontal="left" wrapText="1"/>
    </xf>
    <xf numFmtId="201" fontId="18" fillId="0" borderId="0" applyFont="0" applyFill="0" applyAlignment="0">
      <alignment horizontal="right"/>
    </xf>
    <xf numFmtId="201" fontId="18" fillId="0" borderId="0" applyFont="0" applyFill="0" applyAlignment="0">
      <alignment horizontal="right"/>
    </xf>
    <xf numFmtId="4" fontId="95" fillId="77" borderId="33" applyNumberFormat="0" applyProtection="0">
      <alignment vertical="center"/>
    </xf>
    <xf numFmtId="165" fontId="20" fillId="0" borderId="0">
      <alignment horizontal="left" wrapText="1"/>
    </xf>
    <xf numFmtId="4" fontId="95" fillId="77" borderId="33" applyNumberFormat="0" applyProtection="0">
      <alignment vertical="center"/>
    </xf>
    <xf numFmtId="4" fontId="108" fillId="77" borderId="33" applyNumberFormat="0" applyProtection="0">
      <alignment vertical="center"/>
    </xf>
    <xf numFmtId="165" fontId="20" fillId="0" borderId="0">
      <alignment horizontal="left" wrapText="1"/>
    </xf>
    <xf numFmtId="4" fontId="108" fillId="77" borderId="33" applyNumberFormat="0" applyProtection="0">
      <alignment vertical="center"/>
    </xf>
    <xf numFmtId="4" fontId="95" fillId="77" borderId="33" applyNumberFormat="0" applyProtection="0">
      <alignment horizontal="left" vertical="center" indent="1"/>
    </xf>
    <xf numFmtId="165" fontId="20" fillId="0" borderId="0">
      <alignment horizontal="left" wrapText="1"/>
    </xf>
    <xf numFmtId="4" fontId="95" fillId="77" borderId="33" applyNumberFormat="0" applyProtection="0">
      <alignment horizontal="left" vertical="center" indent="1"/>
    </xf>
    <xf numFmtId="4" fontId="95" fillId="77" borderId="33" applyNumberFormat="0" applyProtection="0">
      <alignment horizontal="left" vertical="center" indent="1"/>
    </xf>
    <xf numFmtId="165" fontId="20" fillId="0" borderId="0">
      <alignment horizontal="left" wrapText="1"/>
    </xf>
    <xf numFmtId="4" fontId="95" fillId="7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88" borderId="0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4" fontId="95" fillId="89" borderId="33" applyNumberFormat="0" applyProtection="0">
      <alignment horizontal="right" vertical="center"/>
    </xf>
    <xf numFmtId="165" fontId="20" fillId="0" borderId="0">
      <alignment horizontal="left" wrapText="1"/>
    </xf>
    <xf numFmtId="4" fontId="95" fillId="89" borderId="33" applyNumberFormat="0" applyProtection="0">
      <alignment horizontal="right" vertical="center"/>
    </xf>
    <xf numFmtId="4" fontId="95" fillId="90" borderId="33" applyNumberFormat="0" applyProtection="0">
      <alignment horizontal="right" vertical="center"/>
    </xf>
    <xf numFmtId="165" fontId="20" fillId="0" borderId="0">
      <alignment horizontal="left" wrapText="1"/>
    </xf>
    <xf numFmtId="4" fontId="95" fillId="90" borderId="33" applyNumberFormat="0" applyProtection="0">
      <alignment horizontal="right" vertical="center"/>
    </xf>
    <xf numFmtId="4" fontId="95" fillId="91" borderId="33" applyNumberFormat="0" applyProtection="0">
      <alignment horizontal="right" vertical="center"/>
    </xf>
    <xf numFmtId="165" fontId="20" fillId="0" borderId="0">
      <alignment horizontal="left" wrapText="1"/>
    </xf>
    <xf numFmtId="4" fontId="95" fillId="91" borderId="33" applyNumberFormat="0" applyProtection="0">
      <alignment horizontal="right" vertical="center"/>
    </xf>
    <xf numFmtId="4" fontId="95" fillId="92" borderId="33" applyNumberFormat="0" applyProtection="0">
      <alignment horizontal="right" vertical="center"/>
    </xf>
    <xf numFmtId="165" fontId="20" fillId="0" borderId="0">
      <alignment horizontal="left" wrapText="1"/>
    </xf>
    <xf numFmtId="4" fontId="95" fillId="92" borderId="33" applyNumberFormat="0" applyProtection="0">
      <alignment horizontal="right" vertical="center"/>
    </xf>
    <xf numFmtId="4" fontId="95" fillId="93" borderId="33" applyNumberFormat="0" applyProtection="0">
      <alignment horizontal="right" vertical="center"/>
    </xf>
    <xf numFmtId="165" fontId="20" fillId="0" borderId="0">
      <alignment horizontal="left" wrapText="1"/>
    </xf>
    <xf numFmtId="4" fontId="95" fillId="93" borderId="33" applyNumberFormat="0" applyProtection="0">
      <alignment horizontal="right" vertical="center"/>
    </xf>
    <xf numFmtId="4" fontId="95" fillId="94" borderId="33" applyNumberFormat="0" applyProtection="0">
      <alignment horizontal="right" vertical="center"/>
    </xf>
    <xf numFmtId="165" fontId="20" fillId="0" borderId="0">
      <alignment horizontal="left" wrapText="1"/>
    </xf>
    <xf numFmtId="4" fontId="95" fillId="94" borderId="33" applyNumberFormat="0" applyProtection="0">
      <alignment horizontal="right" vertical="center"/>
    </xf>
    <xf numFmtId="4" fontId="95" fillId="95" borderId="33" applyNumberFormat="0" applyProtection="0">
      <alignment horizontal="right" vertical="center"/>
    </xf>
    <xf numFmtId="165" fontId="20" fillId="0" borderId="0">
      <alignment horizontal="left" wrapText="1"/>
    </xf>
    <xf numFmtId="4" fontId="95" fillId="95" borderId="33" applyNumberFormat="0" applyProtection="0">
      <alignment horizontal="right" vertical="center"/>
    </xf>
    <xf numFmtId="4" fontId="95" fillId="96" borderId="33" applyNumberFormat="0" applyProtection="0">
      <alignment horizontal="right" vertical="center"/>
    </xf>
    <xf numFmtId="165" fontId="20" fillId="0" borderId="0">
      <alignment horizontal="left" wrapText="1"/>
    </xf>
    <xf numFmtId="4" fontId="95" fillId="96" borderId="33" applyNumberFormat="0" applyProtection="0">
      <alignment horizontal="right" vertical="center"/>
    </xf>
    <xf numFmtId="4" fontId="95" fillId="97" borderId="33" applyNumberFormat="0" applyProtection="0">
      <alignment horizontal="right" vertical="center"/>
    </xf>
    <xf numFmtId="165" fontId="20" fillId="0" borderId="0">
      <alignment horizontal="left" wrapText="1"/>
    </xf>
    <xf numFmtId="4" fontId="95" fillId="97" borderId="33" applyNumberFormat="0" applyProtection="0">
      <alignment horizontal="right" vertical="center"/>
    </xf>
    <xf numFmtId="4" fontId="96" fillId="98" borderId="33" applyNumberFormat="0" applyProtection="0">
      <alignment horizontal="left" vertical="center" indent="1"/>
    </xf>
    <xf numFmtId="4" fontId="96" fillId="99" borderId="0" applyNumberFormat="0" applyProtection="0">
      <alignment horizontal="left" vertical="center" indent="1"/>
    </xf>
    <xf numFmtId="4" fontId="96" fillId="99" borderId="0" applyNumberFormat="0" applyProtection="0">
      <alignment horizontal="left" vertical="center" indent="1"/>
    </xf>
    <xf numFmtId="4" fontId="96" fillId="98" borderId="33" applyNumberFormat="0" applyProtection="0">
      <alignment horizontal="left" vertical="center" indent="1"/>
    </xf>
    <xf numFmtId="4" fontId="95" fillId="100" borderId="39" applyNumberFormat="0" applyProtection="0">
      <alignment horizontal="left" vertical="center" indent="1"/>
    </xf>
    <xf numFmtId="4" fontId="95" fillId="100" borderId="0" applyNumberFormat="0" applyProtection="0">
      <alignment horizontal="left" vertical="center" indent="1"/>
    </xf>
    <xf numFmtId="4" fontId="95" fillId="100" borderId="0" applyNumberFormat="0" applyProtection="0">
      <alignment horizontal="left" vertical="center" indent="1"/>
    </xf>
    <xf numFmtId="4" fontId="109" fillId="101" borderId="0" applyNumberFormat="0" applyProtection="0">
      <alignment horizontal="left" vertical="center" indent="1"/>
    </xf>
    <xf numFmtId="4" fontId="109" fillId="101" borderId="0" applyNumberFormat="0" applyProtection="0">
      <alignment horizontal="left" vertical="center" indent="1"/>
    </xf>
    <xf numFmtId="4" fontId="109" fillId="101" borderId="0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4" fontId="95" fillId="100" borderId="33" applyNumberFormat="0" applyProtection="0">
      <alignment horizontal="left" vertical="center" indent="1"/>
    </xf>
    <xf numFmtId="4" fontId="110" fillId="102" borderId="0" applyNumberFormat="0" applyProtection="0">
      <alignment horizontal="left" indent="1"/>
    </xf>
    <xf numFmtId="4" fontId="110" fillId="102" borderId="0" applyNumberFormat="0" applyProtection="0">
      <alignment horizontal="left" indent="1"/>
    </xf>
    <xf numFmtId="4" fontId="110" fillId="102" borderId="0" applyNumberFormat="0" applyProtection="0">
      <alignment horizontal="left" indent="1"/>
    </xf>
    <xf numFmtId="4" fontId="95" fillId="103" borderId="33" applyNumberFormat="0" applyProtection="0">
      <alignment horizontal="left" vertical="center" indent="1"/>
    </xf>
    <xf numFmtId="4" fontId="111" fillId="104" borderId="0" applyNumberFormat="0" applyProtection="0"/>
    <xf numFmtId="4" fontId="111" fillId="104" borderId="0" applyNumberFormat="0" applyProtection="0"/>
    <xf numFmtId="4" fontId="111" fillId="104" borderId="0" applyNumberFormat="0" applyProtection="0"/>
    <xf numFmtId="0" fontId="18" fillId="103" borderId="33" applyNumberFormat="0" applyProtection="0">
      <alignment horizontal="left" vertical="center" indent="1"/>
    </xf>
    <xf numFmtId="0" fontId="18" fillId="103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101" borderId="40" applyNumberFormat="0" applyProtection="0">
      <alignment horizontal="left" vertical="center" indent="1"/>
    </xf>
    <xf numFmtId="0" fontId="18" fillId="101" borderId="40" applyNumberFormat="0" applyProtection="0">
      <alignment horizontal="left" vertical="center" indent="1"/>
    </xf>
    <xf numFmtId="0" fontId="18" fillId="101" borderId="40" applyNumberFormat="0" applyProtection="0">
      <alignment horizontal="left" vertical="center" indent="1"/>
    </xf>
    <xf numFmtId="0" fontId="18" fillId="101" borderId="40" applyNumberFormat="0" applyProtection="0">
      <alignment horizontal="left" vertical="center" indent="1"/>
    </xf>
    <xf numFmtId="0" fontId="18" fillId="103" borderId="33" applyNumberFormat="0" applyProtection="0">
      <alignment horizontal="left" vertical="center" indent="1"/>
    </xf>
    <xf numFmtId="0" fontId="18" fillId="103" borderId="33" applyNumberFormat="0" applyProtection="0">
      <alignment horizontal="left" vertical="center" indent="1"/>
    </xf>
    <xf numFmtId="0" fontId="18" fillId="103" borderId="33" applyNumberFormat="0" applyProtection="0">
      <alignment horizontal="left" vertical="center" inden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103" borderId="33" applyNumberFormat="0" applyProtection="0">
      <alignment horizontal="left" vertical="center" indent="1"/>
    </xf>
    <xf numFmtId="0" fontId="18" fillId="103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103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103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103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101" borderId="40" applyNumberFormat="0" applyProtection="0">
      <alignment horizontal="left" vertical="top" indent="1"/>
    </xf>
    <xf numFmtId="0" fontId="18" fillId="101" borderId="40" applyNumberFormat="0" applyProtection="0">
      <alignment horizontal="left" vertical="top" indent="1"/>
    </xf>
    <xf numFmtId="0" fontId="18" fillId="103" borderId="33" applyNumberFormat="0" applyProtection="0">
      <alignment horizontal="left" vertical="center" indent="1"/>
    </xf>
    <xf numFmtId="0" fontId="18" fillId="103" borderId="33" applyNumberFormat="0" applyProtection="0">
      <alignment horizontal="left" vertical="center" indent="1"/>
    </xf>
    <xf numFmtId="0" fontId="18" fillId="83" borderId="33" applyNumberFormat="0" applyProtection="0">
      <alignment horizontal="left" vertical="center" indent="1"/>
    </xf>
    <xf numFmtId="0" fontId="18" fillId="83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105" borderId="40" applyNumberFormat="0" applyProtection="0">
      <alignment horizontal="left" vertical="center" indent="1"/>
    </xf>
    <xf numFmtId="0" fontId="18" fillId="105" borderId="40" applyNumberFormat="0" applyProtection="0">
      <alignment horizontal="left" vertical="center" indent="1"/>
    </xf>
    <xf numFmtId="0" fontId="18" fillId="105" borderId="40" applyNumberFormat="0" applyProtection="0">
      <alignment horizontal="left" vertical="center" indent="1"/>
    </xf>
    <xf numFmtId="0" fontId="18" fillId="105" borderId="40" applyNumberFormat="0" applyProtection="0">
      <alignment horizontal="left" vertical="center" indent="1"/>
    </xf>
    <xf numFmtId="0" fontId="18" fillId="83" borderId="33" applyNumberFormat="0" applyProtection="0">
      <alignment horizontal="left" vertical="center" indent="1"/>
    </xf>
    <xf numFmtId="0" fontId="18" fillId="83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105" borderId="40" applyNumberFormat="0" applyProtection="0">
      <alignment horizontal="left" vertical="top" indent="1"/>
    </xf>
    <xf numFmtId="0" fontId="18" fillId="105" borderId="40" applyNumberFormat="0" applyProtection="0">
      <alignment horizontal="left" vertical="top" indent="1"/>
    </xf>
    <xf numFmtId="0" fontId="18" fillId="105" borderId="40" applyNumberFormat="0" applyProtection="0">
      <alignment horizontal="left" vertical="top" indent="1"/>
    </xf>
    <xf numFmtId="0" fontId="18" fillId="105" borderId="40" applyNumberFormat="0" applyProtection="0">
      <alignment horizontal="left" vertical="top" indent="1"/>
    </xf>
    <xf numFmtId="0" fontId="18" fillId="72" borderId="33" applyNumberFormat="0" applyProtection="0">
      <alignment horizontal="left" vertical="center" indent="1"/>
    </xf>
    <xf numFmtId="0" fontId="18" fillId="72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106" borderId="40" applyNumberFormat="0" applyProtection="0">
      <alignment horizontal="left" vertical="center" indent="1"/>
    </xf>
    <xf numFmtId="0" fontId="18" fillId="106" borderId="40" applyNumberFormat="0" applyProtection="0">
      <alignment horizontal="left" vertical="center" indent="1"/>
    </xf>
    <xf numFmtId="0" fontId="18" fillId="106" borderId="40" applyNumberFormat="0" applyProtection="0">
      <alignment horizontal="left" vertical="center" indent="1"/>
    </xf>
    <xf numFmtId="0" fontId="18" fillId="106" borderId="40" applyNumberFormat="0" applyProtection="0">
      <alignment horizontal="left" vertical="center" indent="1"/>
    </xf>
    <xf numFmtId="0" fontId="18" fillId="72" borderId="33" applyNumberFormat="0" applyProtection="0">
      <alignment horizontal="left" vertical="center" indent="1"/>
    </xf>
    <xf numFmtId="0" fontId="18" fillId="72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106" borderId="40" applyNumberFormat="0" applyProtection="0">
      <alignment horizontal="left" vertical="top" indent="1"/>
    </xf>
    <xf numFmtId="0" fontId="18" fillId="106" borderId="40" applyNumberFormat="0" applyProtection="0">
      <alignment horizontal="left" vertical="top" indent="1"/>
    </xf>
    <xf numFmtId="0" fontId="18" fillId="106" borderId="40" applyNumberFormat="0" applyProtection="0">
      <alignment horizontal="left" vertical="top" indent="1"/>
    </xf>
    <xf numFmtId="0" fontId="18" fillId="106" borderId="40" applyNumberFormat="0" applyProtection="0">
      <alignment horizontal="left" vertical="top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2" borderId="40" applyNumberFormat="0" applyProtection="0">
      <alignment horizontal="left" vertical="top" indent="1"/>
    </xf>
    <xf numFmtId="0" fontId="18" fillId="82" borderId="40" applyNumberFormat="0" applyProtection="0">
      <alignment horizontal="left" vertical="top" indent="1"/>
    </xf>
    <xf numFmtId="0" fontId="18" fillId="82" borderId="40" applyNumberFormat="0" applyProtection="0">
      <alignment horizontal="left" vertical="top" indent="1"/>
    </xf>
    <xf numFmtId="0" fontId="18" fillId="82" borderId="40" applyNumberFormat="0" applyProtection="0">
      <alignment horizontal="left" vertical="top" indent="1"/>
    </xf>
    <xf numFmtId="0" fontId="18" fillId="70" borderId="11" applyNumberFormat="0">
      <protection locked="0"/>
    </xf>
    <xf numFmtId="0" fontId="18" fillId="70" borderId="11" applyNumberFormat="0">
      <protection locked="0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71" fillId="63" borderId="41" applyBorder="0"/>
    <xf numFmtId="4" fontId="95" fillId="107" borderId="33" applyNumberFormat="0" applyProtection="0">
      <alignment vertical="center"/>
    </xf>
    <xf numFmtId="165" fontId="20" fillId="0" borderId="0">
      <alignment horizontal="left" wrapText="1"/>
    </xf>
    <xf numFmtId="4" fontId="95" fillId="107" borderId="33" applyNumberFormat="0" applyProtection="0">
      <alignment vertical="center"/>
    </xf>
    <xf numFmtId="4" fontId="108" fillId="107" borderId="33" applyNumberFormat="0" applyProtection="0">
      <alignment vertical="center"/>
    </xf>
    <xf numFmtId="165" fontId="20" fillId="0" borderId="0">
      <alignment horizontal="left" wrapText="1"/>
    </xf>
    <xf numFmtId="4" fontId="108" fillId="107" borderId="33" applyNumberFormat="0" applyProtection="0">
      <alignment vertical="center"/>
    </xf>
    <xf numFmtId="4" fontId="95" fillId="107" borderId="33" applyNumberFormat="0" applyProtection="0">
      <alignment horizontal="left" vertical="center" indent="1"/>
    </xf>
    <xf numFmtId="165" fontId="20" fillId="0" borderId="0">
      <alignment horizontal="left" wrapText="1"/>
    </xf>
    <xf numFmtId="4" fontId="95" fillId="107" borderId="33" applyNumberFormat="0" applyProtection="0">
      <alignment horizontal="left" vertical="center" indent="1"/>
    </xf>
    <xf numFmtId="4" fontId="95" fillId="107" borderId="33" applyNumberFormat="0" applyProtection="0">
      <alignment horizontal="left" vertical="center" indent="1"/>
    </xf>
    <xf numFmtId="165" fontId="20" fillId="0" borderId="0">
      <alignment horizontal="left" wrapText="1"/>
    </xf>
    <xf numFmtId="4" fontId="95" fillId="107" borderId="33" applyNumberFormat="0" applyProtection="0">
      <alignment horizontal="left" vertical="center" indent="1"/>
    </xf>
    <xf numFmtId="4" fontId="95" fillId="100" borderId="33" applyNumberFormat="0" applyProtection="0">
      <alignment horizontal="right" vertical="center"/>
    </xf>
    <xf numFmtId="4" fontId="95" fillId="100" borderId="33" applyNumberFormat="0" applyProtection="0">
      <alignment horizontal="right" vertical="center"/>
    </xf>
    <xf numFmtId="165" fontId="20" fillId="0" borderId="0">
      <alignment horizontal="left" wrapText="1"/>
    </xf>
    <xf numFmtId="4" fontId="95" fillId="100" borderId="33" applyNumberFormat="0" applyProtection="0">
      <alignment horizontal="right" vertical="center"/>
    </xf>
    <xf numFmtId="4" fontId="108" fillId="100" borderId="33" applyNumberFormat="0" applyProtection="0">
      <alignment horizontal="right" vertical="center"/>
    </xf>
    <xf numFmtId="165" fontId="20" fillId="0" borderId="0">
      <alignment horizontal="left" wrapText="1"/>
    </xf>
    <xf numFmtId="4" fontId="108" fillId="100" borderId="33" applyNumberFormat="0" applyProtection="0">
      <alignment horizontal="right" vertical="center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8" fillId="87" borderId="33" applyNumberFormat="0" applyProtection="0">
      <alignment horizontal="left" vertical="center" indent="1"/>
    </xf>
    <xf numFmtId="0" fontId="112" fillId="0" borderId="0"/>
    <xf numFmtId="4" fontId="113" fillId="108" borderId="0" applyNumberFormat="0" applyProtection="0">
      <alignment horizontal="left"/>
    </xf>
    <xf numFmtId="4" fontId="113" fillId="108" borderId="0" applyNumberFormat="0" applyProtection="0">
      <alignment horizontal="left"/>
    </xf>
    <xf numFmtId="4" fontId="113" fillId="108" borderId="0" applyNumberFormat="0" applyProtection="0">
      <alignment horizontal="left"/>
    </xf>
    <xf numFmtId="0" fontId="60" fillId="109" borderId="11"/>
    <xf numFmtId="4" fontId="114" fillId="100" borderId="33" applyNumberFormat="0" applyProtection="0">
      <alignment horizontal="right" vertical="center"/>
    </xf>
    <xf numFmtId="165" fontId="20" fillId="0" borderId="0">
      <alignment horizontal="left" wrapText="1"/>
    </xf>
    <xf numFmtId="4" fontId="114" fillId="100" borderId="33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9" fontId="18" fillId="110" borderId="0"/>
    <xf numFmtId="39" fontId="18" fillId="110" borderId="0"/>
    <xf numFmtId="39" fontId="18" fillId="110" borderId="0"/>
    <xf numFmtId="165" fontId="20" fillId="0" borderId="0">
      <alignment horizontal="left" wrapText="1"/>
    </xf>
    <xf numFmtId="165" fontId="20" fillId="0" borderId="0">
      <alignment horizontal="left" wrapText="1"/>
    </xf>
    <xf numFmtId="39" fontId="18" fillId="110" borderId="0"/>
    <xf numFmtId="39" fontId="18" fillId="110" borderId="0"/>
    <xf numFmtId="165" fontId="20" fillId="0" borderId="0">
      <alignment horizontal="left" wrapText="1"/>
    </xf>
    <xf numFmtId="39" fontId="18" fillId="110" borderId="0"/>
    <xf numFmtId="165" fontId="20" fillId="0" borderId="0">
      <alignment horizontal="left" wrapText="1"/>
    </xf>
    <xf numFmtId="39" fontId="18" fillId="110" borderId="0"/>
    <xf numFmtId="165" fontId="20" fillId="0" borderId="0">
      <alignment horizontal="left" wrapText="1"/>
    </xf>
    <xf numFmtId="39" fontId="18" fillId="110" borderId="0"/>
    <xf numFmtId="165" fontId="20" fillId="0" borderId="0">
      <alignment horizontal="left" wrapText="1"/>
    </xf>
    <xf numFmtId="165" fontId="20" fillId="0" borderId="0">
      <alignment horizontal="left" wrapText="1"/>
    </xf>
    <xf numFmtId="39" fontId="18" fillId="110" borderId="0"/>
    <xf numFmtId="39" fontId="18" fillId="110" borderId="0"/>
    <xf numFmtId="39" fontId="18" fillId="110" borderId="0"/>
    <xf numFmtId="0" fontId="115" fillId="0" borderId="0" applyNumberFormat="0" applyFill="0" applyBorder="0" applyAlignment="0" applyProtection="0"/>
    <xf numFmtId="202" fontId="18" fillId="0" borderId="42">
      <alignment horizontal="justify" vertical="top" wrapText="1"/>
    </xf>
    <xf numFmtId="202" fontId="18" fillId="0" borderId="42">
      <alignment horizontal="justify" vertical="top" wrapText="1"/>
    </xf>
    <xf numFmtId="202" fontId="18" fillId="0" borderId="42">
      <alignment horizontal="justify" vertical="top" wrapText="1"/>
    </xf>
    <xf numFmtId="38" fontId="60" fillId="0" borderId="43"/>
    <xf numFmtId="38" fontId="60" fillId="0" borderId="43"/>
    <xf numFmtId="38" fontId="60" fillId="0" borderId="43"/>
    <xf numFmtId="38" fontId="60" fillId="0" borderId="43"/>
    <xf numFmtId="38" fontId="60" fillId="0" borderId="43"/>
    <xf numFmtId="38" fontId="60" fillId="0" borderId="43"/>
    <xf numFmtId="38" fontId="60" fillId="0" borderId="43"/>
    <xf numFmtId="38" fontId="60" fillId="0" borderId="43"/>
    <xf numFmtId="38" fontId="60" fillId="0" borderId="43"/>
    <xf numFmtId="38" fontId="60" fillId="0" borderId="43"/>
    <xf numFmtId="38" fontId="60" fillId="0" borderId="43"/>
    <xf numFmtId="38" fontId="60" fillId="0" borderId="43"/>
    <xf numFmtId="38" fontId="60" fillId="0" borderId="43"/>
    <xf numFmtId="38" fontId="60" fillId="0" borderId="43"/>
    <xf numFmtId="165" fontId="20" fillId="0" borderId="0">
      <alignment horizontal="left" wrapText="1"/>
    </xf>
    <xf numFmtId="38" fontId="60" fillId="0" borderId="43"/>
    <xf numFmtId="0" fontId="60" fillId="0" borderId="43"/>
    <xf numFmtId="38" fontId="60" fillId="0" borderId="43"/>
    <xf numFmtId="38" fontId="60" fillId="0" borderId="43"/>
    <xf numFmtId="38" fontId="60" fillId="0" borderId="43"/>
    <xf numFmtId="38" fontId="71" fillId="0" borderId="38"/>
    <xf numFmtId="38" fontId="71" fillId="0" borderId="38"/>
    <xf numFmtId="38" fontId="71" fillId="0" borderId="38"/>
    <xf numFmtId="38" fontId="71" fillId="0" borderId="38"/>
    <xf numFmtId="165" fontId="20" fillId="0" borderId="0">
      <alignment horizontal="left" wrapText="1"/>
    </xf>
    <xf numFmtId="0" fontId="71" fillId="0" borderId="38"/>
    <xf numFmtId="0" fontId="71" fillId="0" borderId="38"/>
    <xf numFmtId="0" fontId="71" fillId="0" borderId="38"/>
    <xf numFmtId="38" fontId="71" fillId="0" borderId="38"/>
    <xf numFmtId="38" fontId="71" fillId="0" borderId="38"/>
    <xf numFmtId="38" fontId="71" fillId="0" borderId="38"/>
    <xf numFmtId="38" fontId="71" fillId="0" borderId="38"/>
    <xf numFmtId="39" fontId="20" fillId="111" borderId="0"/>
    <xf numFmtId="39" fontId="20" fillId="111" borderId="0"/>
    <xf numFmtId="165" fontId="18" fillId="0" borderId="0">
      <alignment horizontal="left" wrapText="1"/>
    </xf>
    <xf numFmtId="203" fontId="18" fillId="0" borderId="0">
      <alignment horizontal="left" wrapText="1"/>
    </xf>
    <xf numFmtId="193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98" fontId="18" fillId="0" borderId="0">
      <alignment horizontal="left" wrapText="1"/>
    </xf>
    <xf numFmtId="198" fontId="18" fillId="0" borderId="0">
      <alignment horizontal="left" wrapText="1"/>
    </xf>
    <xf numFmtId="198" fontId="18" fillId="0" borderId="0">
      <alignment horizontal="left" wrapText="1"/>
    </xf>
    <xf numFmtId="200" fontId="18" fillId="0" borderId="0">
      <alignment horizontal="left" wrapText="1"/>
    </xf>
    <xf numFmtId="198" fontId="18" fillId="0" borderId="0">
      <alignment horizontal="left" wrapText="1"/>
    </xf>
    <xf numFmtId="198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2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95" fontId="18" fillId="0" borderId="0">
      <alignment horizontal="left" wrapText="1"/>
    </xf>
    <xf numFmtId="195" fontId="18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95" fontId="18" fillId="0" borderId="0">
      <alignment horizontal="left" wrapText="1"/>
    </xf>
    <xf numFmtId="203" fontId="18" fillId="0" borderId="0">
      <alignment horizontal="left" wrapText="1"/>
    </xf>
    <xf numFmtId="203" fontId="18" fillId="0" borderId="0">
      <alignment horizontal="left" wrapText="1"/>
    </xf>
    <xf numFmtId="165" fontId="20" fillId="0" borderId="0">
      <alignment horizontal="left" wrapText="1"/>
    </xf>
    <xf numFmtId="204" fontId="18" fillId="0" borderId="0">
      <alignment horizontal="left" wrapText="1"/>
    </xf>
    <xf numFmtId="204" fontId="18" fillId="0" borderId="0">
      <alignment horizontal="left" wrapText="1"/>
    </xf>
    <xf numFmtId="204" fontId="18" fillId="0" borderId="0">
      <alignment horizontal="left" wrapText="1"/>
    </xf>
    <xf numFmtId="204" fontId="18" fillId="0" borderId="0">
      <alignment horizontal="left" wrapText="1"/>
    </xf>
    <xf numFmtId="204" fontId="18" fillId="0" borderId="0">
      <alignment horizontal="left" wrapText="1"/>
    </xf>
    <xf numFmtId="200" fontId="18" fillId="0" borderId="0">
      <alignment horizontal="left" wrapText="1"/>
    </xf>
    <xf numFmtId="200" fontId="18" fillId="0" borderId="0">
      <alignment horizontal="left" wrapText="1"/>
    </xf>
    <xf numFmtId="204" fontId="18" fillId="0" borderId="0">
      <alignment horizontal="left" wrapText="1"/>
    </xf>
    <xf numFmtId="165" fontId="18" fillId="0" borderId="0">
      <alignment horizontal="left" wrapText="1"/>
    </xf>
    <xf numFmtId="200" fontId="18" fillId="0" borderId="0">
      <alignment horizontal="left" wrapText="1"/>
    </xf>
    <xf numFmtId="165" fontId="18" fillId="0" borderId="0">
      <alignment horizontal="left" wrapText="1"/>
    </xf>
    <xf numFmtId="0" fontId="18" fillId="0" borderId="0">
      <alignment horizontal="left" wrapText="1"/>
    </xf>
    <xf numFmtId="2" fontId="18" fillId="0" borderId="0" applyFill="0" applyBorder="0" applyProtection="0">
      <alignment horizontal="right"/>
    </xf>
    <xf numFmtId="14" fontId="116" fillId="112" borderId="44" applyProtection="0">
      <alignment horizontal="right"/>
    </xf>
    <xf numFmtId="0" fontId="116" fillId="0" borderId="0" applyNumberFormat="0" applyFill="0" applyBorder="0" applyProtection="0">
      <alignment horizontal="left"/>
    </xf>
    <xf numFmtId="205" fontId="18" fillId="0" borderId="0" applyFill="0" applyBorder="0" applyAlignment="0" applyProtection="0">
      <alignment wrapText="1"/>
    </xf>
    <xf numFmtId="0" fontId="29" fillId="0" borderId="0" applyNumberFormat="0" applyFill="0" applyBorder="0">
      <alignment horizontal="center" wrapText="1"/>
    </xf>
    <xf numFmtId="0" fontId="29" fillId="0" borderId="0" applyNumberFormat="0" applyFill="0" applyBorder="0">
      <alignment horizontal="center" wrapText="1"/>
    </xf>
    <xf numFmtId="0" fontId="95" fillId="0" borderId="0" applyNumberFormat="0" applyBorder="0" applyAlignment="0"/>
    <xf numFmtId="0" fontId="117" fillId="0" borderId="0" applyNumberFormat="0" applyBorder="0" applyAlignment="0"/>
    <xf numFmtId="0" fontId="96" fillId="0" borderId="0" applyNumberFormat="0" applyBorder="0" applyAlignment="0"/>
    <xf numFmtId="0" fontId="118" fillId="0" borderId="0"/>
    <xf numFmtId="0" fontId="61" fillId="0" borderId="35"/>
    <xf numFmtId="40" fontId="119" fillId="0" borderId="0" applyBorder="0">
      <alignment horizontal="right"/>
    </xf>
    <xf numFmtId="41" fontId="75" fillId="68" borderId="0">
      <alignment horizontal="left"/>
    </xf>
    <xf numFmtId="40" fontId="119" fillId="0" borderId="0" applyBorder="0">
      <alignment horizontal="right"/>
    </xf>
    <xf numFmtId="41" fontId="75" fillId="68" borderId="0">
      <alignment horizontal="left"/>
    </xf>
    <xf numFmtId="40" fontId="119" fillId="0" borderId="0" applyBorder="0">
      <alignment horizontal="right"/>
    </xf>
    <xf numFmtId="41" fontId="75" fillId="68" borderId="0">
      <alignment horizontal="left"/>
    </xf>
    <xf numFmtId="0" fontId="120" fillId="0" borderId="0"/>
    <xf numFmtId="0" fontId="18" fillId="0" borderId="0" applyNumberFormat="0" applyBorder="0" applyAlignment="0"/>
    <xf numFmtId="38" fontId="18" fillId="0" borderId="0">
      <alignment horizontal="left" wrapText="1"/>
    </xf>
    <xf numFmtId="0" fontId="121" fillId="0" borderId="0" applyFill="0" applyBorder="0" applyProtection="0">
      <alignment horizontal="left" vertical="top"/>
    </xf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2" fillId="0" borderId="0"/>
    <xf numFmtId="0" fontId="104" fillId="85" borderId="0"/>
    <xf numFmtId="206" fontId="123" fillId="68" borderId="0">
      <alignment horizontal="left" vertical="center"/>
    </xf>
    <xf numFmtId="206" fontId="124" fillId="0" borderId="0">
      <alignment horizontal="left" vertical="center"/>
    </xf>
    <xf numFmtId="206" fontId="124" fillId="0" borderId="0">
      <alignment horizontal="left" vertical="center"/>
    </xf>
    <xf numFmtId="0" fontId="29" fillId="68" borderId="0">
      <alignment horizontal="left" wrapText="1"/>
    </xf>
    <xf numFmtId="0" fontId="29" fillId="68" borderId="0">
      <alignment horizontal="left" wrapText="1"/>
    </xf>
    <xf numFmtId="0" fontId="29" fillId="68" borderId="0">
      <alignment horizontal="left" wrapText="1"/>
    </xf>
    <xf numFmtId="165" fontId="20" fillId="0" borderId="0">
      <alignment horizontal="left" wrapText="1"/>
    </xf>
    <xf numFmtId="0" fontId="125" fillId="0" borderId="0">
      <alignment horizontal="left" vertical="center"/>
    </xf>
    <xf numFmtId="0" fontId="125" fillId="0" borderId="0">
      <alignment horizontal="left" vertical="center"/>
    </xf>
    <xf numFmtId="0" fontId="29" fillId="0" borderId="11">
      <alignment horizontal="center" vertical="center" wrapText="1"/>
    </xf>
    <xf numFmtId="0" fontId="45" fillId="0" borderId="45" applyNumberFormat="0" applyFont="0" applyFill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47" applyNumberFormat="0" applyFill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0" fontId="16" fillId="0" borderId="47" applyNumberFormat="0" applyFill="0" applyAlignment="0" applyProtection="0"/>
    <xf numFmtId="0" fontId="16" fillId="0" borderId="9" applyNumberFormat="0" applyFill="0" applyAlignment="0" applyProtection="0"/>
    <xf numFmtId="0" fontId="16" fillId="0" borderId="47" applyNumberFormat="0" applyFill="0" applyAlignment="0" applyProtection="0"/>
    <xf numFmtId="165" fontId="20" fillId="0" borderId="0">
      <alignment horizontal="left" wrapText="1"/>
    </xf>
    <xf numFmtId="165" fontId="20" fillId="0" borderId="0">
      <alignment horizontal="left" wrapText="1"/>
    </xf>
    <xf numFmtId="41" fontId="29" fillId="68" borderId="0">
      <alignment horizontal="left"/>
    </xf>
    <xf numFmtId="165" fontId="20" fillId="0" borderId="0">
      <alignment horizontal="left" wrapText="1"/>
    </xf>
    <xf numFmtId="165" fontId="20" fillId="0" borderId="0">
      <alignment horizontal="left" wrapText="1"/>
    </xf>
    <xf numFmtId="41" fontId="29" fillId="68" borderId="0">
      <alignment horizontal="left"/>
    </xf>
    <xf numFmtId="0" fontId="16" fillId="0" borderId="47" applyNumberFormat="0" applyFill="0" applyAlignment="0" applyProtection="0"/>
    <xf numFmtId="0" fontId="16" fillId="0" borderId="9" applyNumberFormat="0" applyFill="0" applyAlignment="0" applyProtection="0"/>
    <xf numFmtId="0" fontId="41" fillId="0" borderId="48"/>
    <xf numFmtId="0" fontId="43" fillId="0" borderId="49"/>
    <xf numFmtId="0" fontId="44" fillId="0" borderId="49"/>
    <xf numFmtId="0" fontId="44" fillId="0" borderId="49"/>
    <xf numFmtId="0" fontId="43" fillId="0" borderId="49"/>
    <xf numFmtId="0" fontId="44" fillId="0" borderId="49"/>
    <xf numFmtId="207" fontId="126" fillId="0" borderId="0">
      <alignment horizontal="left"/>
    </xf>
    <xf numFmtId="0" fontId="41" fillId="0" borderId="24"/>
    <xf numFmtId="38" fontId="95" fillId="0" borderId="50" applyFill="0" applyBorder="0" applyAlignment="0" applyProtection="0">
      <protection locked="0"/>
    </xf>
    <xf numFmtId="37" fontId="60" fillId="77" borderId="0" applyNumberFormat="0" applyBorder="0" applyAlignment="0" applyProtection="0"/>
    <xf numFmtId="37" fontId="60" fillId="77" borderId="0" applyNumberFormat="0" applyBorder="0" applyAlignment="0" applyProtection="0"/>
    <xf numFmtId="37" fontId="60" fillId="77" borderId="0" applyNumberFormat="0" applyBorder="0" applyAlignment="0" applyProtection="0"/>
    <xf numFmtId="37" fontId="60" fillId="0" borderId="0"/>
    <xf numFmtId="37" fontId="60" fillId="0" borderId="0"/>
    <xf numFmtId="37" fontId="60" fillId="0" borderId="0"/>
    <xf numFmtId="37" fontId="60" fillId="0" borderId="0"/>
    <xf numFmtId="37" fontId="60" fillId="77" borderId="0" applyNumberFormat="0" applyBorder="0" applyAlignment="0" applyProtection="0"/>
    <xf numFmtId="3" fontId="55" fillId="113" borderId="51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5" fontId="20" fillId="0" borderId="0">
      <alignment horizontal="left" wrapText="1"/>
    </xf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4" fontId="38" fillId="77" borderId="0" applyFont="0" applyFill="0" applyBorder="0" applyAlignment="0" applyProtection="0">
      <alignment wrapText="1"/>
    </xf>
    <xf numFmtId="0" fontId="18" fillId="95" borderId="0" applyNumberFormat="0" applyFont="0" applyFill="0" applyBorder="0" applyAlignment="0" applyProtection="0"/>
    <xf numFmtId="0" fontId="127" fillId="0" borderId="0"/>
    <xf numFmtId="43" fontId="1" fillId="0" borderId="0" applyFont="0" applyFill="0" applyBorder="0" applyAlignment="0" applyProtection="0"/>
    <xf numFmtId="0" fontId="129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89" fillId="0" borderId="0"/>
    <xf numFmtId="0" fontId="136" fillId="0" borderId="0"/>
    <xf numFmtId="0" fontId="19" fillId="0" borderId="0"/>
  </cellStyleXfs>
  <cellXfs count="220">
    <xf numFmtId="0" fontId="0" fillId="0" borderId="0" xfId="0"/>
    <xf numFmtId="6" fontId="131" fillId="0" borderId="0" xfId="0" applyNumberFormat="1" applyFont="1"/>
    <xf numFmtId="0" fontId="131" fillId="0" borderId="0" xfId="8552" applyFont="1"/>
    <xf numFmtId="0" fontId="19" fillId="0" borderId="0" xfId="8255" applyNumberFormat="1" applyFont="1" applyFill="1"/>
    <xf numFmtId="0" fontId="19" fillId="0" borderId="0" xfId="8255" applyNumberFormat="1" applyFont="1" applyFill="1" applyBorder="1"/>
    <xf numFmtId="0" fontId="131" fillId="0" borderId="0" xfId="8552" applyFont="1" applyFill="1" applyBorder="1"/>
    <xf numFmtId="0" fontId="19" fillId="0" borderId="0" xfId="8255" applyNumberFormat="1" applyFont="1" applyBorder="1"/>
    <xf numFmtId="0" fontId="128" fillId="0" borderId="0" xfId="8255" applyNumberFormat="1" applyFont="1" applyBorder="1" applyAlignment="1">
      <alignment horizontal="right"/>
    </xf>
    <xf numFmtId="0" fontId="131" fillId="0" borderId="0" xfId="8552" applyFont="1" applyBorder="1" applyAlignment="1">
      <alignment horizontal="center"/>
    </xf>
    <xf numFmtId="0" fontId="131" fillId="0" borderId="0" xfId="8552" applyFont="1" applyBorder="1"/>
    <xf numFmtId="0" fontId="19" fillId="0" borderId="0" xfId="8255" applyNumberFormat="1" applyFont="1" applyBorder="1" applyAlignment="1">
      <alignment horizontal="right"/>
    </xf>
    <xf numFmtId="164" fontId="131" fillId="0" borderId="0" xfId="1" applyNumberFormat="1" applyFont="1" applyFill="1" applyBorder="1"/>
    <xf numFmtId="10" fontId="19" fillId="0" borderId="0" xfId="10096" quotePrefix="1" applyNumberFormat="1" applyFont="1" applyFill="1" applyBorder="1" applyAlignment="1">
      <alignment horizontal="center"/>
    </xf>
    <xf numFmtId="0" fontId="131" fillId="0" borderId="0" xfId="8552" applyNumberFormat="1" applyFont="1"/>
    <xf numFmtId="0" fontId="128" fillId="0" borderId="0" xfId="8255" applyNumberFormat="1" applyFont="1" applyAlignment="1">
      <alignment horizontal="centerContinuous"/>
    </xf>
    <xf numFmtId="0" fontId="19" fillId="0" borderId="0" xfId="8255" applyNumberFormat="1" applyFont="1" applyAlignment="1">
      <alignment horizontal="centerContinuous"/>
    </xf>
    <xf numFmtId="41" fontId="19" fillId="0" borderId="0" xfId="8255" applyFont="1" applyAlignment="1">
      <alignment horizontal="centerContinuous"/>
    </xf>
    <xf numFmtId="0" fontId="19" fillId="0" borderId="0" xfId="8255" applyNumberFormat="1" applyFont="1" applyFill="1" applyBorder="1" applyAlignment="1">
      <alignment horizontal="right"/>
    </xf>
    <xf numFmtId="0" fontId="130" fillId="0" borderId="0" xfId="8552" applyNumberFormat="1" applyFont="1"/>
    <xf numFmtId="0" fontId="128" fillId="0" borderId="0" xfId="8255" applyNumberFormat="1" applyFont="1" applyAlignment="1">
      <alignment horizontal="left"/>
    </xf>
    <xf numFmtId="0" fontId="130" fillId="0" borderId="0" xfId="0" applyFont="1" applyAlignment="1">
      <alignment horizontal="left"/>
    </xf>
    <xf numFmtId="0" fontId="19" fillId="0" borderId="0" xfId="8255" applyNumberFormat="1" applyFont="1" applyBorder="1" applyAlignment="1">
      <alignment horizontal="center"/>
    </xf>
    <xf numFmtId="0" fontId="131" fillId="0" borderId="0" xfId="8552" applyFont="1" applyBorder="1" applyAlignment="1">
      <alignment horizontal="right"/>
    </xf>
    <xf numFmtId="0" fontId="131" fillId="0" borderId="0" xfId="8552" applyFont="1" applyFill="1" applyBorder="1" applyAlignment="1">
      <alignment horizontal="center"/>
    </xf>
    <xf numFmtId="164" fontId="131" fillId="0" borderId="37" xfId="1" applyNumberFormat="1" applyFont="1" applyFill="1" applyBorder="1"/>
    <xf numFmtId="206" fontId="132" fillId="0" borderId="0" xfId="7590" applyNumberFormat="1" applyFont="1" applyBorder="1"/>
    <xf numFmtId="208" fontId="132" fillId="0" borderId="0" xfId="7590" applyNumberFormat="1" applyFont="1" applyBorder="1"/>
    <xf numFmtId="0" fontId="19" fillId="0" borderId="0" xfId="8255" applyNumberFormat="1" applyFont="1" applyBorder="1" applyAlignment="1">
      <alignment horizontal="left"/>
    </xf>
    <xf numFmtId="0" fontId="19" fillId="0" borderId="38" xfId="8255" applyNumberFormat="1" applyFont="1" applyBorder="1"/>
    <xf numFmtId="0" fontId="19" fillId="0" borderId="38" xfId="8255" applyNumberFormat="1" applyFont="1" applyBorder="1" applyAlignment="1">
      <alignment horizontal="right"/>
    </xf>
    <xf numFmtId="164" fontId="131" fillId="0" borderId="38" xfId="1" applyNumberFormat="1" applyFont="1" applyFill="1" applyBorder="1"/>
    <xf numFmtId="0" fontId="128" fillId="0" borderId="0" xfId="8255" applyNumberFormat="1" applyFont="1" applyAlignment="1">
      <alignment horizontal="center"/>
    </xf>
    <xf numFmtId="164" fontId="19" fillId="0" borderId="0" xfId="10094" applyNumberFormat="1" applyFont="1" applyFill="1" applyBorder="1" applyAlignment="1">
      <alignment horizontal="right"/>
    </xf>
    <xf numFmtId="164" fontId="131" fillId="0" borderId="0" xfId="10094" applyNumberFormat="1" applyFont="1" applyBorder="1" applyAlignment="1">
      <alignment horizontal="right"/>
    </xf>
    <xf numFmtId="0" fontId="131" fillId="0" borderId="0" xfId="0" applyFont="1"/>
    <xf numFmtId="0" fontId="131" fillId="0" borderId="0" xfId="0" applyFont="1" applyAlignment="1">
      <alignment horizontal="center"/>
    </xf>
    <xf numFmtId="209" fontId="131" fillId="0" borderId="0" xfId="8552" applyNumberFormat="1" applyFont="1"/>
    <xf numFmtId="0" fontId="130" fillId="0" borderId="0" xfId="0" applyFont="1" applyAlignment="1">
      <alignment horizontal="centerContinuous"/>
    </xf>
    <xf numFmtId="0" fontId="130" fillId="0" borderId="0" xfId="0" applyFont="1"/>
    <xf numFmtId="0" fontId="131" fillId="0" borderId="37" xfId="0" applyFont="1" applyBorder="1" applyAlignment="1">
      <alignment horizontal="center"/>
    </xf>
    <xf numFmtId="14" fontId="131" fillId="0" borderId="37" xfId="0" applyNumberFormat="1" applyFont="1" applyBorder="1" applyAlignment="1">
      <alignment horizontal="center"/>
    </xf>
    <xf numFmtId="210" fontId="133" fillId="0" borderId="0" xfId="0" applyNumberFormat="1" applyFont="1" applyAlignment="1">
      <alignment horizontal="center"/>
    </xf>
    <xf numFmtId="210" fontId="131" fillId="0" borderId="0" xfId="0" applyNumberFormat="1" applyFont="1"/>
    <xf numFmtId="0" fontId="131" fillId="0" borderId="0" xfId="0" applyFont="1" applyAlignment="1">
      <alignment horizontal="right"/>
    </xf>
    <xf numFmtId="5" fontId="131" fillId="0" borderId="0" xfId="0" applyNumberFormat="1" applyFont="1"/>
    <xf numFmtId="0" fontId="131" fillId="0" borderId="0" xfId="0" quotePrefix="1" applyFont="1"/>
    <xf numFmtId="0" fontId="134" fillId="0" borderId="0" xfId="10097" applyFont="1" applyFill="1"/>
    <xf numFmtId="0" fontId="19" fillId="0" borderId="0" xfId="10097" applyFont="1" applyFill="1"/>
    <xf numFmtId="0" fontId="128" fillId="0" borderId="0" xfId="10097" applyFont="1" applyFill="1" applyAlignment="1">
      <alignment horizontal="centerContinuous"/>
    </xf>
    <xf numFmtId="0" fontId="128" fillId="0" borderId="0" xfId="10097" applyFont="1" applyFill="1" applyAlignment="1"/>
    <xf numFmtId="0" fontId="128" fillId="0" borderId="0" xfId="10097" quotePrefix="1" applyFont="1" applyFill="1" applyAlignment="1">
      <alignment horizontal="centerContinuous"/>
    </xf>
    <xf numFmtId="0" fontId="128" fillId="0" borderId="0" xfId="10097" quotePrefix="1" applyFont="1" applyFill="1" applyAlignment="1"/>
    <xf numFmtId="0" fontId="19" fillId="0" borderId="0" xfId="10097" applyFont="1" applyFill="1" applyBorder="1"/>
    <xf numFmtId="0" fontId="19" fillId="0" borderId="0" xfId="10097" applyFont="1" applyFill="1" applyBorder="1" applyAlignment="1"/>
    <xf numFmtId="0" fontId="19" fillId="0" borderId="0" xfId="10097" applyFont="1" applyFill="1" applyBorder="1" applyAlignment="1">
      <alignment horizontal="center"/>
    </xf>
    <xf numFmtId="0" fontId="19" fillId="0" borderId="0" xfId="10097" applyFont="1" applyFill="1" applyAlignment="1">
      <alignment horizontal="center"/>
    </xf>
    <xf numFmtId="0" fontId="19" fillId="0" borderId="0" xfId="10097" applyFont="1" applyFill="1" applyBorder="1" applyAlignment="1">
      <alignment horizontal="center"/>
    </xf>
    <xf numFmtId="0" fontId="19" fillId="0" borderId="0" xfId="10097" applyFont="1" applyFill="1" applyBorder="1" applyAlignment="1">
      <alignment horizontal="left"/>
    </xf>
    <xf numFmtId="0" fontId="134" fillId="0" borderId="0" xfId="10097" applyFont="1" applyFill="1" applyAlignment="1">
      <alignment horizontal="center"/>
    </xf>
    <xf numFmtId="5" fontId="19" fillId="0" borderId="0" xfId="10098" applyNumberFormat="1" applyFont="1" applyBorder="1" applyAlignment="1">
      <alignment horizontal="center"/>
    </xf>
    <xf numFmtId="0" fontId="19" fillId="0" borderId="0" xfId="10097" applyFont="1" applyFill="1" applyBorder="1" applyAlignment="1">
      <alignment horizontal="centerContinuous"/>
    </xf>
    <xf numFmtId="0" fontId="134" fillId="0" borderId="0" xfId="10097" applyFont="1" applyFill="1" applyBorder="1" applyAlignment="1">
      <alignment horizontal="center"/>
    </xf>
    <xf numFmtId="6" fontId="19" fillId="0" borderId="0" xfId="10097" quotePrefix="1" applyNumberFormat="1" applyFont="1" applyFill="1" applyBorder="1" applyAlignment="1">
      <alignment horizontal="center"/>
    </xf>
    <xf numFmtId="0" fontId="19" fillId="0" borderId="0" xfId="10097" quotePrefix="1" applyFont="1" applyFill="1" applyBorder="1" applyAlignment="1">
      <alignment horizontal="center"/>
    </xf>
    <xf numFmtId="0" fontId="19" fillId="0" borderId="0" xfId="10097" quotePrefix="1" applyFont="1" applyFill="1" applyAlignment="1">
      <alignment horizontal="center"/>
    </xf>
    <xf numFmtId="0" fontId="134" fillId="0" borderId="0" xfId="10097" quotePrefix="1" applyFont="1" applyFill="1" applyAlignment="1">
      <alignment horizontal="center"/>
    </xf>
    <xf numFmtId="5" fontId="134" fillId="0" borderId="0" xfId="10097" applyNumberFormat="1" applyFont="1" applyFill="1" applyProtection="1">
      <protection locked="0"/>
    </xf>
    <xf numFmtId="200" fontId="134" fillId="0" borderId="0" xfId="9151" applyNumberFormat="1" applyFont="1" applyFill="1" applyProtection="1">
      <protection locked="0"/>
    </xf>
    <xf numFmtId="10" fontId="134" fillId="0" borderId="0" xfId="9151" applyNumberFormat="1" applyFont="1" applyFill="1" applyProtection="1">
      <protection locked="0"/>
    </xf>
    <xf numFmtId="10" fontId="134" fillId="0" borderId="0" xfId="9151" applyNumberFormat="1" applyFont="1" applyFill="1" applyBorder="1" applyProtection="1">
      <protection locked="0"/>
    </xf>
    <xf numFmtId="2" fontId="19" fillId="0" borderId="0" xfId="10097" applyNumberFormat="1" applyFont="1" applyFill="1"/>
    <xf numFmtId="0" fontId="19" fillId="0" borderId="0" xfId="8208" applyFont="1" applyFill="1" applyBorder="1"/>
    <xf numFmtId="10" fontId="19" fillId="0" borderId="0" xfId="10097" applyNumberFormat="1" applyFont="1" applyFill="1"/>
    <xf numFmtId="211" fontId="19" fillId="0" borderId="0" xfId="8208" applyNumberFormat="1" applyFont="1" applyFill="1" applyBorder="1" applyProtection="1"/>
    <xf numFmtId="5" fontId="19" fillId="0" borderId="0" xfId="10097" applyNumberFormat="1" applyFont="1" applyFill="1"/>
    <xf numFmtId="5" fontId="19" fillId="0" borderId="0" xfId="10097" applyNumberFormat="1" applyFont="1" applyFill="1" applyBorder="1" applyProtection="1"/>
    <xf numFmtId="10" fontId="19" fillId="0" borderId="0" xfId="10097" applyNumberFormat="1" applyFont="1" applyFill="1" applyBorder="1" applyProtection="1"/>
    <xf numFmtId="5" fontId="19" fillId="0" borderId="0" xfId="10097" applyNumberFormat="1" applyFont="1" applyFill="1" applyBorder="1"/>
    <xf numFmtId="0" fontId="19" fillId="0" borderId="0" xfId="10097" quotePrefix="1" applyFont="1" applyFill="1" applyAlignment="1"/>
    <xf numFmtId="200" fontId="134" fillId="0" borderId="0" xfId="9151" applyNumberFormat="1" applyFont="1" applyFill="1" applyBorder="1" applyProtection="1">
      <protection locked="0"/>
    </xf>
    <xf numFmtId="43" fontId="19" fillId="0" borderId="0" xfId="7177" applyFont="1" applyFill="1"/>
    <xf numFmtId="10" fontId="19" fillId="0" borderId="0" xfId="9151" applyNumberFormat="1" applyFont="1" applyFill="1"/>
    <xf numFmtId="196" fontId="135" fillId="0" borderId="0" xfId="7502" applyNumberFormat="1" applyFont="1" applyFill="1"/>
    <xf numFmtId="200" fontId="135" fillId="0" borderId="0" xfId="9151" applyNumberFormat="1" applyFont="1" applyFill="1" applyBorder="1" applyProtection="1">
      <protection locked="0"/>
    </xf>
    <xf numFmtId="1" fontId="19" fillId="0" borderId="0" xfId="10097" applyNumberFormat="1" applyFont="1" applyFill="1"/>
    <xf numFmtId="200" fontId="19" fillId="0" borderId="0" xfId="9151" applyNumberFormat="1" applyFont="1" applyFill="1" applyBorder="1"/>
    <xf numFmtId="0" fontId="19" fillId="0" borderId="0" xfId="10097" quotePrefix="1" applyFont="1" applyFill="1"/>
    <xf numFmtId="1" fontId="135" fillId="0" borderId="0" xfId="10097" applyNumberFormat="1" applyFont="1" applyFill="1"/>
    <xf numFmtId="200" fontId="135" fillId="0" borderId="0" xfId="9151" applyNumberFormat="1" applyFont="1" applyFill="1"/>
    <xf numFmtId="212" fontId="19" fillId="0" borderId="0" xfId="10097" applyNumberFormat="1" applyFont="1" applyFill="1"/>
    <xf numFmtId="200" fontId="19" fillId="0" borderId="0" xfId="10097" applyNumberFormat="1" applyFont="1" applyFill="1"/>
    <xf numFmtId="200" fontId="85" fillId="0" borderId="0" xfId="9151" applyNumberFormat="1" applyFont="1" applyFill="1"/>
    <xf numFmtId="0" fontId="19" fillId="0" borderId="0" xfId="10100" applyFont="1" applyFill="1"/>
    <xf numFmtId="0" fontId="19" fillId="0" borderId="0" xfId="10100" applyFont="1" applyFill="1" applyBorder="1"/>
    <xf numFmtId="0" fontId="19" fillId="0" borderId="0" xfId="10100" applyFont="1" applyFill="1" applyBorder="1" applyAlignment="1" applyProtection="1">
      <alignment horizontal="centerContinuous"/>
    </xf>
    <xf numFmtId="0" fontId="19" fillId="0" borderId="0" xfId="10100" applyFont="1" applyFill="1" applyBorder="1" applyAlignment="1"/>
    <xf numFmtId="213" fontId="19" fillId="0" borderId="0" xfId="10100" applyNumberFormat="1" applyFont="1" applyFill="1" applyBorder="1"/>
    <xf numFmtId="213" fontId="19" fillId="0" borderId="0" xfId="10100" applyNumberFormat="1" applyFont="1" applyFill="1"/>
    <xf numFmtId="0" fontId="137" fillId="0" borderId="0" xfId="10100" applyFont="1" applyFill="1"/>
    <xf numFmtId="164" fontId="19" fillId="0" borderId="0" xfId="10100" applyNumberFormat="1" applyFont="1" applyFill="1" applyBorder="1"/>
    <xf numFmtId="0" fontId="138" fillId="0" borderId="0" xfId="10100" applyFont="1" applyFill="1"/>
    <xf numFmtId="0" fontId="19" fillId="0" borderId="0" xfId="10100" applyFont="1" applyFill="1" applyBorder="1" applyAlignment="1">
      <alignment horizontal="centerContinuous"/>
    </xf>
    <xf numFmtId="213" fontId="19" fillId="0" borderId="0" xfId="10100" applyNumberFormat="1" applyFont="1" applyFill="1" applyBorder="1" applyAlignment="1" applyProtection="1">
      <alignment horizontal="center"/>
    </xf>
    <xf numFmtId="0" fontId="128" fillId="0" borderId="0" xfId="10100" applyFont="1" applyFill="1" applyBorder="1"/>
    <xf numFmtId="49" fontId="19" fillId="0" borderId="0" xfId="10101" applyNumberFormat="1" applyFont="1" applyFill="1" applyBorder="1"/>
    <xf numFmtId="213" fontId="128" fillId="0" borderId="0" xfId="10100" applyNumberFormat="1" applyFont="1" applyFill="1" applyBorder="1"/>
    <xf numFmtId="0" fontId="128" fillId="0" borderId="0" xfId="10100" applyFont="1" applyFill="1" applyBorder="1" applyAlignment="1" applyProtection="1">
      <alignment horizontal="center"/>
    </xf>
    <xf numFmtId="0" fontId="128" fillId="0" borderId="0" xfId="10100" applyFont="1" applyFill="1" applyBorder="1" applyAlignment="1">
      <alignment horizontal="center"/>
    </xf>
    <xf numFmtId="0" fontId="128" fillId="0" borderId="0" xfId="10100" applyFont="1" applyFill="1" applyBorder="1" applyAlignment="1" applyProtection="1">
      <alignment horizontal="centerContinuous"/>
    </xf>
    <xf numFmtId="6" fontId="131" fillId="0" borderId="0" xfId="0" applyNumberFormat="1" applyFont="1" applyBorder="1"/>
    <xf numFmtId="0" fontId="131" fillId="0" borderId="38" xfId="8552" applyFont="1" applyBorder="1"/>
    <xf numFmtId="0" fontId="128" fillId="0" borderId="38" xfId="8255" applyNumberFormat="1" applyFont="1" applyBorder="1" applyAlignment="1">
      <alignment horizontal="right"/>
    </xf>
    <xf numFmtId="0" fontId="19" fillId="0" borderId="38" xfId="8255" applyNumberFormat="1" applyFont="1" applyBorder="1" applyAlignment="1">
      <alignment horizontal="left"/>
    </xf>
    <xf numFmtId="0" fontId="131" fillId="0" borderId="38" xfId="8552" applyNumberFormat="1" applyFont="1" applyBorder="1"/>
    <xf numFmtId="0" fontId="131" fillId="0" borderId="38" xfId="8552" applyFont="1" applyBorder="1" applyAlignment="1">
      <alignment horizontal="right"/>
    </xf>
    <xf numFmtId="200" fontId="134" fillId="0" borderId="38" xfId="9151" applyNumberFormat="1" applyFont="1" applyFill="1" applyBorder="1" applyProtection="1">
      <protection locked="0"/>
    </xf>
    <xf numFmtId="5" fontId="134" fillId="0" borderId="0" xfId="10097" applyNumberFormat="1" applyFont="1" applyFill="1" applyBorder="1" applyProtection="1">
      <protection locked="0"/>
    </xf>
    <xf numFmtId="0" fontId="134" fillId="0" borderId="0" xfId="10097" applyFont="1" applyFill="1" applyBorder="1"/>
    <xf numFmtId="0" fontId="19" fillId="0" borderId="0" xfId="10097" quotePrefix="1" applyFont="1" applyFill="1" applyBorder="1" applyAlignment="1"/>
    <xf numFmtId="164" fontId="134" fillId="0" borderId="0" xfId="10094" applyNumberFormat="1" applyFont="1" applyFill="1" applyProtection="1">
      <protection locked="0"/>
    </xf>
    <xf numFmtId="164" fontId="19" fillId="0" borderId="38" xfId="10094" applyNumberFormat="1" applyFont="1" applyFill="1" applyBorder="1" applyProtection="1"/>
    <xf numFmtId="164" fontId="19" fillId="0" borderId="0" xfId="10094" applyNumberFormat="1" applyFont="1" applyFill="1"/>
    <xf numFmtId="164" fontId="134" fillId="0" borderId="38" xfId="10094" applyNumberFormat="1" applyFont="1" applyFill="1" applyBorder="1" applyProtection="1">
      <protection locked="0"/>
    </xf>
    <xf numFmtId="164" fontId="19" fillId="0" borderId="0" xfId="10094" applyNumberFormat="1" applyFont="1" applyFill="1" applyBorder="1" applyProtection="1"/>
    <xf numFmtId="164" fontId="19" fillId="0" borderId="38" xfId="10094" applyNumberFormat="1" applyFont="1" applyFill="1" applyBorder="1"/>
    <xf numFmtId="164" fontId="19" fillId="0" borderId="0" xfId="10094" applyNumberFormat="1" applyFont="1" applyFill="1" applyBorder="1"/>
    <xf numFmtId="164" fontId="19" fillId="0" borderId="0" xfId="10094" applyNumberFormat="1" applyFont="1" applyFill="1" applyProtection="1"/>
    <xf numFmtId="0" fontId="19" fillId="0" borderId="0" xfId="10097" applyFont="1" applyFill="1" applyAlignment="1">
      <alignment horizontal="centerContinuous"/>
    </xf>
    <xf numFmtId="5" fontId="19" fillId="0" borderId="0" xfId="10098" quotePrefix="1" applyNumberFormat="1" applyFont="1" applyBorder="1" applyAlignment="1">
      <alignment horizontal="center"/>
    </xf>
    <xf numFmtId="0" fontId="19" fillId="0" borderId="38" xfId="10097" quotePrefix="1" applyFont="1" applyFill="1" applyBorder="1" applyAlignment="1">
      <alignment horizontal="center"/>
    </xf>
    <xf numFmtId="0" fontId="19" fillId="0" borderId="37" xfId="10097" applyFont="1" applyFill="1" applyBorder="1" applyAlignment="1">
      <alignment horizontal="centerContinuous"/>
    </xf>
    <xf numFmtId="164" fontId="134" fillId="0" borderId="0" xfId="10094" applyNumberFormat="1" applyFont="1" applyFill="1" applyBorder="1" applyProtection="1">
      <protection locked="0"/>
    </xf>
    <xf numFmtId="0" fontId="128" fillId="0" borderId="0" xfId="10097" applyFont="1" applyFill="1" applyBorder="1" applyAlignment="1">
      <alignment horizontal="centerContinuous"/>
    </xf>
    <xf numFmtId="0" fontId="128" fillId="0" borderId="0" xfId="10097" quotePrefix="1" applyFont="1" applyFill="1" applyBorder="1" applyAlignment="1">
      <alignment horizontal="centerContinuous"/>
    </xf>
    <xf numFmtId="0" fontId="134" fillId="0" borderId="0" xfId="10097" quotePrefix="1" applyFont="1" applyFill="1" applyBorder="1" applyAlignment="1">
      <alignment horizontal="center"/>
    </xf>
    <xf numFmtId="0" fontId="19" fillId="0" borderId="0" xfId="8552" applyFont="1" applyBorder="1"/>
    <xf numFmtId="0" fontId="130" fillId="0" borderId="0" xfId="8552" applyNumberFormat="1" applyFont="1" applyAlignment="1">
      <alignment horizontal="left"/>
    </xf>
    <xf numFmtId="0" fontId="131" fillId="0" borderId="0" xfId="8552" applyFont="1" applyAlignment="1">
      <alignment horizontal="left"/>
    </xf>
    <xf numFmtId="0" fontId="131" fillId="0" borderId="0" xfId="8552" applyFont="1" applyBorder="1" applyAlignment="1">
      <alignment horizontal="left"/>
    </xf>
    <xf numFmtId="0" fontId="19" fillId="0" borderId="0" xfId="8552" applyFont="1" applyBorder="1" applyAlignment="1">
      <alignment horizontal="left"/>
    </xf>
    <xf numFmtId="0" fontId="131" fillId="0" borderId="0" xfId="0" quotePrefix="1" applyFont="1" applyBorder="1" applyAlignment="1">
      <alignment horizontal="center"/>
    </xf>
    <xf numFmtId="0" fontId="131" fillId="0" borderId="0" xfId="0" applyFont="1" applyBorder="1" applyAlignment="1">
      <alignment horizontal="center"/>
    </xf>
    <xf numFmtId="200" fontId="19" fillId="0" borderId="0" xfId="10097" applyNumberFormat="1" applyFont="1" applyFill="1" applyBorder="1"/>
    <xf numFmtId="0" fontId="131" fillId="0" borderId="37" xfId="0" applyFont="1" applyBorder="1" applyAlignment="1">
      <alignment horizontal="centerContinuous"/>
    </xf>
    <xf numFmtId="0" fontId="130" fillId="0" borderId="37" xfId="0" applyFont="1" applyBorder="1" applyAlignment="1">
      <alignment horizontal="centerContinuous"/>
    </xf>
    <xf numFmtId="14" fontId="131" fillId="0" borderId="0" xfId="0" applyNumberFormat="1" applyFont="1" applyBorder="1" applyAlignment="1">
      <alignment horizontal="center"/>
    </xf>
    <xf numFmtId="0" fontId="130" fillId="0" borderId="0" xfId="0" applyFont="1" applyBorder="1" applyAlignment="1">
      <alignment horizontal="centerContinuous"/>
    </xf>
    <xf numFmtId="0" fontId="131" fillId="0" borderId="37" xfId="0" quotePrefix="1" applyFont="1" applyBorder="1" applyAlignment="1">
      <alignment horizontal="centerContinuous"/>
    </xf>
    <xf numFmtId="0" fontId="131" fillId="0" borderId="0" xfId="0" quotePrefix="1" applyFont="1" applyBorder="1" applyAlignment="1">
      <alignment horizontal="left"/>
    </xf>
    <xf numFmtId="0" fontId="131" fillId="0" borderId="0" xfId="0" applyFont="1" applyBorder="1"/>
    <xf numFmtId="5" fontId="131" fillId="0" borderId="0" xfId="0" applyNumberFormat="1" applyFont="1" applyBorder="1"/>
    <xf numFmtId="0" fontId="131" fillId="0" borderId="0" xfId="0" quotePrefix="1" applyFont="1" applyBorder="1"/>
    <xf numFmtId="9" fontId="131" fillId="0" borderId="0" xfId="0" applyNumberFormat="1" applyFont="1" applyBorder="1" applyAlignment="1">
      <alignment horizontal="center"/>
    </xf>
    <xf numFmtId="210" fontId="19" fillId="0" borderId="0" xfId="0" applyNumberFormat="1" applyFont="1" applyBorder="1" applyAlignment="1">
      <alignment horizontal="center"/>
    </xf>
    <xf numFmtId="210" fontId="131" fillId="0" borderId="0" xfId="0" applyNumberFormat="1" applyFont="1" applyBorder="1"/>
    <xf numFmtId="0" fontId="131" fillId="0" borderId="0" xfId="0" applyFont="1" applyBorder="1" applyAlignment="1">
      <alignment horizontal="left"/>
    </xf>
    <xf numFmtId="14" fontId="131" fillId="0" borderId="37" xfId="0" quotePrefix="1" applyNumberFormat="1" applyFont="1" applyBorder="1" applyAlignment="1">
      <alignment horizontal="center"/>
    </xf>
    <xf numFmtId="17" fontId="131" fillId="0" borderId="37" xfId="0" quotePrefix="1" applyNumberFormat="1" applyFont="1" applyBorder="1" applyAlignment="1">
      <alignment horizontal="center"/>
    </xf>
    <xf numFmtId="10" fontId="19" fillId="0" borderId="0" xfId="10096" quotePrefix="1" applyNumberFormat="1" applyFont="1" applyFill="1" applyBorder="1" applyAlignment="1">
      <alignment horizontal="right"/>
    </xf>
    <xf numFmtId="0" fontId="131" fillId="0" borderId="0" xfId="0" applyFont="1" applyAlignment="1">
      <alignment horizontal="left"/>
    </xf>
    <xf numFmtId="0" fontId="130" fillId="0" borderId="0" xfId="0" applyFont="1" applyAlignment="1">
      <alignment horizontal="center"/>
    </xf>
    <xf numFmtId="0" fontId="131" fillId="0" borderId="0" xfId="0" quotePrefix="1" applyFont="1" applyAlignment="1">
      <alignment horizontal="center"/>
    </xf>
    <xf numFmtId="0" fontId="131" fillId="0" borderId="0" xfId="0" quotePrefix="1" applyFont="1" applyBorder="1" applyAlignment="1">
      <alignment horizontal="centerContinuous"/>
    </xf>
    <xf numFmtId="9" fontId="131" fillId="0" borderId="0" xfId="0" applyNumberFormat="1" applyFont="1" applyBorder="1" applyAlignment="1">
      <alignment horizontal="centerContinuous"/>
    </xf>
    <xf numFmtId="0" fontId="128" fillId="0" borderId="0" xfId="8255" applyNumberFormat="1" applyFont="1" applyFill="1" applyBorder="1" applyAlignment="1">
      <alignment horizontal="right"/>
    </xf>
    <xf numFmtId="0" fontId="131" fillId="0" borderId="0" xfId="8552" applyFont="1" applyFill="1" applyBorder="1" applyAlignment="1">
      <alignment horizontal="centerContinuous"/>
    </xf>
    <xf numFmtId="194" fontId="19" fillId="0" borderId="37" xfId="8255" applyNumberFormat="1" applyFont="1" applyBorder="1" applyAlignment="1">
      <alignment horizontal="centerContinuous"/>
    </xf>
    <xf numFmtId="0" fontId="131" fillId="0" borderId="15" xfId="8552" applyFont="1" applyFill="1" applyBorder="1" applyAlignment="1">
      <alignment horizontal="centerContinuous"/>
    </xf>
    <xf numFmtId="0" fontId="131" fillId="0" borderId="53" xfId="8552" applyFont="1" applyFill="1" applyBorder="1" applyAlignment="1">
      <alignment horizontal="centerContinuous"/>
    </xf>
    <xf numFmtId="194" fontId="19" fillId="0" borderId="15" xfId="8255" applyNumberFormat="1" applyFont="1" applyBorder="1" applyAlignment="1">
      <alignment horizontal="center"/>
    </xf>
    <xf numFmtId="194" fontId="19" fillId="0" borderId="15" xfId="8255" quotePrefix="1" applyNumberFormat="1" applyFont="1" applyBorder="1" applyAlignment="1">
      <alignment horizontal="center"/>
    </xf>
    <xf numFmtId="194" fontId="19" fillId="0" borderId="53" xfId="8255" applyNumberFormat="1" applyFont="1" applyBorder="1" applyAlignment="1">
      <alignment horizontal="center"/>
    </xf>
    <xf numFmtId="194" fontId="19" fillId="0" borderId="54" xfId="8255" applyNumberFormat="1" applyFont="1" applyBorder="1" applyAlignment="1">
      <alignment horizontal="centerContinuous"/>
    </xf>
    <xf numFmtId="0" fontId="131" fillId="0" borderId="52" xfId="8552" applyFont="1" applyFill="1" applyBorder="1" applyAlignment="1">
      <alignment horizontal="centerContinuous"/>
    </xf>
    <xf numFmtId="194" fontId="19" fillId="0" borderId="37" xfId="8255" applyNumberFormat="1" applyFont="1" applyBorder="1" applyAlignment="1">
      <alignment horizontal="center"/>
    </xf>
    <xf numFmtId="194" fontId="19" fillId="0" borderId="37" xfId="8255" quotePrefix="1" applyNumberFormat="1" applyFont="1" applyBorder="1" applyAlignment="1">
      <alignment horizontal="center"/>
    </xf>
    <xf numFmtId="194" fontId="19" fillId="0" borderId="54" xfId="8255" applyNumberFormat="1" applyFont="1" applyBorder="1" applyAlignment="1">
      <alignment horizontal="center"/>
    </xf>
    <xf numFmtId="0" fontId="131" fillId="0" borderId="52" xfId="8552" applyFont="1" applyBorder="1"/>
    <xf numFmtId="164" fontId="131" fillId="0" borderId="28" xfId="1" applyNumberFormat="1" applyFont="1" applyFill="1" applyBorder="1"/>
    <xf numFmtId="206" fontId="132" fillId="0" borderId="28" xfId="7590" applyNumberFormat="1" applyFont="1" applyBorder="1"/>
    <xf numFmtId="6" fontId="131" fillId="0" borderId="28" xfId="0" applyNumberFormat="1" applyFont="1" applyBorder="1"/>
    <xf numFmtId="208" fontId="132" fillId="0" borderId="28" xfId="7590" applyNumberFormat="1" applyFont="1" applyBorder="1"/>
    <xf numFmtId="164" fontId="19" fillId="0" borderId="28" xfId="10094" applyNumberFormat="1" applyFont="1" applyFill="1" applyBorder="1" applyAlignment="1">
      <alignment horizontal="right"/>
    </xf>
    <xf numFmtId="164" fontId="131" fillId="0" borderId="52" xfId="1" applyNumberFormat="1" applyFont="1" applyFill="1" applyBorder="1"/>
    <xf numFmtId="10" fontId="19" fillId="0" borderId="28" xfId="10096" quotePrefix="1" applyNumberFormat="1" applyFont="1" applyFill="1" applyBorder="1" applyAlignment="1">
      <alignment horizontal="right"/>
    </xf>
    <xf numFmtId="0" fontId="131" fillId="0" borderId="28" xfId="8552" applyFont="1" applyFill="1" applyBorder="1" applyAlignment="1">
      <alignment horizontal="centerContinuous"/>
    </xf>
    <xf numFmtId="0" fontId="131" fillId="0" borderId="28" xfId="8552" applyFont="1" applyBorder="1"/>
    <xf numFmtId="0" fontId="131" fillId="0" borderId="28" xfId="8552" applyFont="1" applyFill="1" applyBorder="1"/>
    <xf numFmtId="0" fontId="131" fillId="0" borderId="28" xfId="8552" applyFont="1" applyBorder="1" applyAlignment="1">
      <alignment horizontal="left"/>
    </xf>
    <xf numFmtId="0" fontId="131" fillId="0" borderId="28" xfId="8552" applyFont="1" applyFill="1" applyBorder="1" applyAlignment="1">
      <alignment horizontal="left"/>
    </xf>
    <xf numFmtId="0" fontId="131" fillId="0" borderId="28" xfId="8552" applyFont="1" applyBorder="1" applyAlignment="1">
      <alignment horizontal="center"/>
    </xf>
    <xf numFmtId="0" fontId="131" fillId="0" borderId="52" xfId="8552" applyFont="1" applyBorder="1" applyAlignment="1">
      <alignment horizontal="center"/>
    </xf>
    <xf numFmtId="0" fontId="131" fillId="0" borderId="52" xfId="8552" applyFont="1" applyBorder="1" applyAlignment="1">
      <alignment horizontal="left"/>
    </xf>
    <xf numFmtId="0" fontId="19" fillId="0" borderId="28" xfId="8255" applyNumberFormat="1" applyFont="1" applyBorder="1" applyAlignment="1">
      <alignment horizontal="center"/>
    </xf>
    <xf numFmtId="0" fontId="19" fillId="0" borderId="52" xfId="8255" applyNumberFormat="1" applyFont="1" applyBorder="1" applyAlignment="1">
      <alignment horizontal="center"/>
    </xf>
    <xf numFmtId="0" fontId="19" fillId="0" borderId="28" xfId="8552" applyFont="1" applyBorder="1" applyAlignment="1">
      <alignment horizontal="left"/>
    </xf>
    <xf numFmtId="0" fontId="131" fillId="0" borderId="54" xfId="8552" applyFont="1" applyBorder="1" applyAlignment="1">
      <alignment horizontal="center"/>
    </xf>
    <xf numFmtId="0" fontId="19" fillId="0" borderId="37" xfId="8255" applyNumberFormat="1" applyFont="1" applyBorder="1" applyAlignment="1">
      <alignment horizontal="center"/>
    </xf>
    <xf numFmtId="0" fontId="19" fillId="0" borderId="55" xfId="8255" applyNumberFormat="1" applyFont="1" applyBorder="1" applyAlignment="1">
      <alignment horizontal="center"/>
    </xf>
    <xf numFmtId="0" fontId="134" fillId="0" borderId="37" xfId="10097" applyFont="1" applyFill="1" applyBorder="1"/>
    <xf numFmtId="0" fontId="134" fillId="0" borderId="37" xfId="10097" applyFont="1" applyFill="1" applyBorder="1" applyAlignment="1">
      <alignment horizontal="center"/>
    </xf>
    <xf numFmtId="0" fontId="134" fillId="0" borderId="38" xfId="10097" applyFont="1" applyFill="1" applyBorder="1"/>
    <xf numFmtId="0" fontId="19" fillId="0" borderId="38" xfId="10099" applyFont="1" applyFill="1" applyBorder="1"/>
    <xf numFmtId="0" fontId="19" fillId="0" borderId="37" xfId="8255" applyNumberFormat="1" applyFont="1" applyBorder="1"/>
    <xf numFmtId="0" fontId="19" fillId="0" borderId="37" xfId="8255" applyNumberFormat="1" applyFont="1" applyBorder="1" applyAlignment="1">
      <alignment horizontal="right"/>
    </xf>
    <xf numFmtId="10" fontId="19" fillId="0" borderId="37" xfId="10096" quotePrefix="1" applyNumberFormat="1" applyFont="1" applyFill="1" applyBorder="1" applyAlignment="1">
      <alignment horizontal="center"/>
    </xf>
    <xf numFmtId="0" fontId="19" fillId="0" borderId="54" xfId="8552" applyFont="1" applyBorder="1" applyAlignment="1">
      <alignment horizontal="left"/>
    </xf>
    <xf numFmtId="0" fontId="19" fillId="0" borderId="28" xfId="8552" applyFont="1" applyBorder="1" applyAlignment="1">
      <alignment horizontal="center"/>
    </xf>
    <xf numFmtId="10" fontId="19" fillId="0" borderId="54" xfId="10096" quotePrefix="1" applyNumberFormat="1" applyFont="1" applyFill="1" applyBorder="1" applyAlignment="1">
      <alignment horizontal="center"/>
    </xf>
    <xf numFmtId="10" fontId="19" fillId="0" borderId="28" xfId="10096" quotePrefix="1" applyNumberFormat="1" applyFont="1" applyFill="1" applyBorder="1" applyAlignment="1">
      <alignment horizontal="center"/>
    </xf>
    <xf numFmtId="164" fontId="19" fillId="0" borderId="0" xfId="10094" quotePrefix="1" applyNumberFormat="1" applyFont="1" applyFill="1" applyBorder="1" applyAlignment="1">
      <alignment horizontal="center"/>
    </xf>
    <xf numFmtId="0" fontId="19" fillId="0" borderId="56" xfId="8255" applyNumberFormat="1" applyFont="1" applyBorder="1" applyAlignment="1">
      <alignment horizontal="right"/>
    </xf>
    <xf numFmtId="0" fontId="19" fillId="0" borderId="27" xfId="8255" applyNumberFormat="1" applyFont="1" applyBorder="1" applyAlignment="1">
      <alignment horizontal="right"/>
    </xf>
    <xf numFmtId="0" fontId="131" fillId="0" borderId="0" xfId="0" applyFont="1" applyAlignment="1">
      <alignment horizontal="centerContinuous"/>
    </xf>
    <xf numFmtId="0" fontId="130" fillId="0" borderId="0" xfId="0" applyFont="1" applyBorder="1" applyAlignment="1">
      <alignment horizontal="left"/>
    </xf>
    <xf numFmtId="0" fontId="130" fillId="0" borderId="0" xfId="0" applyFont="1" applyBorder="1" applyAlignment="1">
      <alignment horizontal="center"/>
    </xf>
    <xf numFmtId="0" fontId="130" fillId="0" borderId="0" xfId="0" quotePrefix="1" applyFont="1" applyAlignment="1">
      <alignment horizontal="center"/>
    </xf>
    <xf numFmtId="164" fontId="131" fillId="0" borderId="0" xfId="10094" applyNumberFormat="1" applyFont="1" applyFill="1" applyBorder="1"/>
    <xf numFmtId="164" fontId="131" fillId="0" borderId="0" xfId="10094" applyNumberFormat="1" applyFont="1"/>
    <xf numFmtId="0" fontId="19" fillId="0" borderId="0" xfId="10097" applyFont="1" applyFill="1" applyBorder="1" applyAlignment="1">
      <alignment horizontal="center"/>
    </xf>
  </cellXfs>
  <cellStyles count="10102">
    <cellStyle name="_x0013_" xfId="2" xr:uid="{00000000-0005-0000-0000-000000000000}"/>
    <cellStyle name=" 1" xfId="3" xr:uid="{00000000-0005-0000-0000-000001000000}"/>
    <cellStyle name=" 1 2" xfId="4" xr:uid="{00000000-0005-0000-0000-000002000000}"/>
    <cellStyle name=" 1 3" xfId="5" xr:uid="{00000000-0005-0000-0000-000003000000}"/>
    <cellStyle name="_x0013_ 10" xfId="6" xr:uid="{00000000-0005-0000-0000-000004000000}"/>
    <cellStyle name="_x0013_ 11" xfId="7" xr:uid="{00000000-0005-0000-0000-000005000000}"/>
    <cellStyle name="_x0013_ 2" xfId="8" xr:uid="{00000000-0005-0000-0000-000006000000}"/>
    <cellStyle name="_x0013_ 2 2" xfId="9" xr:uid="{00000000-0005-0000-0000-000007000000}"/>
    <cellStyle name="_x0013_ 3" xfId="10" xr:uid="{00000000-0005-0000-0000-000008000000}"/>
    <cellStyle name="_x0013_ 4" xfId="11" xr:uid="{00000000-0005-0000-0000-000009000000}"/>
    <cellStyle name="_x0013_ 5" xfId="12" xr:uid="{00000000-0005-0000-0000-00000A000000}"/>
    <cellStyle name="_x0013_ 6" xfId="13" xr:uid="{00000000-0005-0000-0000-00000B000000}"/>
    <cellStyle name="_x0013_ 7" xfId="14" xr:uid="{00000000-0005-0000-0000-00000C000000}"/>
    <cellStyle name="_x0013_ 8" xfId="15" xr:uid="{00000000-0005-0000-0000-00000D000000}"/>
    <cellStyle name="_x0013_ 9" xfId="16" xr:uid="{00000000-0005-0000-0000-00000E000000}"/>
    <cellStyle name="_(C) 2007 CB Weather Adjust" xfId="17" xr:uid="{00000000-0005-0000-0000-00000F000000}"/>
    <cellStyle name="_(C) 2007 CB Weather Adjust (2)" xfId="18" xr:uid="{00000000-0005-0000-0000-000010000000}"/>
    <cellStyle name="_09GRC Gas Transport For Review" xfId="19" xr:uid="{00000000-0005-0000-0000-000011000000}"/>
    <cellStyle name="_09GRC Gas Transport For Review 2" xfId="20" xr:uid="{00000000-0005-0000-0000-000012000000}"/>
    <cellStyle name="_09GRC Gas Transport For Review 2 2" xfId="21" xr:uid="{00000000-0005-0000-0000-000013000000}"/>
    <cellStyle name="_09GRC Gas Transport For Review 3" xfId="22" xr:uid="{00000000-0005-0000-0000-000014000000}"/>
    <cellStyle name="_09GRC Gas Transport For Review_Book4" xfId="23" xr:uid="{00000000-0005-0000-0000-000015000000}"/>
    <cellStyle name="_09GRC Gas Transport For Review_Book4 2" xfId="24" xr:uid="{00000000-0005-0000-0000-000016000000}"/>
    <cellStyle name="_09GRC Gas Transport For Review_Book4 2 2" xfId="25" xr:uid="{00000000-0005-0000-0000-000017000000}"/>
    <cellStyle name="_09GRC Gas Transport For Review_Book4 3" xfId="26" xr:uid="{00000000-0005-0000-0000-000018000000}"/>
    <cellStyle name="_x0013__16.07E Wild Horse Wind Expansionwrkingfile" xfId="27" xr:uid="{00000000-0005-0000-0000-000019000000}"/>
    <cellStyle name="_x0013__16.07E Wild Horse Wind Expansionwrkingfile 2" xfId="28" xr:uid="{00000000-0005-0000-0000-00001A000000}"/>
    <cellStyle name="_x0013__16.07E Wild Horse Wind Expansionwrkingfile 2 2" xfId="29" xr:uid="{00000000-0005-0000-0000-00001B000000}"/>
    <cellStyle name="_x0013__16.07E Wild Horse Wind Expansionwrkingfile 3" xfId="30" xr:uid="{00000000-0005-0000-0000-00001C000000}"/>
    <cellStyle name="_x0013__16.07E Wild Horse Wind Expansionwrkingfile SF" xfId="31" xr:uid="{00000000-0005-0000-0000-00001D000000}"/>
    <cellStyle name="_x0013__16.07E Wild Horse Wind Expansionwrkingfile SF 2" xfId="32" xr:uid="{00000000-0005-0000-0000-00001E000000}"/>
    <cellStyle name="_x0013__16.07E Wild Horse Wind Expansionwrkingfile SF 2 2" xfId="33" xr:uid="{00000000-0005-0000-0000-00001F000000}"/>
    <cellStyle name="_x0013__16.07E Wild Horse Wind Expansionwrkingfile SF 3" xfId="34" xr:uid="{00000000-0005-0000-0000-000020000000}"/>
    <cellStyle name="_x0013__16.37E Wild Horse Expansion DeferralRevwrkingfile SF" xfId="35" xr:uid="{00000000-0005-0000-0000-000021000000}"/>
    <cellStyle name="_x0013__16.37E Wild Horse Expansion DeferralRevwrkingfile SF 2" xfId="36" xr:uid="{00000000-0005-0000-0000-000022000000}"/>
    <cellStyle name="_x0013__16.37E Wild Horse Expansion DeferralRevwrkingfile SF 2 2" xfId="37" xr:uid="{00000000-0005-0000-0000-000023000000}"/>
    <cellStyle name="_x0013__16.37E Wild Horse Expansion DeferralRevwrkingfile SF 3" xfId="38" xr:uid="{00000000-0005-0000-0000-000024000000}"/>
    <cellStyle name="_2.01G Temp Normalization(C)" xfId="39" xr:uid="{00000000-0005-0000-0000-000025000000}"/>
    <cellStyle name="_2.05G Pass-Through Revenue and Expenses" xfId="40" xr:uid="{00000000-0005-0000-0000-000026000000}"/>
    <cellStyle name="_2.11G Interest on Customer Deposits" xfId="41" xr:uid="{00000000-0005-0000-0000-000027000000}"/>
    <cellStyle name="_2008 Strat Plan Power Costs Forecast V2 (2009 Update)" xfId="42" xr:uid="{00000000-0005-0000-0000-000028000000}"/>
    <cellStyle name="_2008 Strat Plan Power Costs Forecast V2 (2009 Update) 2" xfId="43" xr:uid="{00000000-0005-0000-0000-000029000000}"/>
    <cellStyle name="_2008 Strat Plan Power Costs Forecast V2 (2009 Update)_NIM Summary" xfId="44" xr:uid="{00000000-0005-0000-0000-00002A000000}"/>
    <cellStyle name="_2008 Strat Plan Power Costs Forecast V2 (2009 Update)_NIM Summary 2" xfId="45" xr:uid="{00000000-0005-0000-0000-00002B000000}"/>
    <cellStyle name="_4.01E Temp Normalization" xfId="46" xr:uid="{00000000-0005-0000-0000-00002C000000}"/>
    <cellStyle name="_4.03G Lease Everett Delta" xfId="47" xr:uid="{00000000-0005-0000-0000-00002D000000}"/>
    <cellStyle name="_4.04G Pass-Through Revenue and ExpensesWFMI" xfId="48" xr:uid="{00000000-0005-0000-0000-00002E000000}"/>
    <cellStyle name="_4.06E Pass Throughs" xfId="49" xr:uid="{00000000-0005-0000-0000-00002F000000}"/>
    <cellStyle name="_4.06E Pass Throughs 2" xfId="50" xr:uid="{00000000-0005-0000-0000-000030000000}"/>
    <cellStyle name="_4.06E Pass Throughs 2 2" xfId="51" xr:uid="{00000000-0005-0000-0000-000031000000}"/>
    <cellStyle name="_4.06E Pass Throughs 2 2 2" xfId="52" xr:uid="{00000000-0005-0000-0000-000032000000}"/>
    <cellStyle name="_4.06E Pass Throughs 2 3" xfId="53" xr:uid="{00000000-0005-0000-0000-000033000000}"/>
    <cellStyle name="_4.06E Pass Throughs 3" xfId="54" xr:uid="{00000000-0005-0000-0000-000034000000}"/>
    <cellStyle name="_4.06E Pass Throughs 3 2" xfId="55" xr:uid="{00000000-0005-0000-0000-000035000000}"/>
    <cellStyle name="_4.06E Pass Throughs 3 2 2" xfId="56" xr:uid="{00000000-0005-0000-0000-000036000000}"/>
    <cellStyle name="_4.06E Pass Throughs 3 3" xfId="57" xr:uid="{00000000-0005-0000-0000-000037000000}"/>
    <cellStyle name="_4.06E Pass Throughs 3 3 2" xfId="58" xr:uid="{00000000-0005-0000-0000-000038000000}"/>
    <cellStyle name="_4.06E Pass Throughs 3 4" xfId="59" xr:uid="{00000000-0005-0000-0000-000039000000}"/>
    <cellStyle name="_4.06E Pass Throughs 3 4 2" xfId="60" xr:uid="{00000000-0005-0000-0000-00003A000000}"/>
    <cellStyle name="_4.06E Pass Throughs 4" xfId="61" xr:uid="{00000000-0005-0000-0000-00003B000000}"/>
    <cellStyle name="_4.06E Pass Throughs 4 2" xfId="62" xr:uid="{00000000-0005-0000-0000-00003C000000}"/>
    <cellStyle name="_4.06E Pass Throughs 5" xfId="63" xr:uid="{00000000-0005-0000-0000-00003D000000}"/>
    <cellStyle name="_4.06E Pass Throughs 6" xfId="64" xr:uid="{00000000-0005-0000-0000-00003E000000}"/>
    <cellStyle name="_4.06E Pass Throughs 7" xfId="65" xr:uid="{00000000-0005-0000-0000-00003F000000}"/>
    <cellStyle name="_4.06E Pass Throughs_04 07E Wild Horse Wind Expansion (C) (2)" xfId="66" xr:uid="{00000000-0005-0000-0000-000040000000}"/>
    <cellStyle name="_4.06E Pass Throughs_04 07E Wild Horse Wind Expansion (C) (2) 2" xfId="67" xr:uid="{00000000-0005-0000-0000-000041000000}"/>
    <cellStyle name="_4.06E Pass Throughs_04 07E Wild Horse Wind Expansion (C) (2) 2 2" xfId="68" xr:uid="{00000000-0005-0000-0000-000042000000}"/>
    <cellStyle name="_4.06E Pass Throughs_04 07E Wild Horse Wind Expansion (C) (2) 3" xfId="69" xr:uid="{00000000-0005-0000-0000-000043000000}"/>
    <cellStyle name="_4.06E Pass Throughs_04 07E Wild Horse Wind Expansion (C) (2)_Adj Bench DR 3 for Initial Briefs (Electric)" xfId="70" xr:uid="{00000000-0005-0000-0000-000044000000}"/>
    <cellStyle name="_4.06E Pass Throughs_04 07E Wild Horse Wind Expansion (C) (2)_Adj Bench DR 3 for Initial Briefs (Electric) 2" xfId="71" xr:uid="{00000000-0005-0000-0000-000045000000}"/>
    <cellStyle name="_4.06E Pass Throughs_04 07E Wild Horse Wind Expansion (C) (2)_Adj Bench DR 3 for Initial Briefs (Electric) 2 2" xfId="72" xr:uid="{00000000-0005-0000-0000-000046000000}"/>
    <cellStyle name="_4.06E Pass Throughs_04 07E Wild Horse Wind Expansion (C) (2)_Adj Bench DR 3 for Initial Briefs (Electric) 3" xfId="73" xr:uid="{00000000-0005-0000-0000-000047000000}"/>
    <cellStyle name="_4.06E Pass Throughs_04 07E Wild Horse Wind Expansion (C) (2)_Book1" xfId="74" xr:uid="{00000000-0005-0000-0000-000048000000}"/>
    <cellStyle name="_4.06E Pass Throughs_04 07E Wild Horse Wind Expansion (C) (2)_Electric Rev Req Model (2009 GRC) " xfId="75" xr:uid="{00000000-0005-0000-0000-000049000000}"/>
    <cellStyle name="_4.06E Pass Throughs_04 07E Wild Horse Wind Expansion (C) (2)_Electric Rev Req Model (2009 GRC)  2" xfId="76" xr:uid="{00000000-0005-0000-0000-00004A000000}"/>
    <cellStyle name="_4.06E Pass Throughs_04 07E Wild Horse Wind Expansion (C) (2)_Electric Rev Req Model (2009 GRC)  2 2" xfId="77" xr:uid="{00000000-0005-0000-0000-00004B000000}"/>
    <cellStyle name="_4.06E Pass Throughs_04 07E Wild Horse Wind Expansion (C) (2)_Electric Rev Req Model (2009 GRC)  3" xfId="78" xr:uid="{00000000-0005-0000-0000-00004C000000}"/>
    <cellStyle name="_4.06E Pass Throughs_04 07E Wild Horse Wind Expansion (C) (2)_Electric Rev Req Model (2009 GRC) Rebuttal" xfId="79" xr:uid="{00000000-0005-0000-0000-00004D000000}"/>
    <cellStyle name="_4.06E Pass Throughs_04 07E Wild Horse Wind Expansion (C) (2)_Electric Rev Req Model (2009 GRC) Rebuttal 2" xfId="80" xr:uid="{00000000-0005-0000-0000-00004E000000}"/>
    <cellStyle name="_4.06E Pass Throughs_04 07E Wild Horse Wind Expansion (C) (2)_Electric Rev Req Model (2009 GRC) Rebuttal 2 2" xfId="81" xr:uid="{00000000-0005-0000-0000-00004F000000}"/>
    <cellStyle name="_4.06E Pass Throughs_04 07E Wild Horse Wind Expansion (C) (2)_Electric Rev Req Model (2009 GRC) Rebuttal 3" xfId="82" xr:uid="{00000000-0005-0000-0000-000050000000}"/>
    <cellStyle name="_4.06E Pass Throughs_04 07E Wild Horse Wind Expansion (C) (2)_Electric Rev Req Model (2009 GRC) Rebuttal REmoval of New  WH Solar AdjustMI" xfId="83" xr:uid="{00000000-0005-0000-0000-000051000000}"/>
    <cellStyle name="_4.06E Pass Throughs_04 07E Wild Horse Wind Expansion (C) (2)_Electric Rev Req Model (2009 GRC) Rebuttal REmoval of New  WH Solar AdjustMI 2" xfId="84" xr:uid="{00000000-0005-0000-0000-000052000000}"/>
    <cellStyle name="_4.06E Pass Throughs_04 07E Wild Horse Wind Expansion (C) (2)_Electric Rev Req Model (2009 GRC) Rebuttal REmoval of New  WH Solar AdjustMI 2 2" xfId="85" xr:uid="{00000000-0005-0000-0000-000053000000}"/>
    <cellStyle name="_4.06E Pass Throughs_04 07E Wild Horse Wind Expansion (C) (2)_Electric Rev Req Model (2009 GRC) Rebuttal REmoval of New  WH Solar AdjustMI 3" xfId="86" xr:uid="{00000000-0005-0000-0000-000054000000}"/>
    <cellStyle name="_4.06E Pass Throughs_04 07E Wild Horse Wind Expansion (C) (2)_Electric Rev Req Model (2009 GRC) Revised 01-18-2010" xfId="87" xr:uid="{00000000-0005-0000-0000-000055000000}"/>
    <cellStyle name="_4.06E Pass Throughs_04 07E Wild Horse Wind Expansion (C) (2)_Electric Rev Req Model (2009 GRC) Revised 01-18-2010 2" xfId="88" xr:uid="{00000000-0005-0000-0000-000056000000}"/>
    <cellStyle name="_4.06E Pass Throughs_04 07E Wild Horse Wind Expansion (C) (2)_Electric Rev Req Model (2009 GRC) Revised 01-18-2010 2 2" xfId="89" xr:uid="{00000000-0005-0000-0000-000057000000}"/>
    <cellStyle name="_4.06E Pass Throughs_04 07E Wild Horse Wind Expansion (C) (2)_Electric Rev Req Model (2009 GRC) Revised 01-18-2010 3" xfId="90" xr:uid="{00000000-0005-0000-0000-000058000000}"/>
    <cellStyle name="_4.06E Pass Throughs_04 07E Wild Horse Wind Expansion (C) (2)_Electric Rev Req Model (2010 GRC)" xfId="91" xr:uid="{00000000-0005-0000-0000-000059000000}"/>
    <cellStyle name="_4.06E Pass Throughs_04 07E Wild Horse Wind Expansion (C) (2)_Electric Rev Req Model (2010 GRC) SF" xfId="92" xr:uid="{00000000-0005-0000-0000-00005A000000}"/>
    <cellStyle name="_4.06E Pass Throughs_04 07E Wild Horse Wind Expansion (C) (2)_Final Order Electric EXHIBIT A-1" xfId="93" xr:uid="{00000000-0005-0000-0000-00005B000000}"/>
    <cellStyle name="_4.06E Pass Throughs_04 07E Wild Horse Wind Expansion (C) (2)_Final Order Electric EXHIBIT A-1 2" xfId="94" xr:uid="{00000000-0005-0000-0000-00005C000000}"/>
    <cellStyle name="_4.06E Pass Throughs_04 07E Wild Horse Wind Expansion (C) (2)_Final Order Electric EXHIBIT A-1 2 2" xfId="95" xr:uid="{00000000-0005-0000-0000-00005D000000}"/>
    <cellStyle name="_4.06E Pass Throughs_04 07E Wild Horse Wind Expansion (C) (2)_Final Order Electric EXHIBIT A-1 3" xfId="96" xr:uid="{00000000-0005-0000-0000-00005E000000}"/>
    <cellStyle name="_4.06E Pass Throughs_04 07E Wild Horse Wind Expansion (C) (2)_TENASKA REGULATORY ASSET" xfId="97" xr:uid="{00000000-0005-0000-0000-00005F000000}"/>
    <cellStyle name="_4.06E Pass Throughs_04 07E Wild Horse Wind Expansion (C) (2)_TENASKA REGULATORY ASSET 2" xfId="98" xr:uid="{00000000-0005-0000-0000-000060000000}"/>
    <cellStyle name="_4.06E Pass Throughs_04 07E Wild Horse Wind Expansion (C) (2)_TENASKA REGULATORY ASSET 2 2" xfId="99" xr:uid="{00000000-0005-0000-0000-000061000000}"/>
    <cellStyle name="_4.06E Pass Throughs_04 07E Wild Horse Wind Expansion (C) (2)_TENASKA REGULATORY ASSET 3" xfId="100" xr:uid="{00000000-0005-0000-0000-000062000000}"/>
    <cellStyle name="_4.06E Pass Throughs_16.37E Wild Horse Expansion DeferralRevwrkingfile SF" xfId="101" xr:uid="{00000000-0005-0000-0000-000063000000}"/>
    <cellStyle name="_4.06E Pass Throughs_16.37E Wild Horse Expansion DeferralRevwrkingfile SF 2" xfId="102" xr:uid="{00000000-0005-0000-0000-000064000000}"/>
    <cellStyle name="_4.06E Pass Throughs_16.37E Wild Horse Expansion DeferralRevwrkingfile SF 2 2" xfId="103" xr:uid="{00000000-0005-0000-0000-000065000000}"/>
    <cellStyle name="_4.06E Pass Throughs_16.37E Wild Horse Expansion DeferralRevwrkingfile SF 3" xfId="104" xr:uid="{00000000-0005-0000-0000-000066000000}"/>
    <cellStyle name="_4.06E Pass Throughs_2009 Compliance Filing PCA Exhibits for GRC" xfId="105" xr:uid="{00000000-0005-0000-0000-000067000000}"/>
    <cellStyle name="_4.06E Pass Throughs_2009 GRC Compl Filing - Exhibit D" xfId="106" xr:uid="{00000000-0005-0000-0000-000068000000}"/>
    <cellStyle name="_4.06E Pass Throughs_2009 GRC Compl Filing - Exhibit D 2" xfId="107" xr:uid="{00000000-0005-0000-0000-000069000000}"/>
    <cellStyle name="_4.06E Pass Throughs_3.01 Income Statement" xfId="108" xr:uid="{00000000-0005-0000-0000-00006A000000}"/>
    <cellStyle name="_4.06E Pass Throughs_4 31 Regulatory Assets and Liabilities  7 06- Exhibit D" xfId="109" xr:uid="{00000000-0005-0000-0000-00006B000000}"/>
    <cellStyle name="_4.06E Pass Throughs_4 31 Regulatory Assets and Liabilities  7 06- Exhibit D 2" xfId="110" xr:uid="{00000000-0005-0000-0000-00006C000000}"/>
    <cellStyle name="_4.06E Pass Throughs_4 31 Regulatory Assets and Liabilities  7 06- Exhibit D 2 2" xfId="111" xr:uid="{00000000-0005-0000-0000-00006D000000}"/>
    <cellStyle name="_4.06E Pass Throughs_4 31 Regulatory Assets and Liabilities  7 06- Exhibit D 3" xfId="112" xr:uid="{00000000-0005-0000-0000-00006E000000}"/>
    <cellStyle name="_4.06E Pass Throughs_4 31 Regulatory Assets and Liabilities  7 06- Exhibit D_NIM Summary" xfId="113" xr:uid="{00000000-0005-0000-0000-00006F000000}"/>
    <cellStyle name="_4.06E Pass Throughs_4 31 Regulatory Assets and Liabilities  7 06- Exhibit D_NIM Summary 2" xfId="114" xr:uid="{00000000-0005-0000-0000-000070000000}"/>
    <cellStyle name="_4.06E Pass Throughs_4 32 Regulatory Assets and Liabilities  7 06- Exhibit D" xfId="115" xr:uid="{00000000-0005-0000-0000-000071000000}"/>
    <cellStyle name="_4.06E Pass Throughs_4 32 Regulatory Assets and Liabilities  7 06- Exhibit D 2" xfId="116" xr:uid="{00000000-0005-0000-0000-000072000000}"/>
    <cellStyle name="_4.06E Pass Throughs_4 32 Regulatory Assets and Liabilities  7 06- Exhibit D 2 2" xfId="117" xr:uid="{00000000-0005-0000-0000-000073000000}"/>
    <cellStyle name="_4.06E Pass Throughs_4 32 Regulatory Assets and Liabilities  7 06- Exhibit D 3" xfId="118" xr:uid="{00000000-0005-0000-0000-000074000000}"/>
    <cellStyle name="_4.06E Pass Throughs_4 32 Regulatory Assets and Liabilities  7 06- Exhibit D_NIM Summary" xfId="119" xr:uid="{00000000-0005-0000-0000-000075000000}"/>
    <cellStyle name="_4.06E Pass Throughs_4 32 Regulatory Assets and Liabilities  7 06- Exhibit D_NIM Summary 2" xfId="120" xr:uid="{00000000-0005-0000-0000-000076000000}"/>
    <cellStyle name="_4.06E Pass Throughs_AURORA Total New" xfId="121" xr:uid="{00000000-0005-0000-0000-000077000000}"/>
    <cellStyle name="_4.06E Pass Throughs_AURORA Total New 2" xfId="122" xr:uid="{00000000-0005-0000-0000-000078000000}"/>
    <cellStyle name="_4.06E Pass Throughs_Book2" xfId="123" xr:uid="{00000000-0005-0000-0000-000079000000}"/>
    <cellStyle name="_4.06E Pass Throughs_Book2 2" xfId="124" xr:uid="{00000000-0005-0000-0000-00007A000000}"/>
    <cellStyle name="_4.06E Pass Throughs_Book2 2 2" xfId="125" xr:uid="{00000000-0005-0000-0000-00007B000000}"/>
    <cellStyle name="_4.06E Pass Throughs_Book2 3" xfId="126" xr:uid="{00000000-0005-0000-0000-00007C000000}"/>
    <cellStyle name="_4.06E Pass Throughs_Book2_Adj Bench DR 3 for Initial Briefs (Electric)" xfId="127" xr:uid="{00000000-0005-0000-0000-00007D000000}"/>
    <cellStyle name="_4.06E Pass Throughs_Book2_Adj Bench DR 3 for Initial Briefs (Electric) 2" xfId="128" xr:uid="{00000000-0005-0000-0000-00007E000000}"/>
    <cellStyle name="_4.06E Pass Throughs_Book2_Adj Bench DR 3 for Initial Briefs (Electric) 2 2" xfId="129" xr:uid="{00000000-0005-0000-0000-00007F000000}"/>
    <cellStyle name="_4.06E Pass Throughs_Book2_Adj Bench DR 3 for Initial Briefs (Electric) 3" xfId="130" xr:uid="{00000000-0005-0000-0000-000080000000}"/>
    <cellStyle name="_4.06E Pass Throughs_Book2_Electric Rev Req Model (2009 GRC) Rebuttal" xfId="131" xr:uid="{00000000-0005-0000-0000-000081000000}"/>
    <cellStyle name="_4.06E Pass Throughs_Book2_Electric Rev Req Model (2009 GRC) Rebuttal 2" xfId="132" xr:uid="{00000000-0005-0000-0000-000082000000}"/>
    <cellStyle name="_4.06E Pass Throughs_Book2_Electric Rev Req Model (2009 GRC) Rebuttal 2 2" xfId="133" xr:uid="{00000000-0005-0000-0000-000083000000}"/>
    <cellStyle name="_4.06E Pass Throughs_Book2_Electric Rev Req Model (2009 GRC) Rebuttal 3" xfId="134" xr:uid="{00000000-0005-0000-0000-000084000000}"/>
    <cellStyle name="_4.06E Pass Throughs_Book2_Electric Rev Req Model (2009 GRC) Rebuttal REmoval of New  WH Solar AdjustMI" xfId="135" xr:uid="{00000000-0005-0000-0000-000085000000}"/>
    <cellStyle name="_4.06E Pass Throughs_Book2_Electric Rev Req Model (2009 GRC) Rebuttal REmoval of New  WH Solar AdjustMI 2" xfId="136" xr:uid="{00000000-0005-0000-0000-000086000000}"/>
    <cellStyle name="_4.06E Pass Throughs_Book2_Electric Rev Req Model (2009 GRC) Rebuttal REmoval of New  WH Solar AdjustMI 2 2" xfId="137" xr:uid="{00000000-0005-0000-0000-000087000000}"/>
    <cellStyle name="_4.06E Pass Throughs_Book2_Electric Rev Req Model (2009 GRC) Rebuttal REmoval of New  WH Solar AdjustMI 3" xfId="138" xr:uid="{00000000-0005-0000-0000-000088000000}"/>
    <cellStyle name="_4.06E Pass Throughs_Book2_Electric Rev Req Model (2009 GRC) Revised 01-18-2010" xfId="139" xr:uid="{00000000-0005-0000-0000-000089000000}"/>
    <cellStyle name="_4.06E Pass Throughs_Book2_Electric Rev Req Model (2009 GRC) Revised 01-18-2010 2" xfId="140" xr:uid="{00000000-0005-0000-0000-00008A000000}"/>
    <cellStyle name="_4.06E Pass Throughs_Book2_Electric Rev Req Model (2009 GRC) Revised 01-18-2010 2 2" xfId="141" xr:uid="{00000000-0005-0000-0000-00008B000000}"/>
    <cellStyle name="_4.06E Pass Throughs_Book2_Electric Rev Req Model (2009 GRC) Revised 01-18-2010 3" xfId="142" xr:uid="{00000000-0005-0000-0000-00008C000000}"/>
    <cellStyle name="_4.06E Pass Throughs_Book2_Final Order Electric EXHIBIT A-1" xfId="143" xr:uid="{00000000-0005-0000-0000-00008D000000}"/>
    <cellStyle name="_4.06E Pass Throughs_Book2_Final Order Electric EXHIBIT A-1 2" xfId="144" xr:uid="{00000000-0005-0000-0000-00008E000000}"/>
    <cellStyle name="_4.06E Pass Throughs_Book2_Final Order Electric EXHIBIT A-1 2 2" xfId="145" xr:uid="{00000000-0005-0000-0000-00008F000000}"/>
    <cellStyle name="_4.06E Pass Throughs_Book2_Final Order Electric EXHIBIT A-1 3" xfId="146" xr:uid="{00000000-0005-0000-0000-000090000000}"/>
    <cellStyle name="_4.06E Pass Throughs_Book4" xfId="147" xr:uid="{00000000-0005-0000-0000-000091000000}"/>
    <cellStyle name="_4.06E Pass Throughs_Book4 2" xfId="148" xr:uid="{00000000-0005-0000-0000-000092000000}"/>
    <cellStyle name="_4.06E Pass Throughs_Book4 2 2" xfId="149" xr:uid="{00000000-0005-0000-0000-000093000000}"/>
    <cellStyle name="_4.06E Pass Throughs_Book4 3" xfId="150" xr:uid="{00000000-0005-0000-0000-000094000000}"/>
    <cellStyle name="_4.06E Pass Throughs_Book9" xfId="151" xr:uid="{00000000-0005-0000-0000-000095000000}"/>
    <cellStyle name="_4.06E Pass Throughs_Book9 2" xfId="152" xr:uid="{00000000-0005-0000-0000-000096000000}"/>
    <cellStyle name="_4.06E Pass Throughs_Book9 2 2" xfId="153" xr:uid="{00000000-0005-0000-0000-000097000000}"/>
    <cellStyle name="_4.06E Pass Throughs_Book9 3" xfId="154" xr:uid="{00000000-0005-0000-0000-000098000000}"/>
    <cellStyle name="_4.06E Pass Throughs_Chelan PUD Power Costs (8-10)" xfId="155" xr:uid="{00000000-0005-0000-0000-000099000000}"/>
    <cellStyle name="_4.06E Pass Throughs_INPUTS" xfId="156" xr:uid="{00000000-0005-0000-0000-00009A000000}"/>
    <cellStyle name="_4.06E Pass Throughs_INPUTS 2" xfId="157" xr:uid="{00000000-0005-0000-0000-00009B000000}"/>
    <cellStyle name="_4.06E Pass Throughs_INPUTS 2 2" xfId="158" xr:uid="{00000000-0005-0000-0000-00009C000000}"/>
    <cellStyle name="_4.06E Pass Throughs_INPUTS 3" xfId="159" xr:uid="{00000000-0005-0000-0000-00009D000000}"/>
    <cellStyle name="_4.06E Pass Throughs_NIM Summary" xfId="160" xr:uid="{00000000-0005-0000-0000-00009E000000}"/>
    <cellStyle name="_4.06E Pass Throughs_NIM Summary 09GRC" xfId="161" xr:uid="{00000000-0005-0000-0000-00009F000000}"/>
    <cellStyle name="_4.06E Pass Throughs_NIM Summary 09GRC 2" xfId="162" xr:uid="{00000000-0005-0000-0000-0000A0000000}"/>
    <cellStyle name="_4.06E Pass Throughs_NIM Summary 2" xfId="163" xr:uid="{00000000-0005-0000-0000-0000A1000000}"/>
    <cellStyle name="_4.06E Pass Throughs_NIM Summary 3" xfId="164" xr:uid="{00000000-0005-0000-0000-0000A2000000}"/>
    <cellStyle name="_4.06E Pass Throughs_NIM Summary 4" xfId="165" xr:uid="{00000000-0005-0000-0000-0000A3000000}"/>
    <cellStyle name="_4.06E Pass Throughs_NIM Summary 5" xfId="166" xr:uid="{00000000-0005-0000-0000-0000A4000000}"/>
    <cellStyle name="_4.06E Pass Throughs_NIM Summary 6" xfId="167" xr:uid="{00000000-0005-0000-0000-0000A5000000}"/>
    <cellStyle name="_4.06E Pass Throughs_NIM Summary 7" xfId="168" xr:uid="{00000000-0005-0000-0000-0000A6000000}"/>
    <cellStyle name="_4.06E Pass Throughs_NIM Summary 8" xfId="169" xr:uid="{00000000-0005-0000-0000-0000A7000000}"/>
    <cellStyle name="_4.06E Pass Throughs_NIM Summary 9" xfId="170" xr:uid="{00000000-0005-0000-0000-0000A8000000}"/>
    <cellStyle name="_4.06E Pass Throughs_PCA 10 -  Exhibit D from A Kellogg Jan 2011" xfId="171" xr:uid="{00000000-0005-0000-0000-0000A9000000}"/>
    <cellStyle name="_4.06E Pass Throughs_PCA 10 -  Exhibit D from A Kellogg July 2011" xfId="172" xr:uid="{00000000-0005-0000-0000-0000AA000000}"/>
    <cellStyle name="_4.06E Pass Throughs_PCA 10 -  Exhibit D from S Free Rcv'd 12-11" xfId="173" xr:uid="{00000000-0005-0000-0000-0000AB000000}"/>
    <cellStyle name="_4.06E Pass Throughs_PCA 9 -  Exhibit D April 2010" xfId="174" xr:uid="{00000000-0005-0000-0000-0000AC000000}"/>
    <cellStyle name="_4.06E Pass Throughs_PCA 9 -  Exhibit D April 2010 (3)" xfId="175" xr:uid="{00000000-0005-0000-0000-0000AD000000}"/>
    <cellStyle name="_4.06E Pass Throughs_PCA 9 -  Exhibit D April 2010 (3) 2" xfId="176" xr:uid="{00000000-0005-0000-0000-0000AE000000}"/>
    <cellStyle name="_4.06E Pass Throughs_PCA 9 -  Exhibit D Nov 2010" xfId="177" xr:uid="{00000000-0005-0000-0000-0000AF000000}"/>
    <cellStyle name="_4.06E Pass Throughs_PCA 9 - Exhibit D at August 2010" xfId="178" xr:uid="{00000000-0005-0000-0000-0000B0000000}"/>
    <cellStyle name="_4.06E Pass Throughs_PCA 9 - Exhibit D June 2010 GRC" xfId="179" xr:uid="{00000000-0005-0000-0000-0000B1000000}"/>
    <cellStyle name="_4.06E Pass Throughs_Power Costs - Comparison bx Rbtl-Staff-Jt-PC" xfId="180" xr:uid="{00000000-0005-0000-0000-0000B2000000}"/>
    <cellStyle name="_4.06E Pass Throughs_Power Costs - Comparison bx Rbtl-Staff-Jt-PC 2" xfId="181" xr:uid="{00000000-0005-0000-0000-0000B3000000}"/>
    <cellStyle name="_4.06E Pass Throughs_Power Costs - Comparison bx Rbtl-Staff-Jt-PC 2 2" xfId="182" xr:uid="{00000000-0005-0000-0000-0000B4000000}"/>
    <cellStyle name="_4.06E Pass Throughs_Power Costs - Comparison bx Rbtl-Staff-Jt-PC 3" xfId="183" xr:uid="{00000000-0005-0000-0000-0000B5000000}"/>
    <cellStyle name="_4.06E Pass Throughs_Power Costs - Comparison bx Rbtl-Staff-Jt-PC_Adj Bench DR 3 for Initial Briefs (Electric)" xfId="184" xr:uid="{00000000-0005-0000-0000-0000B6000000}"/>
    <cellStyle name="_4.06E Pass Throughs_Power Costs - Comparison bx Rbtl-Staff-Jt-PC_Adj Bench DR 3 for Initial Briefs (Electric) 2" xfId="185" xr:uid="{00000000-0005-0000-0000-0000B7000000}"/>
    <cellStyle name="_4.06E Pass Throughs_Power Costs - Comparison bx Rbtl-Staff-Jt-PC_Adj Bench DR 3 for Initial Briefs (Electric) 2 2" xfId="186" xr:uid="{00000000-0005-0000-0000-0000B8000000}"/>
    <cellStyle name="_4.06E Pass Throughs_Power Costs - Comparison bx Rbtl-Staff-Jt-PC_Adj Bench DR 3 for Initial Briefs (Electric) 3" xfId="187" xr:uid="{00000000-0005-0000-0000-0000B9000000}"/>
    <cellStyle name="_4.06E Pass Throughs_Power Costs - Comparison bx Rbtl-Staff-Jt-PC_Electric Rev Req Model (2009 GRC) Rebuttal" xfId="188" xr:uid="{00000000-0005-0000-0000-0000BA000000}"/>
    <cellStyle name="_4.06E Pass Throughs_Power Costs - Comparison bx Rbtl-Staff-Jt-PC_Electric Rev Req Model (2009 GRC) Rebuttal 2" xfId="189" xr:uid="{00000000-0005-0000-0000-0000BB000000}"/>
    <cellStyle name="_4.06E Pass Throughs_Power Costs - Comparison bx Rbtl-Staff-Jt-PC_Electric Rev Req Model (2009 GRC) Rebuttal 2 2" xfId="190" xr:uid="{00000000-0005-0000-0000-0000BC000000}"/>
    <cellStyle name="_4.06E Pass Throughs_Power Costs - Comparison bx Rbtl-Staff-Jt-PC_Electric Rev Req Model (2009 GRC) Rebuttal 3" xfId="191" xr:uid="{00000000-0005-0000-0000-0000BD000000}"/>
    <cellStyle name="_4.06E Pass Throughs_Power Costs - Comparison bx Rbtl-Staff-Jt-PC_Electric Rev Req Model (2009 GRC) Rebuttal REmoval of New  WH Solar AdjustMI" xfId="192" xr:uid="{00000000-0005-0000-0000-0000BE000000}"/>
    <cellStyle name="_4.06E Pass Throughs_Power Costs - Comparison bx Rbtl-Staff-Jt-PC_Electric Rev Req Model (2009 GRC) Rebuttal REmoval of New  WH Solar AdjustMI 2" xfId="193" xr:uid="{00000000-0005-0000-0000-0000BF000000}"/>
    <cellStyle name="_4.06E Pass Throughs_Power Costs - Comparison bx Rbtl-Staff-Jt-PC_Electric Rev Req Model (2009 GRC) Rebuttal REmoval of New  WH Solar AdjustMI 2 2" xfId="194" xr:uid="{00000000-0005-0000-0000-0000C0000000}"/>
    <cellStyle name="_4.06E Pass Throughs_Power Costs - Comparison bx Rbtl-Staff-Jt-PC_Electric Rev Req Model (2009 GRC) Rebuttal REmoval of New  WH Solar AdjustMI 3" xfId="195" xr:uid="{00000000-0005-0000-0000-0000C1000000}"/>
    <cellStyle name="_4.06E Pass Throughs_Power Costs - Comparison bx Rbtl-Staff-Jt-PC_Electric Rev Req Model (2009 GRC) Revised 01-18-2010" xfId="196" xr:uid="{00000000-0005-0000-0000-0000C2000000}"/>
    <cellStyle name="_4.06E Pass Throughs_Power Costs - Comparison bx Rbtl-Staff-Jt-PC_Electric Rev Req Model (2009 GRC) Revised 01-18-2010 2" xfId="197" xr:uid="{00000000-0005-0000-0000-0000C3000000}"/>
    <cellStyle name="_4.06E Pass Throughs_Power Costs - Comparison bx Rbtl-Staff-Jt-PC_Electric Rev Req Model (2009 GRC) Revised 01-18-2010 2 2" xfId="198" xr:uid="{00000000-0005-0000-0000-0000C4000000}"/>
    <cellStyle name="_4.06E Pass Throughs_Power Costs - Comparison bx Rbtl-Staff-Jt-PC_Electric Rev Req Model (2009 GRC) Revised 01-18-2010 3" xfId="199" xr:uid="{00000000-0005-0000-0000-0000C5000000}"/>
    <cellStyle name="_4.06E Pass Throughs_Power Costs - Comparison bx Rbtl-Staff-Jt-PC_Final Order Electric EXHIBIT A-1" xfId="200" xr:uid="{00000000-0005-0000-0000-0000C6000000}"/>
    <cellStyle name="_4.06E Pass Throughs_Power Costs - Comparison bx Rbtl-Staff-Jt-PC_Final Order Electric EXHIBIT A-1 2" xfId="201" xr:uid="{00000000-0005-0000-0000-0000C7000000}"/>
    <cellStyle name="_4.06E Pass Throughs_Power Costs - Comparison bx Rbtl-Staff-Jt-PC_Final Order Electric EXHIBIT A-1 2 2" xfId="202" xr:uid="{00000000-0005-0000-0000-0000C8000000}"/>
    <cellStyle name="_4.06E Pass Throughs_Power Costs - Comparison bx Rbtl-Staff-Jt-PC_Final Order Electric EXHIBIT A-1 3" xfId="203" xr:uid="{00000000-0005-0000-0000-0000C9000000}"/>
    <cellStyle name="_4.06E Pass Throughs_Production Adj 4.37" xfId="204" xr:uid="{00000000-0005-0000-0000-0000CA000000}"/>
    <cellStyle name="_4.06E Pass Throughs_Production Adj 4.37 2" xfId="205" xr:uid="{00000000-0005-0000-0000-0000CB000000}"/>
    <cellStyle name="_4.06E Pass Throughs_Production Adj 4.37 2 2" xfId="206" xr:uid="{00000000-0005-0000-0000-0000CC000000}"/>
    <cellStyle name="_4.06E Pass Throughs_Production Adj 4.37 3" xfId="207" xr:uid="{00000000-0005-0000-0000-0000CD000000}"/>
    <cellStyle name="_4.06E Pass Throughs_Purchased Power Adj 4.03" xfId="208" xr:uid="{00000000-0005-0000-0000-0000CE000000}"/>
    <cellStyle name="_4.06E Pass Throughs_Purchased Power Adj 4.03 2" xfId="209" xr:uid="{00000000-0005-0000-0000-0000CF000000}"/>
    <cellStyle name="_4.06E Pass Throughs_Purchased Power Adj 4.03 2 2" xfId="210" xr:uid="{00000000-0005-0000-0000-0000D0000000}"/>
    <cellStyle name="_4.06E Pass Throughs_Purchased Power Adj 4.03 3" xfId="211" xr:uid="{00000000-0005-0000-0000-0000D1000000}"/>
    <cellStyle name="_4.06E Pass Throughs_Rebuttal Power Costs" xfId="212" xr:uid="{00000000-0005-0000-0000-0000D2000000}"/>
    <cellStyle name="_4.06E Pass Throughs_Rebuttal Power Costs 2" xfId="213" xr:uid="{00000000-0005-0000-0000-0000D3000000}"/>
    <cellStyle name="_4.06E Pass Throughs_Rebuttal Power Costs 2 2" xfId="214" xr:uid="{00000000-0005-0000-0000-0000D4000000}"/>
    <cellStyle name="_4.06E Pass Throughs_Rebuttal Power Costs 3" xfId="215" xr:uid="{00000000-0005-0000-0000-0000D5000000}"/>
    <cellStyle name="_4.06E Pass Throughs_Rebuttal Power Costs_Adj Bench DR 3 for Initial Briefs (Electric)" xfId="216" xr:uid="{00000000-0005-0000-0000-0000D6000000}"/>
    <cellStyle name="_4.06E Pass Throughs_Rebuttal Power Costs_Adj Bench DR 3 for Initial Briefs (Electric) 2" xfId="217" xr:uid="{00000000-0005-0000-0000-0000D7000000}"/>
    <cellStyle name="_4.06E Pass Throughs_Rebuttal Power Costs_Adj Bench DR 3 for Initial Briefs (Electric) 2 2" xfId="218" xr:uid="{00000000-0005-0000-0000-0000D8000000}"/>
    <cellStyle name="_4.06E Pass Throughs_Rebuttal Power Costs_Adj Bench DR 3 for Initial Briefs (Electric) 3" xfId="219" xr:uid="{00000000-0005-0000-0000-0000D9000000}"/>
    <cellStyle name="_4.06E Pass Throughs_Rebuttal Power Costs_Electric Rev Req Model (2009 GRC) Rebuttal" xfId="220" xr:uid="{00000000-0005-0000-0000-0000DA000000}"/>
    <cellStyle name="_4.06E Pass Throughs_Rebuttal Power Costs_Electric Rev Req Model (2009 GRC) Rebuttal 2" xfId="221" xr:uid="{00000000-0005-0000-0000-0000DB000000}"/>
    <cellStyle name="_4.06E Pass Throughs_Rebuttal Power Costs_Electric Rev Req Model (2009 GRC) Rebuttal 2 2" xfId="222" xr:uid="{00000000-0005-0000-0000-0000DC000000}"/>
    <cellStyle name="_4.06E Pass Throughs_Rebuttal Power Costs_Electric Rev Req Model (2009 GRC) Rebuttal 3" xfId="223" xr:uid="{00000000-0005-0000-0000-0000DD000000}"/>
    <cellStyle name="_4.06E Pass Throughs_Rebuttal Power Costs_Electric Rev Req Model (2009 GRC) Rebuttal REmoval of New  WH Solar AdjustMI" xfId="224" xr:uid="{00000000-0005-0000-0000-0000DE000000}"/>
    <cellStyle name="_4.06E Pass Throughs_Rebuttal Power Costs_Electric Rev Req Model (2009 GRC) Rebuttal REmoval of New  WH Solar AdjustMI 2" xfId="225" xr:uid="{00000000-0005-0000-0000-0000DF000000}"/>
    <cellStyle name="_4.06E Pass Throughs_Rebuttal Power Costs_Electric Rev Req Model (2009 GRC) Rebuttal REmoval of New  WH Solar AdjustMI 2 2" xfId="226" xr:uid="{00000000-0005-0000-0000-0000E0000000}"/>
    <cellStyle name="_4.06E Pass Throughs_Rebuttal Power Costs_Electric Rev Req Model (2009 GRC) Rebuttal REmoval of New  WH Solar AdjustMI 3" xfId="227" xr:uid="{00000000-0005-0000-0000-0000E1000000}"/>
    <cellStyle name="_4.06E Pass Throughs_Rebuttal Power Costs_Electric Rev Req Model (2009 GRC) Revised 01-18-2010" xfId="228" xr:uid="{00000000-0005-0000-0000-0000E2000000}"/>
    <cellStyle name="_4.06E Pass Throughs_Rebuttal Power Costs_Electric Rev Req Model (2009 GRC) Revised 01-18-2010 2" xfId="229" xr:uid="{00000000-0005-0000-0000-0000E3000000}"/>
    <cellStyle name="_4.06E Pass Throughs_Rebuttal Power Costs_Electric Rev Req Model (2009 GRC) Revised 01-18-2010 2 2" xfId="230" xr:uid="{00000000-0005-0000-0000-0000E4000000}"/>
    <cellStyle name="_4.06E Pass Throughs_Rebuttal Power Costs_Electric Rev Req Model (2009 GRC) Revised 01-18-2010 3" xfId="231" xr:uid="{00000000-0005-0000-0000-0000E5000000}"/>
    <cellStyle name="_4.06E Pass Throughs_Rebuttal Power Costs_Final Order Electric EXHIBIT A-1" xfId="232" xr:uid="{00000000-0005-0000-0000-0000E6000000}"/>
    <cellStyle name="_4.06E Pass Throughs_Rebuttal Power Costs_Final Order Electric EXHIBIT A-1 2" xfId="233" xr:uid="{00000000-0005-0000-0000-0000E7000000}"/>
    <cellStyle name="_4.06E Pass Throughs_Rebuttal Power Costs_Final Order Electric EXHIBIT A-1 2 2" xfId="234" xr:uid="{00000000-0005-0000-0000-0000E8000000}"/>
    <cellStyle name="_4.06E Pass Throughs_Rebuttal Power Costs_Final Order Electric EXHIBIT A-1 3" xfId="235" xr:uid="{00000000-0005-0000-0000-0000E9000000}"/>
    <cellStyle name="_4.06E Pass Throughs_ROR &amp; CONV FACTOR" xfId="236" xr:uid="{00000000-0005-0000-0000-0000EA000000}"/>
    <cellStyle name="_4.06E Pass Throughs_ROR &amp; CONV FACTOR 2" xfId="237" xr:uid="{00000000-0005-0000-0000-0000EB000000}"/>
    <cellStyle name="_4.06E Pass Throughs_ROR &amp; CONV FACTOR 2 2" xfId="238" xr:uid="{00000000-0005-0000-0000-0000EC000000}"/>
    <cellStyle name="_4.06E Pass Throughs_ROR &amp; CONV FACTOR 3" xfId="239" xr:uid="{00000000-0005-0000-0000-0000ED000000}"/>
    <cellStyle name="_4.06E Pass Throughs_ROR 5.02" xfId="240" xr:uid="{00000000-0005-0000-0000-0000EE000000}"/>
    <cellStyle name="_4.06E Pass Throughs_ROR 5.02 2" xfId="241" xr:uid="{00000000-0005-0000-0000-0000EF000000}"/>
    <cellStyle name="_4.06E Pass Throughs_ROR 5.02 2 2" xfId="242" xr:uid="{00000000-0005-0000-0000-0000F0000000}"/>
    <cellStyle name="_4.06E Pass Throughs_ROR 5.02 3" xfId="243" xr:uid="{00000000-0005-0000-0000-0000F1000000}"/>
    <cellStyle name="_4.06E Pass Throughs_Wind Integration 10GRC" xfId="244" xr:uid="{00000000-0005-0000-0000-0000F2000000}"/>
    <cellStyle name="_4.06E Pass Throughs_Wind Integration 10GRC 2" xfId="245" xr:uid="{00000000-0005-0000-0000-0000F3000000}"/>
    <cellStyle name="_4.13E Montana Energy Tax" xfId="246" xr:uid="{00000000-0005-0000-0000-0000F4000000}"/>
    <cellStyle name="_4.13E Montana Energy Tax 2" xfId="247" xr:uid="{00000000-0005-0000-0000-0000F5000000}"/>
    <cellStyle name="_4.13E Montana Energy Tax 2 2" xfId="248" xr:uid="{00000000-0005-0000-0000-0000F6000000}"/>
    <cellStyle name="_4.13E Montana Energy Tax 2 2 2" xfId="249" xr:uid="{00000000-0005-0000-0000-0000F7000000}"/>
    <cellStyle name="_4.13E Montana Energy Tax 2 3" xfId="250" xr:uid="{00000000-0005-0000-0000-0000F8000000}"/>
    <cellStyle name="_4.13E Montana Energy Tax 3" xfId="251" xr:uid="{00000000-0005-0000-0000-0000F9000000}"/>
    <cellStyle name="_4.13E Montana Energy Tax 3 2" xfId="252" xr:uid="{00000000-0005-0000-0000-0000FA000000}"/>
    <cellStyle name="_4.13E Montana Energy Tax 3 2 2" xfId="253" xr:uid="{00000000-0005-0000-0000-0000FB000000}"/>
    <cellStyle name="_4.13E Montana Energy Tax 3 3" xfId="254" xr:uid="{00000000-0005-0000-0000-0000FC000000}"/>
    <cellStyle name="_4.13E Montana Energy Tax 3 3 2" xfId="255" xr:uid="{00000000-0005-0000-0000-0000FD000000}"/>
    <cellStyle name="_4.13E Montana Energy Tax 3 4" xfId="256" xr:uid="{00000000-0005-0000-0000-0000FE000000}"/>
    <cellStyle name="_4.13E Montana Energy Tax 3 4 2" xfId="257" xr:uid="{00000000-0005-0000-0000-0000FF000000}"/>
    <cellStyle name="_4.13E Montana Energy Tax 4" xfId="258" xr:uid="{00000000-0005-0000-0000-000000010000}"/>
    <cellStyle name="_4.13E Montana Energy Tax 4 2" xfId="259" xr:uid="{00000000-0005-0000-0000-000001010000}"/>
    <cellStyle name="_4.13E Montana Energy Tax 5" xfId="260" xr:uid="{00000000-0005-0000-0000-000002010000}"/>
    <cellStyle name="_4.13E Montana Energy Tax 6" xfId="261" xr:uid="{00000000-0005-0000-0000-000003010000}"/>
    <cellStyle name="_4.13E Montana Energy Tax 7" xfId="262" xr:uid="{00000000-0005-0000-0000-000004010000}"/>
    <cellStyle name="_4.13E Montana Energy Tax_04 07E Wild Horse Wind Expansion (C) (2)" xfId="263" xr:uid="{00000000-0005-0000-0000-000005010000}"/>
    <cellStyle name="_4.13E Montana Energy Tax_04 07E Wild Horse Wind Expansion (C) (2) 2" xfId="264" xr:uid="{00000000-0005-0000-0000-000006010000}"/>
    <cellStyle name="_4.13E Montana Energy Tax_04 07E Wild Horse Wind Expansion (C) (2) 2 2" xfId="265" xr:uid="{00000000-0005-0000-0000-000007010000}"/>
    <cellStyle name="_4.13E Montana Energy Tax_04 07E Wild Horse Wind Expansion (C) (2) 3" xfId="266" xr:uid="{00000000-0005-0000-0000-000008010000}"/>
    <cellStyle name="_4.13E Montana Energy Tax_04 07E Wild Horse Wind Expansion (C) (2)_Adj Bench DR 3 for Initial Briefs (Electric)" xfId="267" xr:uid="{00000000-0005-0000-0000-000009010000}"/>
    <cellStyle name="_4.13E Montana Energy Tax_04 07E Wild Horse Wind Expansion (C) (2)_Adj Bench DR 3 for Initial Briefs (Electric) 2" xfId="268" xr:uid="{00000000-0005-0000-0000-00000A010000}"/>
    <cellStyle name="_4.13E Montana Energy Tax_04 07E Wild Horse Wind Expansion (C) (2)_Adj Bench DR 3 for Initial Briefs (Electric) 2 2" xfId="269" xr:uid="{00000000-0005-0000-0000-00000B010000}"/>
    <cellStyle name="_4.13E Montana Energy Tax_04 07E Wild Horse Wind Expansion (C) (2)_Adj Bench DR 3 for Initial Briefs (Electric) 3" xfId="270" xr:uid="{00000000-0005-0000-0000-00000C010000}"/>
    <cellStyle name="_4.13E Montana Energy Tax_04 07E Wild Horse Wind Expansion (C) (2)_Book1" xfId="271" xr:uid="{00000000-0005-0000-0000-00000D010000}"/>
    <cellStyle name="_4.13E Montana Energy Tax_04 07E Wild Horse Wind Expansion (C) (2)_Electric Rev Req Model (2009 GRC) " xfId="272" xr:uid="{00000000-0005-0000-0000-00000E010000}"/>
    <cellStyle name="_4.13E Montana Energy Tax_04 07E Wild Horse Wind Expansion (C) (2)_Electric Rev Req Model (2009 GRC)  2" xfId="273" xr:uid="{00000000-0005-0000-0000-00000F010000}"/>
    <cellStyle name="_4.13E Montana Energy Tax_04 07E Wild Horse Wind Expansion (C) (2)_Electric Rev Req Model (2009 GRC)  2 2" xfId="274" xr:uid="{00000000-0005-0000-0000-000010010000}"/>
    <cellStyle name="_4.13E Montana Energy Tax_04 07E Wild Horse Wind Expansion (C) (2)_Electric Rev Req Model (2009 GRC)  3" xfId="275" xr:uid="{00000000-0005-0000-0000-000011010000}"/>
    <cellStyle name="_4.13E Montana Energy Tax_04 07E Wild Horse Wind Expansion (C) (2)_Electric Rev Req Model (2009 GRC) Rebuttal" xfId="276" xr:uid="{00000000-0005-0000-0000-000012010000}"/>
    <cellStyle name="_4.13E Montana Energy Tax_04 07E Wild Horse Wind Expansion (C) (2)_Electric Rev Req Model (2009 GRC) Rebuttal 2" xfId="277" xr:uid="{00000000-0005-0000-0000-000013010000}"/>
    <cellStyle name="_4.13E Montana Energy Tax_04 07E Wild Horse Wind Expansion (C) (2)_Electric Rev Req Model (2009 GRC) Rebuttal 2 2" xfId="278" xr:uid="{00000000-0005-0000-0000-000014010000}"/>
    <cellStyle name="_4.13E Montana Energy Tax_04 07E Wild Horse Wind Expansion (C) (2)_Electric Rev Req Model (2009 GRC) Rebuttal 3" xfId="279" xr:uid="{00000000-0005-0000-0000-000015010000}"/>
    <cellStyle name="_4.13E Montana Energy Tax_04 07E Wild Horse Wind Expansion (C) (2)_Electric Rev Req Model (2009 GRC) Rebuttal REmoval of New  WH Solar AdjustMI" xfId="280" xr:uid="{00000000-0005-0000-0000-000016010000}"/>
    <cellStyle name="_4.13E Montana Energy Tax_04 07E Wild Horse Wind Expansion (C) (2)_Electric Rev Req Model (2009 GRC) Rebuttal REmoval of New  WH Solar AdjustMI 2" xfId="281" xr:uid="{00000000-0005-0000-0000-000017010000}"/>
    <cellStyle name="_4.13E Montana Energy Tax_04 07E Wild Horse Wind Expansion (C) (2)_Electric Rev Req Model (2009 GRC) Rebuttal REmoval of New  WH Solar AdjustMI 2 2" xfId="282" xr:uid="{00000000-0005-0000-0000-000018010000}"/>
    <cellStyle name="_4.13E Montana Energy Tax_04 07E Wild Horse Wind Expansion (C) (2)_Electric Rev Req Model (2009 GRC) Rebuttal REmoval of New  WH Solar AdjustMI 3" xfId="283" xr:uid="{00000000-0005-0000-0000-000019010000}"/>
    <cellStyle name="_4.13E Montana Energy Tax_04 07E Wild Horse Wind Expansion (C) (2)_Electric Rev Req Model (2009 GRC) Revised 01-18-2010" xfId="284" xr:uid="{00000000-0005-0000-0000-00001A010000}"/>
    <cellStyle name="_4.13E Montana Energy Tax_04 07E Wild Horse Wind Expansion (C) (2)_Electric Rev Req Model (2009 GRC) Revised 01-18-2010 2" xfId="285" xr:uid="{00000000-0005-0000-0000-00001B010000}"/>
    <cellStyle name="_4.13E Montana Energy Tax_04 07E Wild Horse Wind Expansion (C) (2)_Electric Rev Req Model (2009 GRC) Revised 01-18-2010 2 2" xfId="286" xr:uid="{00000000-0005-0000-0000-00001C010000}"/>
    <cellStyle name="_4.13E Montana Energy Tax_04 07E Wild Horse Wind Expansion (C) (2)_Electric Rev Req Model (2009 GRC) Revised 01-18-2010 3" xfId="287" xr:uid="{00000000-0005-0000-0000-00001D010000}"/>
    <cellStyle name="_4.13E Montana Energy Tax_04 07E Wild Horse Wind Expansion (C) (2)_Electric Rev Req Model (2010 GRC)" xfId="288" xr:uid="{00000000-0005-0000-0000-00001E010000}"/>
    <cellStyle name="_4.13E Montana Energy Tax_04 07E Wild Horse Wind Expansion (C) (2)_Electric Rev Req Model (2010 GRC) SF" xfId="289" xr:uid="{00000000-0005-0000-0000-00001F010000}"/>
    <cellStyle name="_4.13E Montana Energy Tax_04 07E Wild Horse Wind Expansion (C) (2)_Final Order Electric EXHIBIT A-1" xfId="290" xr:uid="{00000000-0005-0000-0000-000020010000}"/>
    <cellStyle name="_4.13E Montana Energy Tax_04 07E Wild Horse Wind Expansion (C) (2)_Final Order Electric EXHIBIT A-1 2" xfId="291" xr:uid="{00000000-0005-0000-0000-000021010000}"/>
    <cellStyle name="_4.13E Montana Energy Tax_04 07E Wild Horse Wind Expansion (C) (2)_Final Order Electric EXHIBIT A-1 2 2" xfId="292" xr:uid="{00000000-0005-0000-0000-000022010000}"/>
    <cellStyle name="_4.13E Montana Energy Tax_04 07E Wild Horse Wind Expansion (C) (2)_Final Order Electric EXHIBIT A-1 3" xfId="293" xr:uid="{00000000-0005-0000-0000-000023010000}"/>
    <cellStyle name="_4.13E Montana Energy Tax_04 07E Wild Horse Wind Expansion (C) (2)_TENASKA REGULATORY ASSET" xfId="294" xr:uid="{00000000-0005-0000-0000-000024010000}"/>
    <cellStyle name="_4.13E Montana Energy Tax_04 07E Wild Horse Wind Expansion (C) (2)_TENASKA REGULATORY ASSET 2" xfId="295" xr:uid="{00000000-0005-0000-0000-000025010000}"/>
    <cellStyle name="_4.13E Montana Energy Tax_04 07E Wild Horse Wind Expansion (C) (2)_TENASKA REGULATORY ASSET 2 2" xfId="296" xr:uid="{00000000-0005-0000-0000-000026010000}"/>
    <cellStyle name="_4.13E Montana Energy Tax_04 07E Wild Horse Wind Expansion (C) (2)_TENASKA REGULATORY ASSET 3" xfId="297" xr:uid="{00000000-0005-0000-0000-000027010000}"/>
    <cellStyle name="_4.13E Montana Energy Tax_16.37E Wild Horse Expansion DeferralRevwrkingfile SF" xfId="298" xr:uid="{00000000-0005-0000-0000-000028010000}"/>
    <cellStyle name="_4.13E Montana Energy Tax_16.37E Wild Horse Expansion DeferralRevwrkingfile SF 2" xfId="299" xr:uid="{00000000-0005-0000-0000-000029010000}"/>
    <cellStyle name="_4.13E Montana Energy Tax_16.37E Wild Horse Expansion DeferralRevwrkingfile SF 2 2" xfId="300" xr:uid="{00000000-0005-0000-0000-00002A010000}"/>
    <cellStyle name="_4.13E Montana Energy Tax_16.37E Wild Horse Expansion DeferralRevwrkingfile SF 3" xfId="301" xr:uid="{00000000-0005-0000-0000-00002B010000}"/>
    <cellStyle name="_4.13E Montana Energy Tax_2009 Compliance Filing PCA Exhibits for GRC" xfId="302" xr:uid="{00000000-0005-0000-0000-00002C010000}"/>
    <cellStyle name="_4.13E Montana Energy Tax_2009 GRC Compl Filing - Exhibit D" xfId="303" xr:uid="{00000000-0005-0000-0000-00002D010000}"/>
    <cellStyle name="_4.13E Montana Energy Tax_2009 GRC Compl Filing - Exhibit D 2" xfId="304" xr:uid="{00000000-0005-0000-0000-00002E010000}"/>
    <cellStyle name="_4.13E Montana Energy Tax_3.01 Income Statement" xfId="305" xr:uid="{00000000-0005-0000-0000-00002F010000}"/>
    <cellStyle name="_4.13E Montana Energy Tax_4 31 Regulatory Assets and Liabilities  7 06- Exhibit D" xfId="306" xr:uid="{00000000-0005-0000-0000-000030010000}"/>
    <cellStyle name="_4.13E Montana Energy Tax_4 31 Regulatory Assets and Liabilities  7 06- Exhibit D 2" xfId="307" xr:uid="{00000000-0005-0000-0000-000031010000}"/>
    <cellStyle name="_4.13E Montana Energy Tax_4 31 Regulatory Assets and Liabilities  7 06- Exhibit D 2 2" xfId="308" xr:uid="{00000000-0005-0000-0000-000032010000}"/>
    <cellStyle name="_4.13E Montana Energy Tax_4 31 Regulatory Assets and Liabilities  7 06- Exhibit D 3" xfId="309" xr:uid="{00000000-0005-0000-0000-000033010000}"/>
    <cellStyle name="_4.13E Montana Energy Tax_4 31 Regulatory Assets and Liabilities  7 06- Exhibit D_NIM Summary" xfId="310" xr:uid="{00000000-0005-0000-0000-000034010000}"/>
    <cellStyle name="_4.13E Montana Energy Tax_4 31 Regulatory Assets and Liabilities  7 06- Exhibit D_NIM Summary 2" xfId="311" xr:uid="{00000000-0005-0000-0000-000035010000}"/>
    <cellStyle name="_4.13E Montana Energy Tax_4 32 Regulatory Assets and Liabilities  7 06- Exhibit D" xfId="312" xr:uid="{00000000-0005-0000-0000-000036010000}"/>
    <cellStyle name="_4.13E Montana Energy Tax_4 32 Regulatory Assets and Liabilities  7 06- Exhibit D 2" xfId="313" xr:uid="{00000000-0005-0000-0000-000037010000}"/>
    <cellStyle name="_4.13E Montana Energy Tax_4 32 Regulatory Assets and Liabilities  7 06- Exhibit D 2 2" xfId="314" xr:uid="{00000000-0005-0000-0000-000038010000}"/>
    <cellStyle name="_4.13E Montana Energy Tax_4 32 Regulatory Assets and Liabilities  7 06- Exhibit D 3" xfId="315" xr:uid="{00000000-0005-0000-0000-000039010000}"/>
    <cellStyle name="_4.13E Montana Energy Tax_4 32 Regulatory Assets and Liabilities  7 06- Exhibit D_NIM Summary" xfId="316" xr:uid="{00000000-0005-0000-0000-00003A010000}"/>
    <cellStyle name="_4.13E Montana Energy Tax_4 32 Regulatory Assets and Liabilities  7 06- Exhibit D_NIM Summary 2" xfId="317" xr:uid="{00000000-0005-0000-0000-00003B010000}"/>
    <cellStyle name="_4.13E Montana Energy Tax_AURORA Total New" xfId="318" xr:uid="{00000000-0005-0000-0000-00003C010000}"/>
    <cellStyle name="_4.13E Montana Energy Tax_AURORA Total New 2" xfId="319" xr:uid="{00000000-0005-0000-0000-00003D010000}"/>
    <cellStyle name="_4.13E Montana Energy Tax_Book2" xfId="320" xr:uid="{00000000-0005-0000-0000-00003E010000}"/>
    <cellStyle name="_4.13E Montana Energy Tax_Book2 2" xfId="321" xr:uid="{00000000-0005-0000-0000-00003F010000}"/>
    <cellStyle name="_4.13E Montana Energy Tax_Book2 2 2" xfId="322" xr:uid="{00000000-0005-0000-0000-000040010000}"/>
    <cellStyle name="_4.13E Montana Energy Tax_Book2 3" xfId="323" xr:uid="{00000000-0005-0000-0000-000041010000}"/>
    <cellStyle name="_4.13E Montana Energy Tax_Book2_Adj Bench DR 3 for Initial Briefs (Electric)" xfId="324" xr:uid="{00000000-0005-0000-0000-000042010000}"/>
    <cellStyle name="_4.13E Montana Energy Tax_Book2_Adj Bench DR 3 for Initial Briefs (Electric) 2" xfId="325" xr:uid="{00000000-0005-0000-0000-000043010000}"/>
    <cellStyle name="_4.13E Montana Energy Tax_Book2_Adj Bench DR 3 for Initial Briefs (Electric) 2 2" xfId="326" xr:uid="{00000000-0005-0000-0000-000044010000}"/>
    <cellStyle name="_4.13E Montana Energy Tax_Book2_Adj Bench DR 3 for Initial Briefs (Electric) 3" xfId="327" xr:uid="{00000000-0005-0000-0000-000045010000}"/>
    <cellStyle name="_4.13E Montana Energy Tax_Book2_Electric Rev Req Model (2009 GRC) Rebuttal" xfId="328" xr:uid="{00000000-0005-0000-0000-000046010000}"/>
    <cellStyle name="_4.13E Montana Energy Tax_Book2_Electric Rev Req Model (2009 GRC) Rebuttal 2" xfId="329" xr:uid="{00000000-0005-0000-0000-000047010000}"/>
    <cellStyle name="_4.13E Montana Energy Tax_Book2_Electric Rev Req Model (2009 GRC) Rebuttal 2 2" xfId="330" xr:uid="{00000000-0005-0000-0000-000048010000}"/>
    <cellStyle name="_4.13E Montana Energy Tax_Book2_Electric Rev Req Model (2009 GRC) Rebuttal 3" xfId="331" xr:uid="{00000000-0005-0000-0000-000049010000}"/>
    <cellStyle name="_4.13E Montana Energy Tax_Book2_Electric Rev Req Model (2009 GRC) Rebuttal REmoval of New  WH Solar AdjustMI" xfId="332" xr:uid="{00000000-0005-0000-0000-00004A010000}"/>
    <cellStyle name="_4.13E Montana Energy Tax_Book2_Electric Rev Req Model (2009 GRC) Rebuttal REmoval of New  WH Solar AdjustMI 2" xfId="333" xr:uid="{00000000-0005-0000-0000-00004B010000}"/>
    <cellStyle name="_4.13E Montana Energy Tax_Book2_Electric Rev Req Model (2009 GRC) Rebuttal REmoval of New  WH Solar AdjustMI 2 2" xfId="334" xr:uid="{00000000-0005-0000-0000-00004C010000}"/>
    <cellStyle name="_4.13E Montana Energy Tax_Book2_Electric Rev Req Model (2009 GRC) Rebuttal REmoval of New  WH Solar AdjustMI 3" xfId="335" xr:uid="{00000000-0005-0000-0000-00004D010000}"/>
    <cellStyle name="_4.13E Montana Energy Tax_Book2_Electric Rev Req Model (2009 GRC) Revised 01-18-2010" xfId="336" xr:uid="{00000000-0005-0000-0000-00004E010000}"/>
    <cellStyle name="_4.13E Montana Energy Tax_Book2_Electric Rev Req Model (2009 GRC) Revised 01-18-2010 2" xfId="337" xr:uid="{00000000-0005-0000-0000-00004F010000}"/>
    <cellStyle name="_4.13E Montana Energy Tax_Book2_Electric Rev Req Model (2009 GRC) Revised 01-18-2010 2 2" xfId="338" xr:uid="{00000000-0005-0000-0000-000050010000}"/>
    <cellStyle name="_4.13E Montana Energy Tax_Book2_Electric Rev Req Model (2009 GRC) Revised 01-18-2010 3" xfId="339" xr:uid="{00000000-0005-0000-0000-000051010000}"/>
    <cellStyle name="_4.13E Montana Energy Tax_Book2_Final Order Electric EXHIBIT A-1" xfId="340" xr:uid="{00000000-0005-0000-0000-000052010000}"/>
    <cellStyle name="_4.13E Montana Energy Tax_Book2_Final Order Electric EXHIBIT A-1 2" xfId="341" xr:uid="{00000000-0005-0000-0000-000053010000}"/>
    <cellStyle name="_4.13E Montana Energy Tax_Book2_Final Order Electric EXHIBIT A-1 2 2" xfId="342" xr:uid="{00000000-0005-0000-0000-000054010000}"/>
    <cellStyle name="_4.13E Montana Energy Tax_Book2_Final Order Electric EXHIBIT A-1 3" xfId="343" xr:uid="{00000000-0005-0000-0000-000055010000}"/>
    <cellStyle name="_4.13E Montana Energy Tax_Book4" xfId="344" xr:uid="{00000000-0005-0000-0000-000056010000}"/>
    <cellStyle name="_4.13E Montana Energy Tax_Book4 2" xfId="345" xr:uid="{00000000-0005-0000-0000-000057010000}"/>
    <cellStyle name="_4.13E Montana Energy Tax_Book4 2 2" xfId="346" xr:uid="{00000000-0005-0000-0000-000058010000}"/>
    <cellStyle name="_4.13E Montana Energy Tax_Book4 3" xfId="347" xr:uid="{00000000-0005-0000-0000-000059010000}"/>
    <cellStyle name="_4.13E Montana Energy Tax_Book9" xfId="348" xr:uid="{00000000-0005-0000-0000-00005A010000}"/>
    <cellStyle name="_4.13E Montana Energy Tax_Book9 2" xfId="349" xr:uid="{00000000-0005-0000-0000-00005B010000}"/>
    <cellStyle name="_4.13E Montana Energy Tax_Book9 2 2" xfId="350" xr:uid="{00000000-0005-0000-0000-00005C010000}"/>
    <cellStyle name="_4.13E Montana Energy Tax_Book9 3" xfId="351" xr:uid="{00000000-0005-0000-0000-00005D010000}"/>
    <cellStyle name="_4.13E Montana Energy Tax_Chelan PUD Power Costs (8-10)" xfId="352" xr:uid="{00000000-0005-0000-0000-00005E010000}"/>
    <cellStyle name="_4.13E Montana Energy Tax_INPUTS" xfId="353" xr:uid="{00000000-0005-0000-0000-00005F010000}"/>
    <cellStyle name="_4.13E Montana Energy Tax_INPUTS 2" xfId="354" xr:uid="{00000000-0005-0000-0000-000060010000}"/>
    <cellStyle name="_4.13E Montana Energy Tax_INPUTS 2 2" xfId="355" xr:uid="{00000000-0005-0000-0000-000061010000}"/>
    <cellStyle name="_4.13E Montana Energy Tax_INPUTS 3" xfId="356" xr:uid="{00000000-0005-0000-0000-000062010000}"/>
    <cellStyle name="_4.13E Montana Energy Tax_NIM Summary" xfId="357" xr:uid="{00000000-0005-0000-0000-000063010000}"/>
    <cellStyle name="_4.13E Montana Energy Tax_NIM Summary 09GRC" xfId="358" xr:uid="{00000000-0005-0000-0000-000064010000}"/>
    <cellStyle name="_4.13E Montana Energy Tax_NIM Summary 09GRC 2" xfId="359" xr:uid="{00000000-0005-0000-0000-000065010000}"/>
    <cellStyle name="_4.13E Montana Energy Tax_NIM Summary 2" xfId="360" xr:uid="{00000000-0005-0000-0000-000066010000}"/>
    <cellStyle name="_4.13E Montana Energy Tax_NIM Summary 3" xfId="361" xr:uid="{00000000-0005-0000-0000-000067010000}"/>
    <cellStyle name="_4.13E Montana Energy Tax_NIM Summary 4" xfId="362" xr:uid="{00000000-0005-0000-0000-000068010000}"/>
    <cellStyle name="_4.13E Montana Energy Tax_NIM Summary 5" xfId="363" xr:uid="{00000000-0005-0000-0000-000069010000}"/>
    <cellStyle name="_4.13E Montana Energy Tax_NIM Summary 6" xfId="364" xr:uid="{00000000-0005-0000-0000-00006A010000}"/>
    <cellStyle name="_4.13E Montana Energy Tax_NIM Summary 7" xfId="365" xr:uid="{00000000-0005-0000-0000-00006B010000}"/>
    <cellStyle name="_4.13E Montana Energy Tax_NIM Summary 8" xfId="366" xr:uid="{00000000-0005-0000-0000-00006C010000}"/>
    <cellStyle name="_4.13E Montana Energy Tax_NIM Summary 9" xfId="367" xr:uid="{00000000-0005-0000-0000-00006D010000}"/>
    <cellStyle name="_4.13E Montana Energy Tax_PCA 10 -  Exhibit D from A Kellogg Jan 2011" xfId="368" xr:uid="{00000000-0005-0000-0000-00006E010000}"/>
    <cellStyle name="_4.13E Montana Energy Tax_PCA 10 -  Exhibit D from A Kellogg July 2011" xfId="369" xr:uid="{00000000-0005-0000-0000-00006F010000}"/>
    <cellStyle name="_4.13E Montana Energy Tax_PCA 10 -  Exhibit D from S Free Rcv'd 12-11" xfId="370" xr:uid="{00000000-0005-0000-0000-000070010000}"/>
    <cellStyle name="_4.13E Montana Energy Tax_PCA 9 -  Exhibit D April 2010" xfId="371" xr:uid="{00000000-0005-0000-0000-000071010000}"/>
    <cellStyle name="_4.13E Montana Energy Tax_PCA 9 -  Exhibit D April 2010 (3)" xfId="372" xr:uid="{00000000-0005-0000-0000-000072010000}"/>
    <cellStyle name="_4.13E Montana Energy Tax_PCA 9 -  Exhibit D April 2010 (3) 2" xfId="373" xr:uid="{00000000-0005-0000-0000-000073010000}"/>
    <cellStyle name="_4.13E Montana Energy Tax_PCA 9 -  Exhibit D Nov 2010" xfId="374" xr:uid="{00000000-0005-0000-0000-000074010000}"/>
    <cellStyle name="_4.13E Montana Energy Tax_PCA 9 - Exhibit D at August 2010" xfId="375" xr:uid="{00000000-0005-0000-0000-000075010000}"/>
    <cellStyle name="_4.13E Montana Energy Tax_PCA 9 - Exhibit D June 2010 GRC" xfId="376" xr:uid="{00000000-0005-0000-0000-000076010000}"/>
    <cellStyle name="_4.13E Montana Energy Tax_Power Costs - Comparison bx Rbtl-Staff-Jt-PC" xfId="377" xr:uid="{00000000-0005-0000-0000-000077010000}"/>
    <cellStyle name="_4.13E Montana Energy Tax_Power Costs - Comparison bx Rbtl-Staff-Jt-PC 2" xfId="378" xr:uid="{00000000-0005-0000-0000-000078010000}"/>
    <cellStyle name="_4.13E Montana Energy Tax_Power Costs - Comparison bx Rbtl-Staff-Jt-PC 2 2" xfId="379" xr:uid="{00000000-0005-0000-0000-000079010000}"/>
    <cellStyle name="_4.13E Montana Energy Tax_Power Costs - Comparison bx Rbtl-Staff-Jt-PC 3" xfId="380" xr:uid="{00000000-0005-0000-0000-00007A010000}"/>
    <cellStyle name="_4.13E Montana Energy Tax_Power Costs - Comparison bx Rbtl-Staff-Jt-PC_Adj Bench DR 3 for Initial Briefs (Electric)" xfId="381" xr:uid="{00000000-0005-0000-0000-00007B010000}"/>
    <cellStyle name="_4.13E Montana Energy Tax_Power Costs - Comparison bx Rbtl-Staff-Jt-PC_Adj Bench DR 3 for Initial Briefs (Electric) 2" xfId="382" xr:uid="{00000000-0005-0000-0000-00007C010000}"/>
    <cellStyle name="_4.13E Montana Energy Tax_Power Costs - Comparison bx Rbtl-Staff-Jt-PC_Adj Bench DR 3 for Initial Briefs (Electric) 2 2" xfId="383" xr:uid="{00000000-0005-0000-0000-00007D010000}"/>
    <cellStyle name="_4.13E Montana Energy Tax_Power Costs - Comparison bx Rbtl-Staff-Jt-PC_Adj Bench DR 3 for Initial Briefs (Electric) 3" xfId="384" xr:uid="{00000000-0005-0000-0000-00007E010000}"/>
    <cellStyle name="_4.13E Montana Energy Tax_Power Costs - Comparison bx Rbtl-Staff-Jt-PC_Electric Rev Req Model (2009 GRC) Rebuttal" xfId="385" xr:uid="{00000000-0005-0000-0000-00007F010000}"/>
    <cellStyle name="_4.13E Montana Energy Tax_Power Costs - Comparison bx Rbtl-Staff-Jt-PC_Electric Rev Req Model (2009 GRC) Rebuttal 2" xfId="386" xr:uid="{00000000-0005-0000-0000-000080010000}"/>
    <cellStyle name="_4.13E Montana Energy Tax_Power Costs - Comparison bx Rbtl-Staff-Jt-PC_Electric Rev Req Model (2009 GRC) Rebuttal 2 2" xfId="387" xr:uid="{00000000-0005-0000-0000-000081010000}"/>
    <cellStyle name="_4.13E Montana Energy Tax_Power Costs - Comparison bx Rbtl-Staff-Jt-PC_Electric Rev Req Model (2009 GRC) Rebuttal 3" xfId="388" xr:uid="{00000000-0005-0000-0000-000082010000}"/>
    <cellStyle name="_4.13E Montana Energy Tax_Power Costs - Comparison bx Rbtl-Staff-Jt-PC_Electric Rev Req Model (2009 GRC) Rebuttal REmoval of New  WH Solar AdjustMI" xfId="389" xr:uid="{00000000-0005-0000-0000-000083010000}"/>
    <cellStyle name="_4.13E Montana Energy Tax_Power Costs - Comparison bx Rbtl-Staff-Jt-PC_Electric Rev Req Model (2009 GRC) Rebuttal REmoval of New  WH Solar AdjustMI 2" xfId="390" xr:uid="{00000000-0005-0000-0000-000084010000}"/>
    <cellStyle name="_4.13E Montana Energy Tax_Power Costs - Comparison bx Rbtl-Staff-Jt-PC_Electric Rev Req Model (2009 GRC) Rebuttal REmoval of New  WH Solar AdjustMI 2 2" xfId="391" xr:uid="{00000000-0005-0000-0000-000085010000}"/>
    <cellStyle name="_4.13E Montana Energy Tax_Power Costs - Comparison bx Rbtl-Staff-Jt-PC_Electric Rev Req Model (2009 GRC) Rebuttal REmoval of New  WH Solar AdjustMI 3" xfId="392" xr:uid="{00000000-0005-0000-0000-000086010000}"/>
    <cellStyle name="_4.13E Montana Energy Tax_Power Costs - Comparison bx Rbtl-Staff-Jt-PC_Electric Rev Req Model (2009 GRC) Revised 01-18-2010" xfId="393" xr:uid="{00000000-0005-0000-0000-000087010000}"/>
    <cellStyle name="_4.13E Montana Energy Tax_Power Costs - Comparison bx Rbtl-Staff-Jt-PC_Electric Rev Req Model (2009 GRC) Revised 01-18-2010 2" xfId="394" xr:uid="{00000000-0005-0000-0000-000088010000}"/>
    <cellStyle name="_4.13E Montana Energy Tax_Power Costs - Comparison bx Rbtl-Staff-Jt-PC_Electric Rev Req Model (2009 GRC) Revised 01-18-2010 2 2" xfId="395" xr:uid="{00000000-0005-0000-0000-000089010000}"/>
    <cellStyle name="_4.13E Montana Energy Tax_Power Costs - Comparison bx Rbtl-Staff-Jt-PC_Electric Rev Req Model (2009 GRC) Revised 01-18-2010 3" xfId="396" xr:uid="{00000000-0005-0000-0000-00008A010000}"/>
    <cellStyle name="_4.13E Montana Energy Tax_Power Costs - Comparison bx Rbtl-Staff-Jt-PC_Final Order Electric EXHIBIT A-1" xfId="397" xr:uid="{00000000-0005-0000-0000-00008B010000}"/>
    <cellStyle name="_4.13E Montana Energy Tax_Power Costs - Comparison bx Rbtl-Staff-Jt-PC_Final Order Electric EXHIBIT A-1 2" xfId="398" xr:uid="{00000000-0005-0000-0000-00008C010000}"/>
    <cellStyle name="_4.13E Montana Energy Tax_Power Costs - Comparison bx Rbtl-Staff-Jt-PC_Final Order Electric EXHIBIT A-1 2 2" xfId="399" xr:uid="{00000000-0005-0000-0000-00008D010000}"/>
    <cellStyle name="_4.13E Montana Energy Tax_Power Costs - Comparison bx Rbtl-Staff-Jt-PC_Final Order Electric EXHIBIT A-1 3" xfId="400" xr:uid="{00000000-0005-0000-0000-00008E010000}"/>
    <cellStyle name="_4.13E Montana Energy Tax_Production Adj 4.37" xfId="401" xr:uid="{00000000-0005-0000-0000-00008F010000}"/>
    <cellStyle name="_4.13E Montana Energy Tax_Production Adj 4.37 2" xfId="402" xr:uid="{00000000-0005-0000-0000-000090010000}"/>
    <cellStyle name="_4.13E Montana Energy Tax_Production Adj 4.37 2 2" xfId="403" xr:uid="{00000000-0005-0000-0000-000091010000}"/>
    <cellStyle name="_4.13E Montana Energy Tax_Production Adj 4.37 3" xfId="404" xr:uid="{00000000-0005-0000-0000-000092010000}"/>
    <cellStyle name="_4.13E Montana Energy Tax_Purchased Power Adj 4.03" xfId="405" xr:uid="{00000000-0005-0000-0000-000093010000}"/>
    <cellStyle name="_4.13E Montana Energy Tax_Purchased Power Adj 4.03 2" xfId="406" xr:uid="{00000000-0005-0000-0000-000094010000}"/>
    <cellStyle name="_4.13E Montana Energy Tax_Purchased Power Adj 4.03 2 2" xfId="407" xr:uid="{00000000-0005-0000-0000-000095010000}"/>
    <cellStyle name="_4.13E Montana Energy Tax_Purchased Power Adj 4.03 3" xfId="408" xr:uid="{00000000-0005-0000-0000-000096010000}"/>
    <cellStyle name="_4.13E Montana Energy Tax_Rebuttal Power Costs" xfId="409" xr:uid="{00000000-0005-0000-0000-000097010000}"/>
    <cellStyle name="_4.13E Montana Energy Tax_Rebuttal Power Costs 2" xfId="410" xr:uid="{00000000-0005-0000-0000-000098010000}"/>
    <cellStyle name="_4.13E Montana Energy Tax_Rebuttal Power Costs 2 2" xfId="411" xr:uid="{00000000-0005-0000-0000-000099010000}"/>
    <cellStyle name="_4.13E Montana Energy Tax_Rebuttal Power Costs 3" xfId="412" xr:uid="{00000000-0005-0000-0000-00009A010000}"/>
    <cellStyle name="_4.13E Montana Energy Tax_Rebuttal Power Costs_Adj Bench DR 3 for Initial Briefs (Electric)" xfId="413" xr:uid="{00000000-0005-0000-0000-00009B010000}"/>
    <cellStyle name="_4.13E Montana Energy Tax_Rebuttal Power Costs_Adj Bench DR 3 for Initial Briefs (Electric) 2" xfId="414" xr:uid="{00000000-0005-0000-0000-00009C010000}"/>
    <cellStyle name="_4.13E Montana Energy Tax_Rebuttal Power Costs_Adj Bench DR 3 for Initial Briefs (Electric) 2 2" xfId="415" xr:uid="{00000000-0005-0000-0000-00009D010000}"/>
    <cellStyle name="_4.13E Montana Energy Tax_Rebuttal Power Costs_Adj Bench DR 3 for Initial Briefs (Electric) 3" xfId="416" xr:uid="{00000000-0005-0000-0000-00009E010000}"/>
    <cellStyle name="_4.13E Montana Energy Tax_Rebuttal Power Costs_Electric Rev Req Model (2009 GRC) Rebuttal" xfId="417" xr:uid="{00000000-0005-0000-0000-00009F010000}"/>
    <cellStyle name="_4.13E Montana Energy Tax_Rebuttal Power Costs_Electric Rev Req Model (2009 GRC) Rebuttal 2" xfId="418" xr:uid="{00000000-0005-0000-0000-0000A0010000}"/>
    <cellStyle name="_4.13E Montana Energy Tax_Rebuttal Power Costs_Electric Rev Req Model (2009 GRC) Rebuttal 2 2" xfId="419" xr:uid="{00000000-0005-0000-0000-0000A1010000}"/>
    <cellStyle name="_4.13E Montana Energy Tax_Rebuttal Power Costs_Electric Rev Req Model (2009 GRC) Rebuttal 3" xfId="420" xr:uid="{00000000-0005-0000-0000-0000A2010000}"/>
    <cellStyle name="_4.13E Montana Energy Tax_Rebuttal Power Costs_Electric Rev Req Model (2009 GRC) Rebuttal REmoval of New  WH Solar AdjustMI" xfId="421" xr:uid="{00000000-0005-0000-0000-0000A3010000}"/>
    <cellStyle name="_4.13E Montana Energy Tax_Rebuttal Power Costs_Electric Rev Req Model (2009 GRC) Rebuttal REmoval of New  WH Solar AdjustMI 2" xfId="422" xr:uid="{00000000-0005-0000-0000-0000A4010000}"/>
    <cellStyle name="_4.13E Montana Energy Tax_Rebuttal Power Costs_Electric Rev Req Model (2009 GRC) Rebuttal REmoval of New  WH Solar AdjustMI 2 2" xfId="423" xr:uid="{00000000-0005-0000-0000-0000A5010000}"/>
    <cellStyle name="_4.13E Montana Energy Tax_Rebuttal Power Costs_Electric Rev Req Model (2009 GRC) Rebuttal REmoval of New  WH Solar AdjustMI 3" xfId="424" xr:uid="{00000000-0005-0000-0000-0000A6010000}"/>
    <cellStyle name="_4.13E Montana Energy Tax_Rebuttal Power Costs_Electric Rev Req Model (2009 GRC) Revised 01-18-2010" xfId="425" xr:uid="{00000000-0005-0000-0000-0000A7010000}"/>
    <cellStyle name="_4.13E Montana Energy Tax_Rebuttal Power Costs_Electric Rev Req Model (2009 GRC) Revised 01-18-2010 2" xfId="426" xr:uid="{00000000-0005-0000-0000-0000A8010000}"/>
    <cellStyle name="_4.13E Montana Energy Tax_Rebuttal Power Costs_Electric Rev Req Model (2009 GRC) Revised 01-18-2010 2 2" xfId="427" xr:uid="{00000000-0005-0000-0000-0000A9010000}"/>
    <cellStyle name="_4.13E Montana Energy Tax_Rebuttal Power Costs_Electric Rev Req Model (2009 GRC) Revised 01-18-2010 3" xfId="428" xr:uid="{00000000-0005-0000-0000-0000AA010000}"/>
    <cellStyle name="_4.13E Montana Energy Tax_Rebuttal Power Costs_Final Order Electric EXHIBIT A-1" xfId="429" xr:uid="{00000000-0005-0000-0000-0000AB010000}"/>
    <cellStyle name="_4.13E Montana Energy Tax_Rebuttal Power Costs_Final Order Electric EXHIBIT A-1 2" xfId="430" xr:uid="{00000000-0005-0000-0000-0000AC010000}"/>
    <cellStyle name="_4.13E Montana Energy Tax_Rebuttal Power Costs_Final Order Electric EXHIBIT A-1 2 2" xfId="431" xr:uid="{00000000-0005-0000-0000-0000AD010000}"/>
    <cellStyle name="_4.13E Montana Energy Tax_Rebuttal Power Costs_Final Order Electric EXHIBIT A-1 3" xfId="432" xr:uid="{00000000-0005-0000-0000-0000AE010000}"/>
    <cellStyle name="_4.13E Montana Energy Tax_ROR &amp; CONV FACTOR" xfId="433" xr:uid="{00000000-0005-0000-0000-0000AF010000}"/>
    <cellStyle name="_4.13E Montana Energy Tax_ROR &amp; CONV FACTOR 2" xfId="434" xr:uid="{00000000-0005-0000-0000-0000B0010000}"/>
    <cellStyle name="_4.13E Montana Energy Tax_ROR &amp; CONV FACTOR 2 2" xfId="435" xr:uid="{00000000-0005-0000-0000-0000B1010000}"/>
    <cellStyle name="_4.13E Montana Energy Tax_ROR &amp; CONV FACTOR 3" xfId="436" xr:uid="{00000000-0005-0000-0000-0000B2010000}"/>
    <cellStyle name="_4.13E Montana Energy Tax_ROR 5.02" xfId="437" xr:uid="{00000000-0005-0000-0000-0000B3010000}"/>
    <cellStyle name="_4.13E Montana Energy Tax_ROR 5.02 2" xfId="438" xr:uid="{00000000-0005-0000-0000-0000B4010000}"/>
    <cellStyle name="_4.13E Montana Energy Tax_ROR 5.02 2 2" xfId="439" xr:uid="{00000000-0005-0000-0000-0000B5010000}"/>
    <cellStyle name="_4.13E Montana Energy Tax_ROR 5.02 3" xfId="440" xr:uid="{00000000-0005-0000-0000-0000B6010000}"/>
    <cellStyle name="_4.13E Montana Energy Tax_Wind Integration 10GRC" xfId="441" xr:uid="{00000000-0005-0000-0000-0000B7010000}"/>
    <cellStyle name="_4.13E Montana Energy Tax_Wind Integration 10GRC 2" xfId="442" xr:uid="{00000000-0005-0000-0000-0000B8010000}"/>
    <cellStyle name="_4.17E Montana Energy Tax Working File" xfId="443" xr:uid="{00000000-0005-0000-0000-0000B9010000}"/>
    <cellStyle name="_5 year summary (9-25-09)" xfId="444" xr:uid="{00000000-0005-0000-0000-0000BA010000}"/>
    <cellStyle name="_5.03G-Conversion Factor Working FileMI" xfId="445" xr:uid="{00000000-0005-0000-0000-0000BB010000}"/>
    <cellStyle name="_x0013__Adj Bench DR 3 for Initial Briefs (Electric)" xfId="446" xr:uid="{00000000-0005-0000-0000-0000BC010000}"/>
    <cellStyle name="_x0013__Adj Bench DR 3 for Initial Briefs (Electric) 2" xfId="447" xr:uid="{00000000-0005-0000-0000-0000BD010000}"/>
    <cellStyle name="_x0013__Adj Bench DR 3 for Initial Briefs (Electric) 2 2" xfId="448" xr:uid="{00000000-0005-0000-0000-0000BE010000}"/>
    <cellStyle name="_x0013__Adj Bench DR 3 for Initial Briefs (Electric) 3" xfId="449" xr:uid="{00000000-0005-0000-0000-0000BF010000}"/>
    <cellStyle name="_AURORA WIP" xfId="450" xr:uid="{00000000-0005-0000-0000-0000C0010000}"/>
    <cellStyle name="_AURORA WIP 2" xfId="451" xr:uid="{00000000-0005-0000-0000-0000C1010000}"/>
    <cellStyle name="_AURORA WIP 2 2" xfId="452" xr:uid="{00000000-0005-0000-0000-0000C2010000}"/>
    <cellStyle name="_AURORA WIP 3" xfId="453" xr:uid="{00000000-0005-0000-0000-0000C3010000}"/>
    <cellStyle name="_AURORA WIP_Chelan PUD Power Costs (8-10)" xfId="454" xr:uid="{00000000-0005-0000-0000-0000C4010000}"/>
    <cellStyle name="_AURORA WIP_DEM-WP(C) Costs Not In AURORA 2010GRC As Filed" xfId="455" xr:uid="{00000000-0005-0000-0000-0000C5010000}"/>
    <cellStyle name="_AURORA WIP_DEM-WP(C) Costs Not In AURORA 2010GRC As Filed 2" xfId="456" xr:uid="{00000000-0005-0000-0000-0000C6010000}"/>
    <cellStyle name="_AURORA WIP_NIM Summary" xfId="457" xr:uid="{00000000-0005-0000-0000-0000C7010000}"/>
    <cellStyle name="_AURORA WIP_NIM Summary 09GRC" xfId="458" xr:uid="{00000000-0005-0000-0000-0000C8010000}"/>
    <cellStyle name="_AURORA WIP_NIM Summary 09GRC 2" xfId="459" xr:uid="{00000000-0005-0000-0000-0000C9010000}"/>
    <cellStyle name="_AURORA WIP_NIM Summary 2" xfId="460" xr:uid="{00000000-0005-0000-0000-0000CA010000}"/>
    <cellStyle name="_AURORA WIP_NIM Summary 3" xfId="461" xr:uid="{00000000-0005-0000-0000-0000CB010000}"/>
    <cellStyle name="_AURORA WIP_NIM Summary 4" xfId="462" xr:uid="{00000000-0005-0000-0000-0000CC010000}"/>
    <cellStyle name="_AURORA WIP_NIM Summary 5" xfId="463" xr:uid="{00000000-0005-0000-0000-0000CD010000}"/>
    <cellStyle name="_AURORA WIP_NIM Summary 6" xfId="464" xr:uid="{00000000-0005-0000-0000-0000CE010000}"/>
    <cellStyle name="_AURORA WIP_NIM Summary 7" xfId="465" xr:uid="{00000000-0005-0000-0000-0000CF010000}"/>
    <cellStyle name="_AURORA WIP_NIM Summary 8" xfId="466" xr:uid="{00000000-0005-0000-0000-0000D0010000}"/>
    <cellStyle name="_AURORA WIP_NIM Summary 9" xfId="467" xr:uid="{00000000-0005-0000-0000-0000D1010000}"/>
    <cellStyle name="_AURORA WIP_PCA 9 -  Exhibit D April 2010 (3)" xfId="468" xr:uid="{00000000-0005-0000-0000-0000D2010000}"/>
    <cellStyle name="_AURORA WIP_PCA 9 -  Exhibit D April 2010 (3) 2" xfId="469" xr:uid="{00000000-0005-0000-0000-0000D3010000}"/>
    <cellStyle name="_AURORA WIP_Reconciliation" xfId="470" xr:uid="{00000000-0005-0000-0000-0000D4010000}"/>
    <cellStyle name="_AURORA WIP_Reconciliation 2" xfId="471" xr:uid="{00000000-0005-0000-0000-0000D5010000}"/>
    <cellStyle name="_AURORA WIP_Wind Integration 10GRC" xfId="472" xr:uid="{00000000-0005-0000-0000-0000D6010000}"/>
    <cellStyle name="_AURORA WIP_Wind Integration 10GRC 2" xfId="473" xr:uid="{00000000-0005-0000-0000-0000D7010000}"/>
    <cellStyle name="_Book1" xfId="474" xr:uid="{00000000-0005-0000-0000-0000D8010000}"/>
    <cellStyle name="_x0013__Book1" xfId="475" xr:uid="{00000000-0005-0000-0000-0000D9010000}"/>
    <cellStyle name="_Book1 (2)" xfId="476" xr:uid="{00000000-0005-0000-0000-0000DA010000}"/>
    <cellStyle name="_Book1 (2) 2" xfId="477" xr:uid="{00000000-0005-0000-0000-0000DB010000}"/>
    <cellStyle name="_Book1 (2) 2 2" xfId="478" xr:uid="{00000000-0005-0000-0000-0000DC010000}"/>
    <cellStyle name="_Book1 (2) 2 2 2" xfId="479" xr:uid="{00000000-0005-0000-0000-0000DD010000}"/>
    <cellStyle name="_Book1 (2) 2 3" xfId="480" xr:uid="{00000000-0005-0000-0000-0000DE010000}"/>
    <cellStyle name="_Book1 (2) 3" xfId="481" xr:uid="{00000000-0005-0000-0000-0000DF010000}"/>
    <cellStyle name="_Book1 (2) 3 2" xfId="482" xr:uid="{00000000-0005-0000-0000-0000E0010000}"/>
    <cellStyle name="_Book1 (2) 3 2 2" xfId="483" xr:uid="{00000000-0005-0000-0000-0000E1010000}"/>
    <cellStyle name="_Book1 (2) 3 3" xfId="484" xr:uid="{00000000-0005-0000-0000-0000E2010000}"/>
    <cellStyle name="_Book1 (2) 3 3 2" xfId="485" xr:uid="{00000000-0005-0000-0000-0000E3010000}"/>
    <cellStyle name="_Book1 (2) 3 4" xfId="486" xr:uid="{00000000-0005-0000-0000-0000E4010000}"/>
    <cellStyle name="_Book1 (2) 3 4 2" xfId="487" xr:uid="{00000000-0005-0000-0000-0000E5010000}"/>
    <cellStyle name="_Book1 (2) 4" xfId="488" xr:uid="{00000000-0005-0000-0000-0000E6010000}"/>
    <cellStyle name="_Book1 (2) 4 2" xfId="489" xr:uid="{00000000-0005-0000-0000-0000E7010000}"/>
    <cellStyle name="_Book1 (2) 5" xfId="490" xr:uid="{00000000-0005-0000-0000-0000E8010000}"/>
    <cellStyle name="_Book1 (2) 6" xfId="491" xr:uid="{00000000-0005-0000-0000-0000E9010000}"/>
    <cellStyle name="_Book1 (2) 7" xfId="492" xr:uid="{00000000-0005-0000-0000-0000EA010000}"/>
    <cellStyle name="_Book1 (2)_04 07E Wild Horse Wind Expansion (C) (2)" xfId="493" xr:uid="{00000000-0005-0000-0000-0000EB010000}"/>
    <cellStyle name="_Book1 (2)_04 07E Wild Horse Wind Expansion (C) (2) 2" xfId="494" xr:uid="{00000000-0005-0000-0000-0000EC010000}"/>
    <cellStyle name="_Book1 (2)_04 07E Wild Horse Wind Expansion (C) (2) 2 2" xfId="495" xr:uid="{00000000-0005-0000-0000-0000ED010000}"/>
    <cellStyle name="_Book1 (2)_04 07E Wild Horse Wind Expansion (C) (2) 3" xfId="496" xr:uid="{00000000-0005-0000-0000-0000EE010000}"/>
    <cellStyle name="_Book1 (2)_04 07E Wild Horse Wind Expansion (C) (2)_Adj Bench DR 3 for Initial Briefs (Electric)" xfId="497" xr:uid="{00000000-0005-0000-0000-0000EF010000}"/>
    <cellStyle name="_Book1 (2)_04 07E Wild Horse Wind Expansion (C) (2)_Adj Bench DR 3 for Initial Briefs (Electric) 2" xfId="498" xr:uid="{00000000-0005-0000-0000-0000F0010000}"/>
    <cellStyle name="_Book1 (2)_04 07E Wild Horse Wind Expansion (C) (2)_Adj Bench DR 3 for Initial Briefs (Electric) 2 2" xfId="499" xr:uid="{00000000-0005-0000-0000-0000F1010000}"/>
    <cellStyle name="_Book1 (2)_04 07E Wild Horse Wind Expansion (C) (2)_Adj Bench DR 3 for Initial Briefs (Electric) 3" xfId="500" xr:uid="{00000000-0005-0000-0000-0000F2010000}"/>
    <cellStyle name="_Book1 (2)_04 07E Wild Horse Wind Expansion (C) (2)_Book1" xfId="501" xr:uid="{00000000-0005-0000-0000-0000F3010000}"/>
    <cellStyle name="_Book1 (2)_04 07E Wild Horse Wind Expansion (C) (2)_Electric Rev Req Model (2009 GRC) " xfId="502" xr:uid="{00000000-0005-0000-0000-0000F4010000}"/>
    <cellStyle name="_Book1 (2)_04 07E Wild Horse Wind Expansion (C) (2)_Electric Rev Req Model (2009 GRC)  2" xfId="503" xr:uid="{00000000-0005-0000-0000-0000F5010000}"/>
    <cellStyle name="_Book1 (2)_04 07E Wild Horse Wind Expansion (C) (2)_Electric Rev Req Model (2009 GRC)  2 2" xfId="504" xr:uid="{00000000-0005-0000-0000-0000F6010000}"/>
    <cellStyle name="_Book1 (2)_04 07E Wild Horse Wind Expansion (C) (2)_Electric Rev Req Model (2009 GRC)  3" xfId="505" xr:uid="{00000000-0005-0000-0000-0000F7010000}"/>
    <cellStyle name="_Book1 (2)_04 07E Wild Horse Wind Expansion (C) (2)_Electric Rev Req Model (2009 GRC) Rebuttal" xfId="506" xr:uid="{00000000-0005-0000-0000-0000F8010000}"/>
    <cellStyle name="_Book1 (2)_04 07E Wild Horse Wind Expansion (C) (2)_Electric Rev Req Model (2009 GRC) Rebuttal 2" xfId="507" xr:uid="{00000000-0005-0000-0000-0000F9010000}"/>
    <cellStyle name="_Book1 (2)_04 07E Wild Horse Wind Expansion (C) (2)_Electric Rev Req Model (2009 GRC) Rebuttal 2 2" xfId="508" xr:uid="{00000000-0005-0000-0000-0000FA010000}"/>
    <cellStyle name="_Book1 (2)_04 07E Wild Horse Wind Expansion (C) (2)_Electric Rev Req Model (2009 GRC) Rebuttal 3" xfId="509" xr:uid="{00000000-0005-0000-0000-0000FB010000}"/>
    <cellStyle name="_Book1 (2)_04 07E Wild Horse Wind Expansion (C) (2)_Electric Rev Req Model (2009 GRC) Rebuttal REmoval of New  WH Solar AdjustMI" xfId="510" xr:uid="{00000000-0005-0000-0000-0000FC010000}"/>
    <cellStyle name="_Book1 (2)_04 07E Wild Horse Wind Expansion (C) (2)_Electric Rev Req Model (2009 GRC) Rebuttal REmoval of New  WH Solar AdjustMI 2" xfId="511" xr:uid="{00000000-0005-0000-0000-0000FD010000}"/>
    <cellStyle name="_Book1 (2)_04 07E Wild Horse Wind Expansion (C) (2)_Electric Rev Req Model (2009 GRC) Rebuttal REmoval of New  WH Solar AdjustMI 2 2" xfId="512" xr:uid="{00000000-0005-0000-0000-0000FE010000}"/>
    <cellStyle name="_Book1 (2)_04 07E Wild Horse Wind Expansion (C) (2)_Electric Rev Req Model (2009 GRC) Rebuttal REmoval of New  WH Solar AdjustMI 3" xfId="513" xr:uid="{00000000-0005-0000-0000-0000FF010000}"/>
    <cellStyle name="_Book1 (2)_04 07E Wild Horse Wind Expansion (C) (2)_Electric Rev Req Model (2009 GRC) Revised 01-18-2010" xfId="514" xr:uid="{00000000-0005-0000-0000-000000020000}"/>
    <cellStyle name="_Book1 (2)_04 07E Wild Horse Wind Expansion (C) (2)_Electric Rev Req Model (2009 GRC) Revised 01-18-2010 2" xfId="515" xr:uid="{00000000-0005-0000-0000-000001020000}"/>
    <cellStyle name="_Book1 (2)_04 07E Wild Horse Wind Expansion (C) (2)_Electric Rev Req Model (2009 GRC) Revised 01-18-2010 2 2" xfId="516" xr:uid="{00000000-0005-0000-0000-000002020000}"/>
    <cellStyle name="_Book1 (2)_04 07E Wild Horse Wind Expansion (C) (2)_Electric Rev Req Model (2009 GRC) Revised 01-18-2010 3" xfId="517" xr:uid="{00000000-0005-0000-0000-000003020000}"/>
    <cellStyle name="_Book1 (2)_04 07E Wild Horse Wind Expansion (C) (2)_Electric Rev Req Model (2010 GRC)" xfId="518" xr:uid="{00000000-0005-0000-0000-000004020000}"/>
    <cellStyle name="_Book1 (2)_04 07E Wild Horse Wind Expansion (C) (2)_Electric Rev Req Model (2010 GRC) SF" xfId="519" xr:uid="{00000000-0005-0000-0000-000005020000}"/>
    <cellStyle name="_Book1 (2)_04 07E Wild Horse Wind Expansion (C) (2)_Final Order Electric EXHIBIT A-1" xfId="520" xr:uid="{00000000-0005-0000-0000-000006020000}"/>
    <cellStyle name="_Book1 (2)_04 07E Wild Horse Wind Expansion (C) (2)_Final Order Electric EXHIBIT A-1 2" xfId="521" xr:uid="{00000000-0005-0000-0000-000007020000}"/>
    <cellStyle name="_Book1 (2)_04 07E Wild Horse Wind Expansion (C) (2)_Final Order Electric EXHIBIT A-1 2 2" xfId="522" xr:uid="{00000000-0005-0000-0000-000008020000}"/>
    <cellStyle name="_Book1 (2)_04 07E Wild Horse Wind Expansion (C) (2)_Final Order Electric EXHIBIT A-1 3" xfId="523" xr:uid="{00000000-0005-0000-0000-000009020000}"/>
    <cellStyle name="_Book1 (2)_04 07E Wild Horse Wind Expansion (C) (2)_TENASKA REGULATORY ASSET" xfId="524" xr:uid="{00000000-0005-0000-0000-00000A020000}"/>
    <cellStyle name="_Book1 (2)_04 07E Wild Horse Wind Expansion (C) (2)_TENASKA REGULATORY ASSET 2" xfId="525" xr:uid="{00000000-0005-0000-0000-00000B020000}"/>
    <cellStyle name="_Book1 (2)_04 07E Wild Horse Wind Expansion (C) (2)_TENASKA REGULATORY ASSET 2 2" xfId="526" xr:uid="{00000000-0005-0000-0000-00000C020000}"/>
    <cellStyle name="_Book1 (2)_04 07E Wild Horse Wind Expansion (C) (2)_TENASKA REGULATORY ASSET 3" xfId="527" xr:uid="{00000000-0005-0000-0000-00000D020000}"/>
    <cellStyle name="_Book1 (2)_16.37E Wild Horse Expansion DeferralRevwrkingfile SF" xfId="528" xr:uid="{00000000-0005-0000-0000-00000E020000}"/>
    <cellStyle name="_Book1 (2)_16.37E Wild Horse Expansion DeferralRevwrkingfile SF 2" xfId="529" xr:uid="{00000000-0005-0000-0000-00000F020000}"/>
    <cellStyle name="_Book1 (2)_16.37E Wild Horse Expansion DeferralRevwrkingfile SF 2 2" xfId="530" xr:uid="{00000000-0005-0000-0000-000010020000}"/>
    <cellStyle name="_Book1 (2)_16.37E Wild Horse Expansion DeferralRevwrkingfile SF 3" xfId="531" xr:uid="{00000000-0005-0000-0000-000011020000}"/>
    <cellStyle name="_Book1 (2)_2009 Compliance Filing PCA Exhibits for GRC" xfId="532" xr:uid="{00000000-0005-0000-0000-000012020000}"/>
    <cellStyle name="_Book1 (2)_2009 GRC Compl Filing - Exhibit D" xfId="533" xr:uid="{00000000-0005-0000-0000-000013020000}"/>
    <cellStyle name="_Book1 (2)_2009 GRC Compl Filing - Exhibit D 2" xfId="534" xr:uid="{00000000-0005-0000-0000-000014020000}"/>
    <cellStyle name="_Book1 (2)_3.01 Income Statement" xfId="535" xr:uid="{00000000-0005-0000-0000-000015020000}"/>
    <cellStyle name="_Book1 (2)_4 31 Regulatory Assets and Liabilities  7 06- Exhibit D" xfId="536" xr:uid="{00000000-0005-0000-0000-000016020000}"/>
    <cellStyle name="_Book1 (2)_4 31 Regulatory Assets and Liabilities  7 06- Exhibit D 2" xfId="537" xr:uid="{00000000-0005-0000-0000-000017020000}"/>
    <cellStyle name="_Book1 (2)_4 31 Regulatory Assets and Liabilities  7 06- Exhibit D 2 2" xfId="538" xr:uid="{00000000-0005-0000-0000-000018020000}"/>
    <cellStyle name="_Book1 (2)_4 31 Regulatory Assets and Liabilities  7 06- Exhibit D 3" xfId="539" xr:uid="{00000000-0005-0000-0000-000019020000}"/>
    <cellStyle name="_Book1 (2)_4 31 Regulatory Assets and Liabilities  7 06- Exhibit D_NIM Summary" xfId="540" xr:uid="{00000000-0005-0000-0000-00001A020000}"/>
    <cellStyle name="_Book1 (2)_4 31 Regulatory Assets and Liabilities  7 06- Exhibit D_NIM Summary 2" xfId="541" xr:uid="{00000000-0005-0000-0000-00001B020000}"/>
    <cellStyle name="_Book1 (2)_4 32 Regulatory Assets and Liabilities  7 06- Exhibit D" xfId="542" xr:uid="{00000000-0005-0000-0000-00001C020000}"/>
    <cellStyle name="_Book1 (2)_4 32 Regulatory Assets and Liabilities  7 06- Exhibit D 2" xfId="543" xr:uid="{00000000-0005-0000-0000-00001D020000}"/>
    <cellStyle name="_Book1 (2)_4 32 Regulatory Assets and Liabilities  7 06- Exhibit D 2 2" xfId="544" xr:uid="{00000000-0005-0000-0000-00001E020000}"/>
    <cellStyle name="_Book1 (2)_4 32 Regulatory Assets and Liabilities  7 06- Exhibit D 3" xfId="545" xr:uid="{00000000-0005-0000-0000-00001F020000}"/>
    <cellStyle name="_Book1 (2)_4 32 Regulatory Assets and Liabilities  7 06- Exhibit D_NIM Summary" xfId="546" xr:uid="{00000000-0005-0000-0000-000020020000}"/>
    <cellStyle name="_Book1 (2)_4 32 Regulatory Assets and Liabilities  7 06- Exhibit D_NIM Summary 2" xfId="547" xr:uid="{00000000-0005-0000-0000-000021020000}"/>
    <cellStyle name="_Book1 (2)_ACCOUNTS" xfId="548" xr:uid="{00000000-0005-0000-0000-000022020000}"/>
    <cellStyle name="_Book1 (2)_AURORA Total New" xfId="549" xr:uid="{00000000-0005-0000-0000-000023020000}"/>
    <cellStyle name="_Book1 (2)_AURORA Total New 2" xfId="550" xr:uid="{00000000-0005-0000-0000-000024020000}"/>
    <cellStyle name="_Book1 (2)_Book2" xfId="551" xr:uid="{00000000-0005-0000-0000-000025020000}"/>
    <cellStyle name="_Book1 (2)_Book2 2" xfId="552" xr:uid="{00000000-0005-0000-0000-000026020000}"/>
    <cellStyle name="_Book1 (2)_Book2 2 2" xfId="553" xr:uid="{00000000-0005-0000-0000-000027020000}"/>
    <cellStyle name="_Book1 (2)_Book2 3" xfId="554" xr:uid="{00000000-0005-0000-0000-000028020000}"/>
    <cellStyle name="_Book1 (2)_Book2_Adj Bench DR 3 for Initial Briefs (Electric)" xfId="555" xr:uid="{00000000-0005-0000-0000-000029020000}"/>
    <cellStyle name="_Book1 (2)_Book2_Adj Bench DR 3 for Initial Briefs (Electric) 2" xfId="556" xr:uid="{00000000-0005-0000-0000-00002A020000}"/>
    <cellStyle name="_Book1 (2)_Book2_Adj Bench DR 3 for Initial Briefs (Electric) 2 2" xfId="557" xr:uid="{00000000-0005-0000-0000-00002B020000}"/>
    <cellStyle name="_Book1 (2)_Book2_Adj Bench DR 3 for Initial Briefs (Electric) 3" xfId="558" xr:uid="{00000000-0005-0000-0000-00002C020000}"/>
    <cellStyle name="_Book1 (2)_Book2_Electric Rev Req Model (2009 GRC) Rebuttal" xfId="559" xr:uid="{00000000-0005-0000-0000-00002D020000}"/>
    <cellStyle name="_Book1 (2)_Book2_Electric Rev Req Model (2009 GRC) Rebuttal 2" xfId="560" xr:uid="{00000000-0005-0000-0000-00002E020000}"/>
    <cellStyle name="_Book1 (2)_Book2_Electric Rev Req Model (2009 GRC) Rebuttal 2 2" xfId="561" xr:uid="{00000000-0005-0000-0000-00002F020000}"/>
    <cellStyle name="_Book1 (2)_Book2_Electric Rev Req Model (2009 GRC) Rebuttal 3" xfId="562" xr:uid="{00000000-0005-0000-0000-000030020000}"/>
    <cellStyle name="_Book1 (2)_Book2_Electric Rev Req Model (2009 GRC) Rebuttal REmoval of New  WH Solar AdjustMI" xfId="563" xr:uid="{00000000-0005-0000-0000-000031020000}"/>
    <cellStyle name="_Book1 (2)_Book2_Electric Rev Req Model (2009 GRC) Rebuttal REmoval of New  WH Solar AdjustMI 2" xfId="564" xr:uid="{00000000-0005-0000-0000-000032020000}"/>
    <cellStyle name="_Book1 (2)_Book2_Electric Rev Req Model (2009 GRC) Rebuttal REmoval of New  WH Solar AdjustMI 2 2" xfId="565" xr:uid="{00000000-0005-0000-0000-000033020000}"/>
    <cellStyle name="_Book1 (2)_Book2_Electric Rev Req Model (2009 GRC) Rebuttal REmoval of New  WH Solar AdjustMI 3" xfId="566" xr:uid="{00000000-0005-0000-0000-000034020000}"/>
    <cellStyle name="_Book1 (2)_Book2_Electric Rev Req Model (2009 GRC) Revised 01-18-2010" xfId="567" xr:uid="{00000000-0005-0000-0000-000035020000}"/>
    <cellStyle name="_Book1 (2)_Book2_Electric Rev Req Model (2009 GRC) Revised 01-18-2010 2" xfId="568" xr:uid="{00000000-0005-0000-0000-000036020000}"/>
    <cellStyle name="_Book1 (2)_Book2_Electric Rev Req Model (2009 GRC) Revised 01-18-2010 2 2" xfId="569" xr:uid="{00000000-0005-0000-0000-000037020000}"/>
    <cellStyle name="_Book1 (2)_Book2_Electric Rev Req Model (2009 GRC) Revised 01-18-2010 3" xfId="570" xr:uid="{00000000-0005-0000-0000-000038020000}"/>
    <cellStyle name="_Book1 (2)_Book2_Final Order Electric EXHIBIT A-1" xfId="571" xr:uid="{00000000-0005-0000-0000-000039020000}"/>
    <cellStyle name="_Book1 (2)_Book2_Final Order Electric EXHIBIT A-1 2" xfId="572" xr:uid="{00000000-0005-0000-0000-00003A020000}"/>
    <cellStyle name="_Book1 (2)_Book2_Final Order Electric EXHIBIT A-1 2 2" xfId="573" xr:uid="{00000000-0005-0000-0000-00003B020000}"/>
    <cellStyle name="_Book1 (2)_Book2_Final Order Electric EXHIBIT A-1 3" xfId="574" xr:uid="{00000000-0005-0000-0000-00003C020000}"/>
    <cellStyle name="_Book1 (2)_Book4" xfId="575" xr:uid="{00000000-0005-0000-0000-00003D020000}"/>
    <cellStyle name="_Book1 (2)_Book4 2" xfId="576" xr:uid="{00000000-0005-0000-0000-00003E020000}"/>
    <cellStyle name="_Book1 (2)_Book4 2 2" xfId="577" xr:uid="{00000000-0005-0000-0000-00003F020000}"/>
    <cellStyle name="_Book1 (2)_Book4 3" xfId="578" xr:uid="{00000000-0005-0000-0000-000040020000}"/>
    <cellStyle name="_Book1 (2)_Book9" xfId="579" xr:uid="{00000000-0005-0000-0000-000041020000}"/>
    <cellStyle name="_Book1 (2)_Book9 2" xfId="580" xr:uid="{00000000-0005-0000-0000-000042020000}"/>
    <cellStyle name="_Book1 (2)_Book9 2 2" xfId="581" xr:uid="{00000000-0005-0000-0000-000043020000}"/>
    <cellStyle name="_Book1 (2)_Book9 3" xfId="582" xr:uid="{00000000-0005-0000-0000-000044020000}"/>
    <cellStyle name="_Book1 (2)_Chelan PUD Power Costs (8-10)" xfId="583" xr:uid="{00000000-0005-0000-0000-000045020000}"/>
    <cellStyle name="_Book1 (2)_Gas Rev Req Model (2010 GRC)" xfId="584" xr:uid="{00000000-0005-0000-0000-000046020000}"/>
    <cellStyle name="_Book1 (2)_INPUTS" xfId="585" xr:uid="{00000000-0005-0000-0000-000047020000}"/>
    <cellStyle name="_Book1 (2)_INPUTS 2" xfId="586" xr:uid="{00000000-0005-0000-0000-000048020000}"/>
    <cellStyle name="_Book1 (2)_INPUTS 2 2" xfId="587" xr:uid="{00000000-0005-0000-0000-000049020000}"/>
    <cellStyle name="_Book1 (2)_INPUTS 3" xfId="588" xr:uid="{00000000-0005-0000-0000-00004A020000}"/>
    <cellStyle name="_Book1 (2)_NIM Summary" xfId="589" xr:uid="{00000000-0005-0000-0000-00004B020000}"/>
    <cellStyle name="_Book1 (2)_NIM Summary 09GRC" xfId="590" xr:uid="{00000000-0005-0000-0000-00004C020000}"/>
    <cellStyle name="_Book1 (2)_NIM Summary 09GRC 2" xfId="591" xr:uid="{00000000-0005-0000-0000-00004D020000}"/>
    <cellStyle name="_Book1 (2)_NIM Summary 2" xfId="592" xr:uid="{00000000-0005-0000-0000-00004E020000}"/>
    <cellStyle name="_Book1 (2)_NIM Summary 3" xfId="593" xr:uid="{00000000-0005-0000-0000-00004F020000}"/>
    <cellStyle name="_Book1 (2)_NIM Summary 4" xfId="594" xr:uid="{00000000-0005-0000-0000-000050020000}"/>
    <cellStyle name="_Book1 (2)_NIM Summary 5" xfId="595" xr:uid="{00000000-0005-0000-0000-000051020000}"/>
    <cellStyle name="_Book1 (2)_NIM Summary 6" xfId="596" xr:uid="{00000000-0005-0000-0000-000052020000}"/>
    <cellStyle name="_Book1 (2)_NIM Summary 7" xfId="597" xr:uid="{00000000-0005-0000-0000-000053020000}"/>
    <cellStyle name="_Book1 (2)_NIM Summary 8" xfId="598" xr:uid="{00000000-0005-0000-0000-000054020000}"/>
    <cellStyle name="_Book1 (2)_NIM Summary 9" xfId="599" xr:uid="{00000000-0005-0000-0000-000055020000}"/>
    <cellStyle name="_Book1 (2)_PCA 10 -  Exhibit D from A Kellogg Jan 2011" xfId="600" xr:uid="{00000000-0005-0000-0000-000056020000}"/>
    <cellStyle name="_Book1 (2)_PCA 10 -  Exhibit D from A Kellogg July 2011" xfId="601" xr:uid="{00000000-0005-0000-0000-000057020000}"/>
    <cellStyle name="_Book1 (2)_PCA 10 -  Exhibit D from S Free Rcv'd 12-11" xfId="602" xr:uid="{00000000-0005-0000-0000-000058020000}"/>
    <cellStyle name="_Book1 (2)_PCA 9 -  Exhibit D April 2010" xfId="603" xr:uid="{00000000-0005-0000-0000-000059020000}"/>
    <cellStyle name="_Book1 (2)_PCA 9 -  Exhibit D April 2010 (3)" xfId="604" xr:uid="{00000000-0005-0000-0000-00005A020000}"/>
    <cellStyle name="_Book1 (2)_PCA 9 -  Exhibit D April 2010 (3) 2" xfId="605" xr:uid="{00000000-0005-0000-0000-00005B020000}"/>
    <cellStyle name="_Book1 (2)_PCA 9 -  Exhibit D Nov 2010" xfId="606" xr:uid="{00000000-0005-0000-0000-00005C020000}"/>
    <cellStyle name="_Book1 (2)_PCA 9 - Exhibit D at August 2010" xfId="607" xr:uid="{00000000-0005-0000-0000-00005D020000}"/>
    <cellStyle name="_Book1 (2)_PCA 9 - Exhibit D June 2010 GRC" xfId="608" xr:uid="{00000000-0005-0000-0000-00005E020000}"/>
    <cellStyle name="_Book1 (2)_Power Costs - Comparison bx Rbtl-Staff-Jt-PC" xfId="609" xr:uid="{00000000-0005-0000-0000-00005F020000}"/>
    <cellStyle name="_Book1 (2)_Power Costs - Comparison bx Rbtl-Staff-Jt-PC 2" xfId="610" xr:uid="{00000000-0005-0000-0000-000060020000}"/>
    <cellStyle name="_Book1 (2)_Power Costs - Comparison bx Rbtl-Staff-Jt-PC 2 2" xfId="611" xr:uid="{00000000-0005-0000-0000-000061020000}"/>
    <cellStyle name="_Book1 (2)_Power Costs - Comparison bx Rbtl-Staff-Jt-PC 3" xfId="612" xr:uid="{00000000-0005-0000-0000-000062020000}"/>
    <cellStyle name="_Book1 (2)_Power Costs - Comparison bx Rbtl-Staff-Jt-PC_Adj Bench DR 3 for Initial Briefs (Electric)" xfId="613" xr:uid="{00000000-0005-0000-0000-000063020000}"/>
    <cellStyle name="_Book1 (2)_Power Costs - Comparison bx Rbtl-Staff-Jt-PC_Adj Bench DR 3 for Initial Briefs (Electric) 2" xfId="614" xr:uid="{00000000-0005-0000-0000-000064020000}"/>
    <cellStyle name="_Book1 (2)_Power Costs - Comparison bx Rbtl-Staff-Jt-PC_Adj Bench DR 3 for Initial Briefs (Electric) 2 2" xfId="615" xr:uid="{00000000-0005-0000-0000-000065020000}"/>
    <cellStyle name="_Book1 (2)_Power Costs - Comparison bx Rbtl-Staff-Jt-PC_Adj Bench DR 3 for Initial Briefs (Electric) 3" xfId="616" xr:uid="{00000000-0005-0000-0000-000066020000}"/>
    <cellStyle name="_Book1 (2)_Power Costs - Comparison bx Rbtl-Staff-Jt-PC_Electric Rev Req Model (2009 GRC) Rebuttal" xfId="617" xr:uid="{00000000-0005-0000-0000-000067020000}"/>
    <cellStyle name="_Book1 (2)_Power Costs - Comparison bx Rbtl-Staff-Jt-PC_Electric Rev Req Model (2009 GRC) Rebuttal 2" xfId="618" xr:uid="{00000000-0005-0000-0000-000068020000}"/>
    <cellStyle name="_Book1 (2)_Power Costs - Comparison bx Rbtl-Staff-Jt-PC_Electric Rev Req Model (2009 GRC) Rebuttal 2 2" xfId="619" xr:uid="{00000000-0005-0000-0000-000069020000}"/>
    <cellStyle name="_Book1 (2)_Power Costs - Comparison bx Rbtl-Staff-Jt-PC_Electric Rev Req Model (2009 GRC) Rebuttal 3" xfId="620" xr:uid="{00000000-0005-0000-0000-00006A020000}"/>
    <cellStyle name="_Book1 (2)_Power Costs - Comparison bx Rbtl-Staff-Jt-PC_Electric Rev Req Model (2009 GRC) Rebuttal REmoval of New  WH Solar AdjustMI" xfId="621" xr:uid="{00000000-0005-0000-0000-00006B020000}"/>
    <cellStyle name="_Book1 (2)_Power Costs - Comparison bx Rbtl-Staff-Jt-PC_Electric Rev Req Model (2009 GRC) Rebuttal REmoval of New  WH Solar AdjustMI 2" xfId="622" xr:uid="{00000000-0005-0000-0000-00006C020000}"/>
    <cellStyle name="_Book1 (2)_Power Costs - Comparison bx Rbtl-Staff-Jt-PC_Electric Rev Req Model (2009 GRC) Rebuttal REmoval of New  WH Solar AdjustMI 2 2" xfId="623" xr:uid="{00000000-0005-0000-0000-00006D020000}"/>
    <cellStyle name="_Book1 (2)_Power Costs - Comparison bx Rbtl-Staff-Jt-PC_Electric Rev Req Model (2009 GRC) Rebuttal REmoval of New  WH Solar AdjustMI 3" xfId="624" xr:uid="{00000000-0005-0000-0000-00006E020000}"/>
    <cellStyle name="_Book1 (2)_Power Costs - Comparison bx Rbtl-Staff-Jt-PC_Electric Rev Req Model (2009 GRC) Revised 01-18-2010" xfId="625" xr:uid="{00000000-0005-0000-0000-00006F020000}"/>
    <cellStyle name="_Book1 (2)_Power Costs - Comparison bx Rbtl-Staff-Jt-PC_Electric Rev Req Model (2009 GRC) Revised 01-18-2010 2" xfId="626" xr:uid="{00000000-0005-0000-0000-000070020000}"/>
    <cellStyle name="_Book1 (2)_Power Costs - Comparison bx Rbtl-Staff-Jt-PC_Electric Rev Req Model (2009 GRC) Revised 01-18-2010 2 2" xfId="627" xr:uid="{00000000-0005-0000-0000-000071020000}"/>
    <cellStyle name="_Book1 (2)_Power Costs - Comparison bx Rbtl-Staff-Jt-PC_Electric Rev Req Model (2009 GRC) Revised 01-18-2010 3" xfId="628" xr:uid="{00000000-0005-0000-0000-000072020000}"/>
    <cellStyle name="_Book1 (2)_Power Costs - Comparison bx Rbtl-Staff-Jt-PC_Final Order Electric EXHIBIT A-1" xfId="629" xr:uid="{00000000-0005-0000-0000-000073020000}"/>
    <cellStyle name="_Book1 (2)_Power Costs - Comparison bx Rbtl-Staff-Jt-PC_Final Order Electric EXHIBIT A-1 2" xfId="630" xr:uid="{00000000-0005-0000-0000-000074020000}"/>
    <cellStyle name="_Book1 (2)_Power Costs - Comparison bx Rbtl-Staff-Jt-PC_Final Order Electric EXHIBIT A-1 2 2" xfId="631" xr:uid="{00000000-0005-0000-0000-000075020000}"/>
    <cellStyle name="_Book1 (2)_Power Costs - Comparison bx Rbtl-Staff-Jt-PC_Final Order Electric EXHIBIT A-1 3" xfId="632" xr:uid="{00000000-0005-0000-0000-000076020000}"/>
    <cellStyle name="_Book1 (2)_Production Adj 4.37" xfId="633" xr:uid="{00000000-0005-0000-0000-000077020000}"/>
    <cellStyle name="_Book1 (2)_Production Adj 4.37 2" xfId="634" xr:uid="{00000000-0005-0000-0000-000078020000}"/>
    <cellStyle name="_Book1 (2)_Production Adj 4.37 2 2" xfId="635" xr:uid="{00000000-0005-0000-0000-000079020000}"/>
    <cellStyle name="_Book1 (2)_Production Adj 4.37 3" xfId="636" xr:uid="{00000000-0005-0000-0000-00007A020000}"/>
    <cellStyle name="_Book1 (2)_Purchased Power Adj 4.03" xfId="637" xr:uid="{00000000-0005-0000-0000-00007B020000}"/>
    <cellStyle name="_Book1 (2)_Purchased Power Adj 4.03 2" xfId="638" xr:uid="{00000000-0005-0000-0000-00007C020000}"/>
    <cellStyle name="_Book1 (2)_Purchased Power Adj 4.03 2 2" xfId="639" xr:uid="{00000000-0005-0000-0000-00007D020000}"/>
    <cellStyle name="_Book1 (2)_Purchased Power Adj 4.03 3" xfId="640" xr:uid="{00000000-0005-0000-0000-00007E020000}"/>
    <cellStyle name="_Book1 (2)_Rebuttal Power Costs" xfId="641" xr:uid="{00000000-0005-0000-0000-00007F020000}"/>
    <cellStyle name="_Book1 (2)_Rebuttal Power Costs 2" xfId="642" xr:uid="{00000000-0005-0000-0000-000080020000}"/>
    <cellStyle name="_Book1 (2)_Rebuttal Power Costs 2 2" xfId="643" xr:uid="{00000000-0005-0000-0000-000081020000}"/>
    <cellStyle name="_Book1 (2)_Rebuttal Power Costs 3" xfId="644" xr:uid="{00000000-0005-0000-0000-000082020000}"/>
    <cellStyle name="_Book1 (2)_Rebuttal Power Costs_Adj Bench DR 3 for Initial Briefs (Electric)" xfId="645" xr:uid="{00000000-0005-0000-0000-000083020000}"/>
    <cellStyle name="_Book1 (2)_Rebuttal Power Costs_Adj Bench DR 3 for Initial Briefs (Electric) 2" xfId="646" xr:uid="{00000000-0005-0000-0000-000084020000}"/>
    <cellStyle name="_Book1 (2)_Rebuttal Power Costs_Adj Bench DR 3 for Initial Briefs (Electric) 2 2" xfId="647" xr:uid="{00000000-0005-0000-0000-000085020000}"/>
    <cellStyle name="_Book1 (2)_Rebuttal Power Costs_Adj Bench DR 3 for Initial Briefs (Electric) 3" xfId="648" xr:uid="{00000000-0005-0000-0000-000086020000}"/>
    <cellStyle name="_Book1 (2)_Rebuttal Power Costs_Electric Rev Req Model (2009 GRC) Rebuttal" xfId="649" xr:uid="{00000000-0005-0000-0000-000087020000}"/>
    <cellStyle name="_Book1 (2)_Rebuttal Power Costs_Electric Rev Req Model (2009 GRC) Rebuttal 2" xfId="650" xr:uid="{00000000-0005-0000-0000-000088020000}"/>
    <cellStyle name="_Book1 (2)_Rebuttal Power Costs_Electric Rev Req Model (2009 GRC) Rebuttal 2 2" xfId="651" xr:uid="{00000000-0005-0000-0000-000089020000}"/>
    <cellStyle name="_Book1 (2)_Rebuttal Power Costs_Electric Rev Req Model (2009 GRC) Rebuttal 3" xfId="652" xr:uid="{00000000-0005-0000-0000-00008A020000}"/>
    <cellStyle name="_Book1 (2)_Rebuttal Power Costs_Electric Rev Req Model (2009 GRC) Rebuttal REmoval of New  WH Solar AdjustMI" xfId="653" xr:uid="{00000000-0005-0000-0000-00008B020000}"/>
    <cellStyle name="_Book1 (2)_Rebuttal Power Costs_Electric Rev Req Model (2009 GRC) Rebuttal REmoval of New  WH Solar AdjustMI 2" xfId="654" xr:uid="{00000000-0005-0000-0000-00008C020000}"/>
    <cellStyle name="_Book1 (2)_Rebuttal Power Costs_Electric Rev Req Model (2009 GRC) Rebuttal REmoval of New  WH Solar AdjustMI 2 2" xfId="655" xr:uid="{00000000-0005-0000-0000-00008D020000}"/>
    <cellStyle name="_Book1 (2)_Rebuttal Power Costs_Electric Rev Req Model (2009 GRC) Rebuttal REmoval of New  WH Solar AdjustMI 3" xfId="656" xr:uid="{00000000-0005-0000-0000-00008E020000}"/>
    <cellStyle name="_Book1 (2)_Rebuttal Power Costs_Electric Rev Req Model (2009 GRC) Revised 01-18-2010" xfId="657" xr:uid="{00000000-0005-0000-0000-00008F020000}"/>
    <cellStyle name="_Book1 (2)_Rebuttal Power Costs_Electric Rev Req Model (2009 GRC) Revised 01-18-2010 2" xfId="658" xr:uid="{00000000-0005-0000-0000-000090020000}"/>
    <cellStyle name="_Book1 (2)_Rebuttal Power Costs_Electric Rev Req Model (2009 GRC) Revised 01-18-2010 2 2" xfId="659" xr:uid="{00000000-0005-0000-0000-000091020000}"/>
    <cellStyle name="_Book1 (2)_Rebuttal Power Costs_Electric Rev Req Model (2009 GRC) Revised 01-18-2010 3" xfId="660" xr:uid="{00000000-0005-0000-0000-000092020000}"/>
    <cellStyle name="_Book1 (2)_Rebuttal Power Costs_Final Order Electric EXHIBIT A-1" xfId="661" xr:uid="{00000000-0005-0000-0000-000093020000}"/>
    <cellStyle name="_Book1 (2)_Rebuttal Power Costs_Final Order Electric EXHIBIT A-1 2" xfId="662" xr:uid="{00000000-0005-0000-0000-000094020000}"/>
    <cellStyle name="_Book1 (2)_Rebuttal Power Costs_Final Order Electric EXHIBIT A-1 2 2" xfId="663" xr:uid="{00000000-0005-0000-0000-000095020000}"/>
    <cellStyle name="_Book1 (2)_Rebuttal Power Costs_Final Order Electric EXHIBIT A-1 3" xfId="664" xr:uid="{00000000-0005-0000-0000-000096020000}"/>
    <cellStyle name="_Book1 (2)_ROR &amp; CONV FACTOR" xfId="665" xr:uid="{00000000-0005-0000-0000-000097020000}"/>
    <cellStyle name="_Book1 (2)_ROR &amp; CONV FACTOR 2" xfId="666" xr:uid="{00000000-0005-0000-0000-000098020000}"/>
    <cellStyle name="_Book1 (2)_ROR &amp; CONV FACTOR 2 2" xfId="667" xr:uid="{00000000-0005-0000-0000-000099020000}"/>
    <cellStyle name="_Book1 (2)_ROR &amp; CONV FACTOR 3" xfId="668" xr:uid="{00000000-0005-0000-0000-00009A020000}"/>
    <cellStyle name="_Book1 (2)_ROR 5.02" xfId="669" xr:uid="{00000000-0005-0000-0000-00009B020000}"/>
    <cellStyle name="_Book1 (2)_ROR 5.02 2" xfId="670" xr:uid="{00000000-0005-0000-0000-00009C020000}"/>
    <cellStyle name="_Book1 (2)_ROR 5.02 2 2" xfId="671" xr:uid="{00000000-0005-0000-0000-00009D020000}"/>
    <cellStyle name="_Book1 (2)_ROR 5.02 3" xfId="672" xr:uid="{00000000-0005-0000-0000-00009E020000}"/>
    <cellStyle name="_Book1 (2)_Wind Integration 10GRC" xfId="673" xr:uid="{00000000-0005-0000-0000-00009F020000}"/>
    <cellStyle name="_Book1 (2)_Wind Integration 10GRC 2" xfId="674" xr:uid="{00000000-0005-0000-0000-0000A0020000}"/>
    <cellStyle name="_Book1 10" xfId="675" xr:uid="{00000000-0005-0000-0000-0000A1020000}"/>
    <cellStyle name="_Book1 10 2" xfId="676" xr:uid="{00000000-0005-0000-0000-0000A2020000}"/>
    <cellStyle name="_Book1 11" xfId="677" xr:uid="{00000000-0005-0000-0000-0000A3020000}"/>
    <cellStyle name="_Book1 12" xfId="678" xr:uid="{00000000-0005-0000-0000-0000A4020000}"/>
    <cellStyle name="_Book1 13" xfId="679" xr:uid="{00000000-0005-0000-0000-0000A5020000}"/>
    <cellStyle name="_Book1 2" xfId="680" xr:uid="{00000000-0005-0000-0000-0000A6020000}"/>
    <cellStyle name="_Book1 2 2" xfId="681" xr:uid="{00000000-0005-0000-0000-0000A7020000}"/>
    <cellStyle name="_Book1 2 2 2" xfId="682" xr:uid="{00000000-0005-0000-0000-0000A8020000}"/>
    <cellStyle name="_Book1 2 3" xfId="683" xr:uid="{00000000-0005-0000-0000-0000A9020000}"/>
    <cellStyle name="_Book1 3" xfId="684" xr:uid="{00000000-0005-0000-0000-0000AA020000}"/>
    <cellStyle name="_Book1 3 2" xfId="685" xr:uid="{00000000-0005-0000-0000-0000AB020000}"/>
    <cellStyle name="_Book1 4" xfId="686" xr:uid="{00000000-0005-0000-0000-0000AC020000}"/>
    <cellStyle name="_Book1 4 2" xfId="687" xr:uid="{00000000-0005-0000-0000-0000AD020000}"/>
    <cellStyle name="_Book1 5" xfId="688" xr:uid="{00000000-0005-0000-0000-0000AE020000}"/>
    <cellStyle name="_Book1 5 2" xfId="689" xr:uid="{00000000-0005-0000-0000-0000AF020000}"/>
    <cellStyle name="_Book1 6" xfId="690" xr:uid="{00000000-0005-0000-0000-0000B0020000}"/>
    <cellStyle name="_Book1 6 2" xfId="691" xr:uid="{00000000-0005-0000-0000-0000B1020000}"/>
    <cellStyle name="_Book1 7" xfId="692" xr:uid="{00000000-0005-0000-0000-0000B2020000}"/>
    <cellStyle name="_Book1 7 2" xfId="693" xr:uid="{00000000-0005-0000-0000-0000B3020000}"/>
    <cellStyle name="_Book1 8" xfId="694" xr:uid="{00000000-0005-0000-0000-0000B4020000}"/>
    <cellStyle name="_Book1 8 2" xfId="695" xr:uid="{00000000-0005-0000-0000-0000B5020000}"/>
    <cellStyle name="_Book1 9" xfId="696" xr:uid="{00000000-0005-0000-0000-0000B6020000}"/>
    <cellStyle name="_Book1 9 2" xfId="697" xr:uid="{00000000-0005-0000-0000-0000B7020000}"/>
    <cellStyle name="_Book1_(C) WHE Proforma with ITC cash grant 10 Yr Amort_for deferral_102809" xfId="698" xr:uid="{00000000-0005-0000-0000-0000B8020000}"/>
    <cellStyle name="_Book1_(C) WHE Proforma with ITC cash grant 10 Yr Amort_for deferral_102809 2" xfId="699" xr:uid="{00000000-0005-0000-0000-0000B9020000}"/>
    <cellStyle name="_Book1_(C) WHE Proforma with ITC cash grant 10 Yr Amort_for deferral_102809 2 2" xfId="700" xr:uid="{00000000-0005-0000-0000-0000BA020000}"/>
    <cellStyle name="_Book1_(C) WHE Proforma with ITC cash grant 10 Yr Amort_for deferral_102809 3" xfId="701" xr:uid="{00000000-0005-0000-0000-0000BB020000}"/>
    <cellStyle name="_Book1_(C) WHE Proforma with ITC cash grant 10 Yr Amort_for deferral_102809_16.07E Wild Horse Wind Expansionwrkingfile" xfId="702" xr:uid="{00000000-0005-0000-0000-0000BC020000}"/>
    <cellStyle name="_Book1_(C) WHE Proforma with ITC cash grant 10 Yr Amort_for deferral_102809_16.07E Wild Horse Wind Expansionwrkingfile 2" xfId="703" xr:uid="{00000000-0005-0000-0000-0000BD020000}"/>
    <cellStyle name="_Book1_(C) WHE Proforma with ITC cash grant 10 Yr Amort_for deferral_102809_16.07E Wild Horse Wind Expansionwrkingfile 2 2" xfId="704" xr:uid="{00000000-0005-0000-0000-0000BE020000}"/>
    <cellStyle name="_Book1_(C) WHE Proforma with ITC cash grant 10 Yr Amort_for deferral_102809_16.07E Wild Horse Wind Expansionwrkingfile 3" xfId="705" xr:uid="{00000000-0005-0000-0000-0000BF020000}"/>
    <cellStyle name="_Book1_(C) WHE Proforma with ITC cash grant 10 Yr Amort_for deferral_102809_16.07E Wild Horse Wind Expansionwrkingfile SF" xfId="706" xr:uid="{00000000-0005-0000-0000-0000C0020000}"/>
    <cellStyle name="_Book1_(C) WHE Proforma with ITC cash grant 10 Yr Amort_for deferral_102809_16.07E Wild Horse Wind Expansionwrkingfile SF 2" xfId="707" xr:uid="{00000000-0005-0000-0000-0000C1020000}"/>
    <cellStyle name="_Book1_(C) WHE Proforma with ITC cash grant 10 Yr Amort_for deferral_102809_16.07E Wild Horse Wind Expansionwrkingfile SF 2 2" xfId="708" xr:uid="{00000000-0005-0000-0000-0000C2020000}"/>
    <cellStyle name="_Book1_(C) WHE Proforma with ITC cash grant 10 Yr Amort_for deferral_102809_16.07E Wild Horse Wind Expansionwrkingfile SF 3" xfId="709" xr:uid="{00000000-0005-0000-0000-0000C3020000}"/>
    <cellStyle name="_Book1_(C) WHE Proforma with ITC cash grant 10 Yr Amort_for deferral_102809_16.37E Wild Horse Expansion DeferralRevwrkingfile SF" xfId="710" xr:uid="{00000000-0005-0000-0000-0000C4020000}"/>
    <cellStyle name="_Book1_(C) WHE Proforma with ITC cash grant 10 Yr Amort_for deferral_102809_16.37E Wild Horse Expansion DeferralRevwrkingfile SF 2" xfId="711" xr:uid="{00000000-0005-0000-0000-0000C5020000}"/>
    <cellStyle name="_Book1_(C) WHE Proforma with ITC cash grant 10 Yr Amort_for deferral_102809_16.37E Wild Horse Expansion DeferralRevwrkingfile SF 2 2" xfId="712" xr:uid="{00000000-0005-0000-0000-0000C6020000}"/>
    <cellStyle name="_Book1_(C) WHE Proforma with ITC cash grant 10 Yr Amort_for deferral_102809_16.37E Wild Horse Expansion DeferralRevwrkingfile SF 3" xfId="713" xr:uid="{00000000-0005-0000-0000-0000C7020000}"/>
    <cellStyle name="_Book1_(C) WHE Proforma with ITC cash grant 10 Yr Amort_for rebuttal_120709" xfId="714" xr:uid="{00000000-0005-0000-0000-0000C8020000}"/>
    <cellStyle name="_Book1_(C) WHE Proforma with ITC cash grant 10 Yr Amort_for rebuttal_120709 2" xfId="715" xr:uid="{00000000-0005-0000-0000-0000C9020000}"/>
    <cellStyle name="_Book1_(C) WHE Proforma with ITC cash grant 10 Yr Amort_for rebuttal_120709 2 2" xfId="716" xr:uid="{00000000-0005-0000-0000-0000CA020000}"/>
    <cellStyle name="_Book1_(C) WHE Proforma with ITC cash grant 10 Yr Amort_for rebuttal_120709 3" xfId="717" xr:uid="{00000000-0005-0000-0000-0000CB020000}"/>
    <cellStyle name="_Book1_04.07E Wild Horse Wind Expansion" xfId="718" xr:uid="{00000000-0005-0000-0000-0000CC020000}"/>
    <cellStyle name="_Book1_04.07E Wild Horse Wind Expansion 2" xfId="719" xr:uid="{00000000-0005-0000-0000-0000CD020000}"/>
    <cellStyle name="_Book1_04.07E Wild Horse Wind Expansion 2 2" xfId="720" xr:uid="{00000000-0005-0000-0000-0000CE020000}"/>
    <cellStyle name="_Book1_04.07E Wild Horse Wind Expansion 3" xfId="721" xr:uid="{00000000-0005-0000-0000-0000CF020000}"/>
    <cellStyle name="_Book1_04.07E Wild Horse Wind Expansion_16.07E Wild Horse Wind Expansionwrkingfile" xfId="722" xr:uid="{00000000-0005-0000-0000-0000D0020000}"/>
    <cellStyle name="_Book1_04.07E Wild Horse Wind Expansion_16.07E Wild Horse Wind Expansionwrkingfile 2" xfId="723" xr:uid="{00000000-0005-0000-0000-0000D1020000}"/>
    <cellStyle name="_Book1_04.07E Wild Horse Wind Expansion_16.07E Wild Horse Wind Expansionwrkingfile 2 2" xfId="724" xr:uid="{00000000-0005-0000-0000-0000D2020000}"/>
    <cellStyle name="_Book1_04.07E Wild Horse Wind Expansion_16.07E Wild Horse Wind Expansionwrkingfile 3" xfId="725" xr:uid="{00000000-0005-0000-0000-0000D3020000}"/>
    <cellStyle name="_Book1_04.07E Wild Horse Wind Expansion_16.07E Wild Horse Wind Expansionwrkingfile SF" xfId="726" xr:uid="{00000000-0005-0000-0000-0000D4020000}"/>
    <cellStyle name="_Book1_04.07E Wild Horse Wind Expansion_16.07E Wild Horse Wind Expansionwrkingfile SF 2" xfId="727" xr:uid="{00000000-0005-0000-0000-0000D5020000}"/>
    <cellStyle name="_Book1_04.07E Wild Horse Wind Expansion_16.07E Wild Horse Wind Expansionwrkingfile SF 2 2" xfId="728" xr:uid="{00000000-0005-0000-0000-0000D6020000}"/>
    <cellStyle name="_Book1_04.07E Wild Horse Wind Expansion_16.07E Wild Horse Wind Expansionwrkingfile SF 3" xfId="729" xr:uid="{00000000-0005-0000-0000-0000D7020000}"/>
    <cellStyle name="_Book1_04.07E Wild Horse Wind Expansion_16.37E Wild Horse Expansion DeferralRevwrkingfile SF" xfId="730" xr:uid="{00000000-0005-0000-0000-0000D8020000}"/>
    <cellStyle name="_Book1_04.07E Wild Horse Wind Expansion_16.37E Wild Horse Expansion DeferralRevwrkingfile SF 2" xfId="731" xr:uid="{00000000-0005-0000-0000-0000D9020000}"/>
    <cellStyle name="_Book1_04.07E Wild Horse Wind Expansion_16.37E Wild Horse Expansion DeferralRevwrkingfile SF 2 2" xfId="732" xr:uid="{00000000-0005-0000-0000-0000DA020000}"/>
    <cellStyle name="_Book1_04.07E Wild Horse Wind Expansion_16.37E Wild Horse Expansion DeferralRevwrkingfile SF 3" xfId="733" xr:uid="{00000000-0005-0000-0000-0000DB020000}"/>
    <cellStyle name="_Book1_16.07E Wild Horse Wind Expansionwrkingfile" xfId="734" xr:uid="{00000000-0005-0000-0000-0000DC020000}"/>
    <cellStyle name="_Book1_16.07E Wild Horse Wind Expansionwrkingfile 2" xfId="735" xr:uid="{00000000-0005-0000-0000-0000DD020000}"/>
    <cellStyle name="_Book1_16.07E Wild Horse Wind Expansionwrkingfile 2 2" xfId="736" xr:uid="{00000000-0005-0000-0000-0000DE020000}"/>
    <cellStyle name="_Book1_16.07E Wild Horse Wind Expansionwrkingfile 3" xfId="737" xr:uid="{00000000-0005-0000-0000-0000DF020000}"/>
    <cellStyle name="_Book1_16.07E Wild Horse Wind Expansionwrkingfile SF" xfId="738" xr:uid="{00000000-0005-0000-0000-0000E0020000}"/>
    <cellStyle name="_Book1_16.07E Wild Horse Wind Expansionwrkingfile SF 2" xfId="739" xr:uid="{00000000-0005-0000-0000-0000E1020000}"/>
    <cellStyle name="_Book1_16.07E Wild Horse Wind Expansionwrkingfile SF 2 2" xfId="740" xr:uid="{00000000-0005-0000-0000-0000E2020000}"/>
    <cellStyle name="_Book1_16.07E Wild Horse Wind Expansionwrkingfile SF 3" xfId="741" xr:uid="{00000000-0005-0000-0000-0000E3020000}"/>
    <cellStyle name="_Book1_16.37E Wild Horse Expansion DeferralRevwrkingfile SF" xfId="742" xr:uid="{00000000-0005-0000-0000-0000E4020000}"/>
    <cellStyle name="_Book1_16.37E Wild Horse Expansion DeferralRevwrkingfile SF 2" xfId="743" xr:uid="{00000000-0005-0000-0000-0000E5020000}"/>
    <cellStyle name="_Book1_16.37E Wild Horse Expansion DeferralRevwrkingfile SF 2 2" xfId="744" xr:uid="{00000000-0005-0000-0000-0000E6020000}"/>
    <cellStyle name="_Book1_16.37E Wild Horse Expansion DeferralRevwrkingfile SF 3" xfId="745" xr:uid="{00000000-0005-0000-0000-0000E7020000}"/>
    <cellStyle name="_Book1_2009 Compliance Filing PCA Exhibits for GRC" xfId="746" xr:uid="{00000000-0005-0000-0000-0000E8020000}"/>
    <cellStyle name="_Book1_2009 GRC Compl Filing - Exhibit D" xfId="747" xr:uid="{00000000-0005-0000-0000-0000E9020000}"/>
    <cellStyle name="_Book1_2009 GRC Compl Filing - Exhibit D 2" xfId="748" xr:uid="{00000000-0005-0000-0000-0000EA020000}"/>
    <cellStyle name="_Book1_3.01 Income Statement" xfId="749" xr:uid="{00000000-0005-0000-0000-0000EB020000}"/>
    <cellStyle name="_Book1_4 31 Regulatory Assets and Liabilities  7 06- Exhibit D" xfId="750" xr:uid="{00000000-0005-0000-0000-0000EC020000}"/>
    <cellStyle name="_Book1_4 31 Regulatory Assets and Liabilities  7 06- Exhibit D 2" xfId="751" xr:uid="{00000000-0005-0000-0000-0000ED020000}"/>
    <cellStyle name="_Book1_4 31 Regulatory Assets and Liabilities  7 06- Exhibit D 2 2" xfId="752" xr:uid="{00000000-0005-0000-0000-0000EE020000}"/>
    <cellStyle name="_Book1_4 31 Regulatory Assets and Liabilities  7 06- Exhibit D 3" xfId="753" xr:uid="{00000000-0005-0000-0000-0000EF020000}"/>
    <cellStyle name="_Book1_4 31 Regulatory Assets and Liabilities  7 06- Exhibit D_NIM Summary" xfId="754" xr:uid="{00000000-0005-0000-0000-0000F0020000}"/>
    <cellStyle name="_Book1_4 31 Regulatory Assets and Liabilities  7 06- Exhibit D_NIM Summary 2" xfId="755" xr:uid="{00000000-0005-0000-0000-0000F1020000}"/>
    <cellStyle name="_Book1_4 32 Regulatory Assets and Liabilities  7 06- Exhibit D" xfId="756" xr:uid="{00000000-0005-0000-0000-0000F2020000}"/>
    <cellStyle name="_Book1_4 32 Regulatory Assets and Liabilities  7 06- Exhibit D 2" xfId="757" xr:uid="{00000000-0005-0000-0000-0000F3020000}"/>
    <cellStyle name="_Book1_4 32 Regulatory Assets and Liabilities  7 06- Exhibit D 2 2" xfId="758" xr:uid="{00000000-0005-0000-0000-0000F4020000}"/>
    <cellStyle name="_Book1_4 32 Regulatory Assets and Liabilities  7 06- Exhibit D 3" xfId="759" xr:uid="{00000000-0005-0000-0000-0000F5020000}"/>
    <cellStyle name="_Book1_4 32 Regulatory Assets and Liabilities  7 06- Exhibit D_NIM Summary" xfId="760" xr:uid="{00000000-0005-0000-0000-0000F6020000}"/>
    <cellStyle name="_Book1_4 32 Regulatory Assets and Liabilities  7 06- Exhibit D_NIM Summary 2" xfId="761" xr:uid="{00000000-0005-0000-0000-0000F7020000}"/>
    <cellStyle name="_Book1_AURORA Total New" xfId="762" xr:uid="{00000000-0005-0000-0000-0000F8020000}"/>
    <cellStyle name="_Book1_AURORA Total New 2" xfId="763" xr:uid="{00000000-0005-0000-0000-0000F9020000}"/>
    <cellStyle name="_Book1_Book2" xfId="764" xr:uid="{00000000-0005-0000-0000-0000FA020000}"/>
    <cellStyle name="_Book1_Book2 2" xfId="765" xr:uid="{00000000-0005-0000-0000-0000FB020000}"/>
    <cellStyle name="_Book1_Book2 2 2" xfId="766" xr:uid="{00000000-0005-0000-0000-0000FC020000}"/>
    <cellStyle name="_Book1_Book2 3" xfId="767" xr:uid="{00000000-0005-0000-0000-0000FD020000}"/>
    <cellStyle name="_Book1_Book2_Adj Bench DR 3 for Initial Briefs (Electric)" xfId="768" xr:uid="{00000000-0005-0000-0000-0000FE020000}"/>
    <cellStyle name="_Book1_Book2_Adj Bench DR 3 for Initial Briefs (Electric) 2" xfId="769" xr:uid="{00000000-0005-0000-0000-0000FF020000}"/>
    <cellStyle name="_Book1_Book2_Adj Bench DR 3 for Initial Briefs (Electric) 2 2" xfId="770" xr:uid="{00000000-0005-0000-0000-000000030000}"/>
    <cellStyle name="_Book1_Book2_Adj Bench DR 3 for Initial Briefs (Electric) 3" xfId="771" xr:uid="{00000000-0005-0000-0000-000001030000}"/>
    <cellStyle name="_Book1_Book2_Electric Rev Req Model (2009 GRC) Rebuttal" xfId="772" xr:uid="{00000000-0005-0000-0000-000002030000}"/>
    <cellStyle name="_Book1_Book2_Electric Rev Req Model (2009 GRC) Rebuttal 2" xfId="773" xr:uid="{00000000-0005-0000-0000-000003030000}"/>
    <cellStyle name="_Book1_Book2_Electric Rev Req Model (2009 GRC) Rebuttal 2 2" xfId="774" xr:uid="{00000000-0005-0000-0000-000004030000}"/>
    <cellStyle name="_Book1_Book2_Electric Rev Req Model (2009 GRC) Rebuttal 3" xfId="775" xr:uid="{00000000-0005-0000-0000-000005030000}"/>
    <cellStyle name="_Book1_Book2_Electric Rev Req Model (2009 GRC) Rebuttal REmoval of New  WH Solar AdjustMI" xfId="776" xr:uid="{00000000-0005-0000-0000-000006030000}"/>
    <cellStyle name="_Book1_Book2_Electric Rev Req Model (2009 GRC) Rebuttal REmoval of New  WH Solar AdjustMI 2" xfId="777" xr:uid="{00000000-0005-0000-0000-000007030000}"/>
    <cellStyle name="_Book1_Book2_Electric Rev Req Model (2009 GRC) Rebuttal REmoval of New  WH Solar AdjustMI 2 2" xfId="778" xr:uid="{00000000-0005-0000-0000-000008030000}"/>
    <cellStyle name="_Book1_Book2_Electric Rev Req Model (2009 GRC) Rebuttal REmoval of New  WH Solar AdjustMI 3" xfId="779" xr:uid="{00000000-0005-0000-0000-000009030000}"/>
    <cellStyle name="_Book1_Book2_Electric Rev Req Model (2009 GRC) Revised 01-18-2010" xfId="780" xr:uid="{00000000-0005-0000-0000-00000A030000}"/>
    <cellStyle name="_Book1_Book2_Electric Rev Req Model (2009 GRC) Revised 01-18-2010 2" xfId="781" xr:uid="{00000000-0005-0000-0000-00000B030000}"/>
    <cellStyle name="_Book1_Book2_Electric Rev Req Model (2009 GRC) Revised 01-18-2010 2 2" xfId="782" xr:uid="{00000000-0005-0000-0000-00000C030000}"/>
    <cellStyle name="_Book1_Book2_Electric Rev Req Model (2009 GRC) Revised 01-18-2010 3" xfId="783" xr:uid="{00000000-0005-0000-0000-00000D030000}"/>
    <cellStyle name="_Book1_Book2_Final Order Electric EXHIBIT A-1" xfId="784" xr:uid="{00000000-0005-0000-0000-00000E030000}"/>
    <cellStyle name="_Book1_Book2_Final Order Electric EXHIBIT A-1 2" xfId="785" xr:uid="{00000000-0005-0000-0000-00000F030000}"/>
    <cellStyle name="_Book1_Book2_Final Order Electric EXHIBIT A-1 2 2" xfId="786" xr:uid="{00000000-0005-0000-0000-000010030000}"/>
    <cellStyle name="_Book1_Book2_Final Order Electric EXHIBIT A-1 3" xfId="787" xr:uid="{00000000-0005-0000-0000-000011030000}"/>
    <cellStyle name="_Book1_Book4" xfId="788" xr:uid="{00000000-0005-0000-0000-000012030000}"/>
    <cellStyle name="_Book1_Book4 2" xfId="789" xr:uid="{00000000-0005-0000-0000-000013030000}"/>
    <cellStyle name="_Book1_Book4 2 2" xfId="790" xr:uid="{00000000-0005-0000-0000-000014030000}"/>
    <cellStyle name="_Book1_Book4 3" xfId="791" xr:uid="{00000000-0005-0000-0000-000015030000}"/>
    <cellStyle name="_Book1_Book9" xfId="792" xr:uid="{00000000-0005-0000-0000-000016030000}"/>
    <cellStyle name="_Book1_Book9 2" xfId="793" xr:uid="{00000000-0005-0000-0000-000017030000}"/>
    <cellStyle name="_Book1_Book9 2 2" xfId="794" xr:uid="{00000000-0005-0000-0000-000018030000}"/>
    <cellStyle name="_Book1_Book9 3" xfId="795" xr:uid="{00000000-0005-0000-0000-000019030000}"/>
    <cellStyle name="_Book1_Chelan PUD Power Costs (8-10)" xfId="796" xr:uid="{00000000-0005-0000-0000-00001A030000}"/>
    <cellStyle name="_Book1_Electric COS Inputs" xfId="797" xr:uid="{00000000-0005-0000-0000-00001B030000}"/>
    <cellStyle name="_Book1_Electric COS Inputs 2" xfId="798" xr:uid="{00000000-0005-0000-0000-00001C030000}"/>
    <cellStyle name="_Book1_Electric COS Inputs 2 2" xfId="799" xr:uid="{00000000-0005-0000-0000-00001D030000}"/>
    <cellStyle name="_Book1_Electric COS Inputs 2 2 2" xfId="800" xr:uid="{00000000-0005-0000-0000-00001E030000}"/>
    <cellStyle name="_Book1_Electric COS Inputs 2 3" xfId="801" xr:uid="{00000000-0005-0000-0000-00001F030000}"/>
    <cellStyle name="_Book1_Electric COS Inputs 2 3 2" xfId="802" xr:uid="{00000000-0005-0000-0000-000020030000}"/>
    <cellStyle name="_Book1_Electric COS Inputs 2 4" xfId="803" xr:uid="{00000000-0005-0000-0000-000021030000}"/>
    <cellStyle name="_Book1_Electric COS Inputs 2 4 2" xfId="804" xr:uid="{00000000-0005-0000-0000-000022030000}"/>
    <cellStyle name="_Book1_Electric COS Inputs 3" xfId="805" xr:uid="{00000000-0005-0000-0000-000023030000}"/>
    <cellStyle name="_Book1_Electric COS Inputs 3 2" xfId="806" xr:uid="{00000000-0005-0000-0000-000024030000}"/>
    <cellStyle name="_Book1_Electric COS Inputs 4" xfId="807" xr:uid="{00000000-0005-0000-0000-000025030000}"/>
    <cellStyle name="_Book1_Electric COS Inputs 4 2" xfId="808" xr:uid="{00000000-0005-0000-0000-000026030000}"/>
    <cellStyle name="_Book1_Electric COS Inputs 5" xfId="809" xr:uid="{00000000-0005-0000-0000-000027030000}"/>
    <cellStyle name="_Book1_Electric COS Inputs 6" xfId="810" xr:uid="{00000000-0005-0000-0000-000028030000}"/>
    <cellStyle name="_Book1_NIM Summary" xfId="811" xr:uid="{00000000-0005-0000-0000-000029030000}"/>
    <cellStyle name="_Book1_NIM Summary 09GRC" xfId="812" xr:uid="{00000000-0005-0000-0000-00002A030000}"/>
    <cellStyle name="_Book1_NIM Summary 09GRC 2" xfId="813" xr:uid="{00000000-0005-0000-0000-00002B030000}"/>
    <cellStyle name="_Book1_NIM Summary 2" xfId="814" xr:uid="{00000000-0005-0000-0000-00002C030000}"/>
    <cellStyle name="_Book1_NIM Summary 3" xfId="815" xr:uid="{00000000-0005-0000-0000-00002D030000}"/>
    <cellStyle name="_Book1_NIM Summary 4" xfId="816" xr:uid="{00000000-0005-0000-0000-00002E030000}"/>
    <cellStyle name="_Book1_NIM Summary 5" xfId="817" xr:uid="{00000000-0005-0000-0000-00002F030000}"/>
    <cellStyle name="_Book1_NIM Summary 6" xfId="818" xr:uid="{00000000-0005-0000-0000-000030030000}"/>
    <cellStyle name="_Book1_NIM Summary 7" xfId="819" xr:uid="{00000000-0005-0000-0000-000031030000}"/>
    <cellStyle name="_Book1_NIM Summary 8" xfId="820" xr:uid="{00000000-0005-0000-0000-000032030000}"/>
    <cellStyle name="_Book1_NIM Summary 9" xfId="821" xr:uid="{00000000-0005-0000-0000-000033030000}"/>
    <cellStyle name="_Book1_PCA 10 -  Exhibit D from A Kellogg Jan 2011" xfId="822" xr:uid="{00000000-0005-0000-0000-000034030000}"/>
    <cellStyle name="_Book1_PCA 10 -  Exhibit D from A Kellogg July 2011" xfId="823" xr:uid="{00000000-0005-0000-0000-000035030000}"/>
    <cellStyle name="_Book1_PCA 10 -  Exhibit D from S Free Rcv'd 12-11" xfId="824" xr:uid="{00000000-0005-0000-0000-000036030000}"/>
    <cellStyle name="_Book1_PCA 9 -  Exhibit D April 2010" xfId="825" xr:uid="{00000000-0005-0000-0000-000037030000}"/>
    <cellStyle name="_Book1_PCA 9 -  Exhibit D April 2010 (3)" xfId="826" xr:uid="{00000000-0005-0000-0000-000038030000}"/>
    <cellStyle name="_Book1_PCA 9 -  Exhibit D April 2010 (3) 2" xfId="827" xr:uid="{00000000-0005-0000-0000-000039030000}"/>
    <cellStyle name="_Book1_PCA 9 -  Exhibit D Nov 2010" xfId="828" xr:uid="{00000000-0005-0000-0000-00003A030000}"/>
    <cellStyle name="_Book1_PCA 9 - Exhibit D at August 2010" xfId="829" xr:uid="{00000000-0005-0000-0000-00003B030000}"/>
    <cellStyle name="_Book1_PCA 9 - Exhibit D June 2010 GRC" xfId="830" xr:uid="{00000000-0005-0000-0000-00003C030000}"/>
    <cellStyle name="_Book1_Power Costs - Comparison bx Rbtl-Staff-Jt-PC" xfId="831" xr:uid="{00000000-0005-0000-0000-00003D030000}"/>
    <cellStyle name="_Book1_Power Costs - Comparison bx Rbtl-Staff-Jt-PC 2" xfId="832" xr:uid="{00000000-0005-0000-0000-00003E030000}"/>
    <cellStyle name="_Book1_Power Costs - Comparison bx Rbtl-Staff-Jt-PC 2 2" xfId="833" xr:uid="{00000000-0005-0000-0000-00003F030000}"/>
    <cellStyle name="_Book1_Power Costs - Comparison bx Rbtl-Staff-Jt-PC 3" xfId="834" xr:uid="{00000000-0005-0000-0000-000040030000}"/>
    <cellStyle name="_Book1_Power Costs - Comparison bx Rbtl-Staff-Jt-PC_Adj Bench DR 3 for Initial Briefs (Electric)" xfId="835" xr:uid="{00000000-0005-0000-0000-000041030000}"/>
    <cellStyle name="_Book1_Power Costs - Comparison bx Rbtl-Staff-Jt-PC_Adj Bench DR 3 for Initial Briefs (Electric) 2" xfId="836" xr:uid="{00000000-0005-0000-0000-000042030000}"/>
    <cellStyle name="_Book1_Power Costs - Comparison bx Rbtl-Staff-Jt-PC_Adj Bench DR 3 for Initial Briefs (Electric) 2 2" xfId="837" xr:uid="{00000000-0005-0000-0000-000043030000}"/>
    <cellStyle name="_Book1_Power Costs - Comparison bx Rbtl-Staff-Jt-PC_Adj Bench DR 3 for Initial Briefs (Electric) 3" xfId="838" xr:uid="{00000000-0005-0000-0000-000044030000}"/>
    <cellStyle name="_Book1_Power Costs - Comparison bx Rbtl-Staff-Jt-PC_Electric Rev Req Model (2009 GRC) Rebuttal" xfId="839" xr:uid="{00000000-0005-0000-0000-000045030000}"/>
    <cellStyle name="_Book1_Power Costs - Comparison bx Rbtl-Staff-Jt-PC_Electric Rev Req Model (2009 GRC) Rebuttal 2" xfId="840" xr:uid="{00000000-0005-0000-0000-000046030000}"/>
    <cellStyle name="_Book1_Power Costs - Comparison bx Rbtl-Staff-Jt-PC_Electric Rev Req Model (2009 GRC) Rebuttal 2 2" xfId="841" xr:uid="{00000000-0005-0000-0000-000047030000}"/>
    <cellStyle name="_Book1_Power Costs - Comparison bx Rbtl-Staff-Jt-PC_Electric Rev Req Model (2009 GRC) Rebuttal 3" xfId="842" xr:uid="{00000000-0005-0000-0000-000048030000}"/>
    <cellStyle name="_Book1_Power Costs - Comparison bx Rbtl-Staff-Jt-PC_Electric Rev Req Model (2009 GRC) Rebuttal REmoval of New  WH Solar AdjustMI" xfId="843" xr:uid="{00000000-0005-0000-0000-000049030000}"/>
    <cellStyle name="_Book1_Power Costs - Comparison bx Rbtl-Staff-Jt-PC_Electric Rev Req Model (2009 GRC) Rebuttal REmoval of New  WH Solar AdjustMI 2" xfId="844" xr:uid="{00000000-0005-0000-0000-00004A030000}"/>
    <cellStyle name="_Book1_Power Costs - Comparison bx Rbtl-Staff-Jt-PC_Electric Rev Req Model (2009 GRC) Rebuttal REmoval of New  WH Solar AdjustMI 2 2" xfId="845" xr:uid="{00000000-0005-0000-0000-00004B030000}"/>
    <cellStyle name="_Book1_Power Costs - Comparison bx Rbtl-Staff-Jt-PC_Electric Rev Req Model (2009 GRC) Rebuttal REmoval of New  WH Solar AdjustMI 3" xfId="846" xr:uid="{00000000-0005-0000-0000-00004C030000}"/>
    <cellStyle name="_Book1_Power Costs - Comparison bx Rbtl-Staff-Jt-PC_Electric Rev Req Model (2009 GRC) Revised 01-18-2010" xfId="847" xr:uid="{00000000-0005-0000-0000-00004D030000}"/>
    <cellStyle name="_Book1_Power Costs - Comparison bx Rbtl-Staff-Jt-PC_Electric Rev Req Model (2009 GRC) Revised 01-18-2010 2" xfId="848" xr:uid="{00000000-0005-0000-0000-00004E030000}"/>
    <cellStyle name="_Book1_Power Costs - Comparison bx Rbtl-Staff-Jt-PC_Electric Rev Req Model (2009 GRC) Revised 01-18-2010 2 2" xfId="849" xr:uid="{00000000-0005-0000-0000-00004F030000}"/>
    <cellStyle name="_Book1_Power Costs - Comparison bx Rbtl-Staff-Jt-PC_Electric Rev Req Model (2009 GRC) Revised 01-18-2010 3" xfId="850" xr:uid="{00000000-0005-0000-0000-000050030000}"/>
    <cellStyle name="_Book1_Power Costs - Comparison bx Rbtl-Staff-Jt-PC_Final Order Electric EXHIBIT A-1" xfId="851" xr:uid="{00000000-0005-0000-0000-000051030000}"/>
    <cellStyle name="_Book1_Power Costs - Comparison bx Rbtl-Staff-Jt-PC_Final Order Electric EXHIBIT A-1 2" xfId="852" xr:uid="{00000000-0005-0000-0000-000052030000}"/>
    <cellStyle name="_Book1_Power Costs - Comparison bx Rbtl-Staff-Jt-PC_Final Order Electric EXHIBIT A-1 2 2" xfId="853" xr:uid="{00000000-0005-0000-0000-000053030000}"/>
    <cellStyle name="_Book1_Power Costs - Comparison bx Rbtl-Staff-Jt-PC_Final Order Electric EXHIBIT A-1 3" xfId="854" xr:uid="{00000000-0005-0000-0000-000054030000}"/>
    <cellStyle name="_Book1_Production Adj 4.37" xfId="855" xr:uid="{00000000-0005-0000-0000-000055030000}"/>
    <cellStyle name="_Book1_Production Adj 4.37 2" xfId="856" xr:uid="{00000000-0005-0000-0000-000056030000}"/>
    <cellStyle name="_Book1_Production Adj 4.37 2 2" xfId="857" xr:uid="{00000000-0005-0000-0000-000057030000}"/>
    <cellStyle name="_Book1_Production Adj 4.37 3" xfId="858" xr:uid="{00000000-0005-0000-0000-000058030000}"/>
    <cellStyle name="_Book1_Purchased Power Adj 4.03" xfId="859" xr:uid="{00000000-0005-0000-0000-000059030000}"/>
    <cellStyle name="_Book1_Purchased Power Adj 4.03 2" xfId="860" xr:uid="{00000000-0005-0000-0000-00005A030000}"/>
    <cellStyle name="_Book1_Purchased Power Adj 4.03 2 2" xfId="861" xr:uid="{00000000-0005-0000-0000-00005B030000}"/>
    <cellStyle name="_Book1_Purchased Power Adj 4.03 3" xfId="862" xr:uid="{00000000-0005-0000-0000-00005C030000}"/>
    <cellStyle name="_Book1_Rebuttal Power Costs" xfId="863" xr:uid="{00000000-0005-0000-0000-00005D030000}"/>
    <cellStyle name="_Book1_Rebuttal Power Costs 2" xfId="864" xr:uid="{00000000-0005-0000-0000-00005E030000}"/>
    <cellStyle name="_Book1_Rebuttal Power Costs 2 2" xfId="865" xr:uid="{00000000-0005-0000-0000-00005F030000}"/>
    <cellStyle name="_Book1_Rebuttal Power Costs 3" xfId="866" xr:uid="{00000000-0005-0000-0000-000060030000}"/>
    <cellStyle name="_Book1_Rebuttal Power Costs_Adj Bench DR 3 for Initial Briefs (Electric)" xfId="867" xr:uid="{00000000-0005-0000-0000-000061030000}"/>
    <cellStyle name="_Book1_Rebuttal Power Costs_Adj Bench DR 3 for Initial Briefs (Electric) 2" xfId="868" xr:uid="{00000000-0005-0000-0000-000062030000}"/>
    <cellStyle name="_Book1_Rebuttal Power Costs_Adj Bench DR 3 for Initial Briefs (Electric) 2 2" xfId="869" xr:uid="{00000000-0005-0000-0000-000063030000}"/>
    <cellStyle name="_Book1_Rebuttal Power Costs_Adj Bench DR 3 for Initial Briefs (Electric) 3" xfId="870" xr:uid="{00000000-0005-0000-0000-000064030000}"/>
    <cellStyle name="_Book1_Rebuttal Power Costs_Electric Rev Req Model (2009 GRC) Rebuttal" xfId="871" xr:uid="{00000000-0005-0000-0000-000065030000}"/>
    <cellStyle name="_Book1_Rebuttal Power Costs_Electric Rev Req Model (2009 GRC) Rebuttal 2" xfId="872" xr:uid="{00000000-0005-0000-0000-000066030000}"/>
    <cellStyle name="_Book1_Rebuttal Power Costs_Electric Rev Req Model (2009 GRC) Rebuttal 2 2" xfId="873" xr:uid="{00000000-0005-0000-0000-000067030000}"/>
    <cellStyle name="_Book1_Rebuttal Power Costs_Electric Rev Req Model (2009 GRC) Rebuttal 3" xfId="874" xr:uid="{00000000-0005-0000-0000-000068030000}"/>
    <cellStyle name="_Book1_Rebuttal Power Costs_Electric Rev Req Model (2009 GRC) Rebuttal REmoval of New  WH Solar AdjustMI" xfId="875" xr:uid="{00000000-0005-0000-0000-000069030000}"/>
    <cellStyle name="_Book1_Rebuttal Power Costs_Electric Rev Req Model (2009 GRC) Rebuttal REmoval of New  WH Solar AdjustMI 2" xfId="876" xr:uid="{00000000-0005-0000-0000-00006A030000}"/>
    <cellStyle name="_Book1_Rebuttal Power Costs_Electric Rev Req Model (2009 GRC) Rebuttal REmoval of New  WH Solar AdjustMI 2 2" xfId="877" xr:uid="{00000000-0005-0000-0000-00006B030000}"/>
    <cellStyle name="_Book1_Rebuttal Power Costs_Electric Rev Req Model (2009 GRC) Rebuttal REmoval of New  WH Solar AdjustMI 3" xfId="878" xr:uid="{00000000-0005-0000-0000-00006C030000}"/>
    <cellStyle name="_Book1_Rebuttal Power Costs_Electric Rev Req Model (2009 GRC) Revised 01-18-2010" xfId="879" xr:uid="{00000000-0005-0000-0000-00006D030000}"/>
    <cellStyle name="_Book1_Rebuttal Power Costs_Electric Rev Req Model (2009 GRC) Revised 01-18-2010 2" xfId="880" xr:uid="{00000000-0005-0000-0000-00006E030000}"/>
    <cellStyle name="_Book1_Rebuttal Power Costs_Electric Rev Req Model (2009 GRC) Revised 01-18-2010 2 2" xfId="881" xr:uid="{00000000-0005-0000-0000-00006F030000}"/>
    <cellStyle name="_Book1_Rebuttal Power Costs_Electric Rev Req Model (2009 GRC) Revised 01-18-2010 3" xfId="882" xr:uid="{00000000-0005-0000-0000-000070030000}"/>
    <cellStyle name="_Book1_Rebuttal Power Costs_Final Order Electric EXHIBIT A-1" xfId="883" xr:uid="{00000000-0005-0000-0000-000071030000}"/>
    <cellStyle name="_Book1_Rebuttal Power Costs_Final Order Electric EXHIBIT A-1 2" xfId="884" xr:uid="{00000000-0005-0000-0000-000072030000}"/>
    <cellStyle name="_Book1_Rebuttal Power Costs_Final Order Electric EXHIBIT A-1 2 2" xfId="885" xr:uid="{00000000-0005-0000-0000-000073030000}"/>
    <cellStyle name="_Book1_Rebuttal Power Costs_Final Order Electric EXHIBIT A-1 3" xfId="886" xr:uid="{00000000-0005-0000-0000-000074030000}"/>
    <cellStyle name="_Book1_ROR 5.02" xfId="887" xr:uid="{00000000-0005-0000-0000-000075030000}"/>
    <cellStyle name="_Book1_ROR 5.02 2" xfId="888" xr:uid="{00000000-0005-0000-0000-000076030000}"/>
    <cellStyle name="_Book1_ROR 5.02 2 2" xfId="889" xr:uid="{00000000-0005-0000-0000-000077030000}"/>
    <cellStyle name="_Book1_ROR 5.02 3" xfId="890" xr:uid="{00000000-0005-0000-0000-000078030000}"/>
    <cellStyle name="_Book1_Transmission Workbook for May BOD" xfId="891" xr:uid="{00000000-0005-0000-0000-000079030000}"/>
    <cellStyle name="_Book1_Transmission Workbook for May BOD 2" xfId="892" xr:uid="{00000000-0005-0000-0000-00007A030000}"/>
    <cellStyle name="_Book1_Wind Integration 10GRC" xfId="893" xr:uid="{00000000-0005-0000-0000-00007B030000}"/>
    <cellStyle name="_Book1_Wind Integration 10GRC 2" xfId="894" xr:uid="{00000000-0005-0000-0000-00007C030000}"/>
    <cellStyle name="_Book2" xfId="895" xr:uid="{00000000-0005-0000-0000-00007D030000}"/>
    <cellStyle name="_x0013__Book2" xfId="896" xr:uid="{00000000-0005-0000-0000-00007E030000}"/>
    <cellStyle name="_Book2 10" xfId="897" xr:uid="{00000000-0005-0000-0000-00007F030000}"/>
    <cellStyle name="_x0013__Book2 10" xfId="898" xr:uid="{00000000-0005-0000-0000-000080030000}"/>
    <cellStyle name="_Book2 10 2" xfId="899" xr:uid="{00000000-0005-0000-0000-000081030000}"/>
    <cellStyle name="_Book2 11" xfId="900" xr:uid="{00000000-0005-0000-0000-000082030000}"/>
    <cellStyle name="_x0013__Book2 11" xfId="901" xr:uid="{00000000-0005-0000-0000-000083030000}"/>
    <cellStyle name="_Book2 11 2" xfId="902" xr:uid="{00000000-0005-0000-0000-000084030000}"/>
    <cellStyle name="_Book2 12" xfId="903" xr:uid="{00000000-0005-0000-0000-000085030000}"/>
    <cellStyle name="_x0013__Book2 12" xfId="904" xr:uid="{00000000-0005-0000-0000-000086030000}"/>
    <cellStyle name="_Book2 12 2" xfId="905" xr:uid="{00000000-0005-0000-0000-000087030000}"/>
    <cellStyle name="_Book2 13" xfId="906" xr:uid="{00000000-0005-0000-0000-000088030000}"/>
    <cellStyle name="_Book2 13 2" xfId="907" xr:uid="{00000000-0005-0000-0000-000089030000}"/>
    <cellStyle name="_Book2 14" xfId="908" xr:uid="{00000000-0005-0000-0000-00008A030000}"/>
    <cellStyle name="_Book2 14 2" xfId="909" xr:uid="{00000000-0005-0000-0000-00008B030000}"/>
    <cellStyle name="_Book2 15" xfId="910" xr:uid="{00000000-0005-0000-0000-00008C030000}"/>
    <cellStyle name="_Book2 15 2" xfId="911" xr:uid="{00000000-0005-0000-0000-00008D030000}"/>
    <cellStyle name="_Book2 16" xfId="912" xr:uid="{00000000-0005-0000-0000-00008E030000}"/>
    <cellStyle name="_Book2 16 2" xfId="913" xr:uid="{00000000-0005-0000-0000-00008F030000}"/>
    <cellStyle name="_Book2 17" xfId="914" xr:uid="{00000000-0005-0000-0000-000090030000}"/>
    <cellStyle name="_Book2 17 2" xfId="915" xr:uid="{00000000-0005-0000-0000-000091030000}"/>
    <cellStyle name="_Book2 18" xfId="916" xr:uid="{00000000-0005-0000-0000-000092030000}"/>
    <cellStyle name="_Book2 18 2" xfId="917" xr:uid="{00000000-0005-0000-0000-000093030000}"/>
    <cellStyle name="_Book2 19" xfId="918" xr:uid="{00000000-0005-0000-0000-000094030000}"/>
    <cellStyle name="_Book2 2" xfId="919" xr:uid="{00000000-0005-0000-0000-000095030000}"/>
    <cellStyle name="_x0013__Book2 2" xfId="920" xr:uid="{00000000-0005-0000-0000-000096030000}"/>
    <cellStyle name="_Book2 2 10" xfId="921" xr:uid="{00000000-0005-0000-0000-000097030000}"/>
    <cellStyle name="_Book2 2 2" xfId="922" xr:uid="{00000000-0005-0000-0000-000098030000}"/>
    <cellStyle name="_x0013__Book2 2 2" xfId="923" xr:uid="{00000000-0005-0000-0000-000099030000}"/>
    <cellStyle name="_Book2 2 2 2" xfId="924" xr:uid="{00000000-0005-0000-0000-00009A030000}"/>
    <cellStyle name="_Book2 2 3" xfId="925" xr:uid="{00000000-0005-0000-0000-00009B030000}"/>
    <cellStyle name="_Book2 2 3 2" xfId="926" xr:uid="{00000000-0005-0000-0000-00009C030000}"/>
    <cellStyle name="_Book2 2 4" xfId="927" xr:uid="{00000000-0005-0000-0000-00009D030000}"/>
    <cellStyle name="_Book2 2 4 2" xfId="928" xr:uid="{00000000-0005-0000-0000-00009E030000}"/>
    <cellStyle name="_Book2 2 5" xfId="929" xr:uid="{00000000-0005-0000-0000-00009F030000}"/>
    <cellStyle name="_Book2 2 5 2" xfId="930" xr:uid="{00000000-0005-0000-0000-0000A0030000}"/>
    <cellStyle name="_Book2 2 6" xfId="931" xr:uid="{00000000-0005-0000-0000-0000A1030000}"/>
    <cellStyle name="_Book2 2 6 2" xfId="932" xr:uid="{00000000-0005-0000-0000-0000A2030000}"/>
    <cellStyle name="_Book2 2 7" xfId="933" xr:uid="{00000000-0005-0000-0000-0000A3030000}"/>
    <cellStyle name="_Book2 2 7 2" xfId="934" xr:uid="{00000000-0005-0000-0000-0000A4030000}"/>
    <cellStyle name="_Book2 2 8" xfId="935" xr:uid="{00000000-0005-0000-0000-0000A5030000}"/>
    <cellStyle name="_Book2 2 8 2" xfId="936" xr:uid="{00000000-0005-0000-0000-0000A6030000}"/>
    <cellStyle name="_Book2 2 9" xfId="937" xr:uid="{00000000-0005-0000-0000-0000A7030000}"/>
    <cellStyle name="_Book2 2 9 2" xfId="938" xr:uid="{00000000-0005-0000-0000-0000A8030000}"/>
    <cellStyle name="_Book2 20" xfId="939" xr:uid="{00000000-0005-0000-0000-0000A9030000}"/>
    <cellStyle name="_Book2 21" xfId="940" xr:uid="{00000000-0005-0000-0000-0000AA030000}"/>
    <cellStyle name="_Book2 22" xfId="941" xr:uid="{00000000-0005-0000-0000-0000AB030000}"/>
    <cellStyle name="_Book2 23" xfId="942" xr:uid="{00000000-0005-0000-0000-0000AC030000}"/>
    <cellStyle name="_Book2 24" xfId="943" xr:uid="{00000000-0005-0000-0000-0000AD030000}"/>
    <cellStyle name="_Book2 25" xfId="944" xr:uid="{00000000-0005-0000-0000-0000AE030000}"/>
    <cellStyle name="_Book2 26" xfId="945" xr:uid="{00000000-0005-0000-0000-0000AF030000}"/>
    <cellStyle name="_Book2 27" xfId="946" xr:uid="{00000000-0005-0000-0000-0000B0030000}"/>
    <cellStyle name="_Book2 28" xfId="947" xr:uid="{00000000-0005-0000-0000-0000B1030000}"/>
    <cellStyle name="_Book2 29" xfId="948" xr:uid="{00000000-0005-0000-0000-0000B2030000}"/>
    <cellStyle name="_Book2 3" xfId="949" xr:uid="{00000000-0005-0000-0000-0000B3030000}"/>
    <cellStyle name="_x0013__Book2 3" xfId="950" xr:uid="{00000000-0005-0000-0000-0000B4030000}"/>
    <cellStyle name="_Book2 3 10" xfId="951" xr:uid="{00000000-0005-0000-0000-0000B5030000}"/>
    <cellStyle name="_Book2 3 10 2" xfId="952" xr:uid="{00000000-0005-0000-0000-0000B6030000}"/>
    <cellStyle name="_Book2 3 11" xfId="953" xr:uid="{00000000-0005-0000-0000-0000B7030000}"/>
    <cellStyle name="_Book2 3 11 2" xfId="954" xr:uid="{00000000-0005-0000-0000-0000B8030000}"/>
    <cellStyle name="_Book2 3 12" xfId="955" xr:uid="{00000000-0005-0000-0000-0000B9030000}"/>
    <cellStyle name="_Book2 3 12 2" xfId="956" xr:uid="{00000000-0005-0000-0000-0000BA030000}"/>
    <cellStyle name="_Book2 3 13" xfId="957" xr:uid="{00000000-0005-0000-0000-0000BB030000}"/>
    <cellStyle name="_Book2 3 13 2" xfId="958" xr:uid="{00000000-0005-0000-0000-0000BC030000}"/>
    <cellStyle name="_Book2 3 14" xfId="959" xr:uid="{00000000-0005-0000-0000-0000BD030000}"/>
    <cellStyle name="_Book2 3 14 2" xfId="960" xr:uid="{00000000-0005-0000-0000-0000BE030000}"/>
    <cellStyle name="_Book2 3 15" xfId="961" xr:uid="{00000000-0005-0000-0000-0000BF030000}"/>
    <cellStyle name="_Book2 3 15 2" xfId="962" xr:uid="{00000000-0005-0000-0000-0000C0030000}"/>
    <cellStyle name="_Book2 3 16" xfId="963" xr:uid="{00000000-0005-0000-0000-0000C1030000}"/>
    <cellStyle name="_Book2 3 16 2" xfId="964" xr:uid="{00000000-0005-0000-0000-0000C2030000}"/>
    <cellStyle name="_Book2 3 17" xfId="965" xr:uid="{00000000-0005-0000-0000-0000C3030000}"/>
    <cellStyle name="_Book2 3 17 2" xfId="966" xr:uid="{00000000-0005-0000-0000-0000C4030000}"/>
    <cellStyle name="_Book2 3 18" xfId="967" xr:uid="{00000000-0005-0000-0000-0000C5030000}"/>
    <cellStyle name="_Book2 3 18 2" xfId="968" xr:uid="{00000000-0005-0000-0000-0000C6030000}"/>
    <cellStyle name="_Book2 3 19" xfId="969" xr:uid="{00000000-0005-0000-0000-0000C7030000}"/>
    <cellStyle name="_Book2 3 19 2" xfId="970" xr:uid="{00000000-0005-0000-0000-0000C8030000}"/>
    <cellStyle name="_Book2 3 2" xfId="971" xr:uid="{00000000-0005-0000-0000-0000C9030000}"/>
    <cellStyle name="_x0013__Book2 3 2" xfId="972" xr:uid="{00000000-0005-0000-0000-0000CA030000}"/>
    <cellStyle name="_Book2 3 2 2" xfId="973" xr:uid="{00000000-0005-0000-0000-0000CB030000}"/>
    <cellStyle name="_Book2 3 20" xfId="974" xr:uid="{00000000-0005-0000-0000-0000CC030000}"/>
    <cellStyle name="_Book2 3 20 2" xfId="975" xr:uid="{00000000-0005-0000-0000-0000CD030000}"/>
    <cellStyle name="_Book2 3 21" xfId="976" xr:uid="{00000000-0005-0000-0000-0000CE030000}"/>
    <cellStyle name="_Book2 3 21 2" xfId="977" xr:uid="{00000000-0005-0000-0000-0000CF030000}"/>
    <cellStyle name="_Book2 3 22" xfId="978" xr:uid="{00000000-0005-0000-0000-0000D0030000}"/>
    <cellStyle name="_Book2 3 23" xfId="979" xr:uid="{00000000-0005-0000-0000-0000D1030000}"/>
    <cellStyle name="_Book2 3 24" xfId="980" xr:uid="{00000000-0005-0000-0000-0000D2030000}"/>
    <cellStyle name="_Book2 3 25" xfId="981" xr:uid="{00000000-0005-0000-0000-0000D3030000}"/>
    <cellStyle name="_Book2 3 26" xfId="982" xr:uid="{00000000-0005-0000-0000-0000D4030000}"/>
    <cellStyle name="_Book2 3 27" xfId="983" xr:uid="{00000000-0005-0000-0000-0000D5030000}"/>
    <cellStyle name="_Book2 3 28" xfId="984" xr:uid="{00000000-0005-0000-0000-0000D6030000}"/>
    <cellStyle name="_Book2 3 29" xfId="985" xr:uid="{00000000-0005-0000-0000-0000D7030000}"/>
    <cellStyle name="_Book2 3 3" xfId="986" xr:uid="{00000000-0005-0000-0000-0000D8030000}"/>
    <cellStyle name="_Book2 3 3 2" xfId="987" xr:uid="{00000000-0005-0000-0000-0000D9030000}"/>
    <cellStyle name="_Book2 3 30" xfId="988" xr:uid="{00000000-0005-0000-0000-0000DA030000}"/>
    <cellStyle name="_Book2 3 31" xfId="989" xr:uid="{00000000-0005-0000-0000-0000DB030000}"/>
    <cellStyle name="_Book2 3 32" xfId="990" xr:uid="{00000000-0005-0000-0000-0000DC030000}"/>
    <cellStyle name="_Book2 3 33" xfId="991" xr:uid="{00000000-0005-0000-0000-0000DD030000}"/>
    <cellStyle name="_Book2 3 34" xfId="992" xr:uid="{00000000-0005-0000-0000-0000DE030000}"/>
    <cellStyle name="_Book2 3 35" xfId="993" xr:uid="{00000000-0005-0000-0000-0000DF030000}"/>
    <cellStyle name="_Book2 3 36" xfId="994" xr:uid="{00000000-0005-0000-0000-0000E0030000}"/>
    <cellStyle name="_Book2 3 37" xfId="995" xr:uid="{00000000-0005-0000-0000-0000E1030000}"/>
    <cellStyle name="_Book2 3 38" xfId="996" xr:uid="{00000000-0005-0000-0000-0000E2030000}"/>
    <cellStyle name="_Book2 3 39" xfId="997" xr:uid="{00000000-0005-0000-0000-0000E3030000}"/>
    <cellStyle name="_Book2 3 4" xfId="998" xr:uid="{00000000-0005-0000-0000-0000E4030000}"/>
    <cellStyle name="_Book2 3 4 2" xfId="999" xr:uid="{00000000-0005-0000-0000-0000E5030000}"/>
    <cellStyle name="_Book2 3 40" xfId="1000" xr:uid="{00000000-0005-0000-0000-0000E6030000}"/>
    <cellStyle name="_Book2 3 41" xfId="1001" xr:uid="{00000000-0005-0000-0000-0000E7030000}"/>
    <cellStyle name="_Book2 3 42" xfId="1002" xr:uid="{00000000-0005-0000-0000-0000E8030000}"/>
    <cellStyle name="_Book2 3 43" xfId="1003" xr:uid="{00000000-0005-0000-0000-0000E9030000}"/>
    <cellStyle name="_Book2 3 44" xfId="1004" xr:uid="{00000000-0005-0000-0000-0000EA030000}"/>
    <cellStyle name="_Book2 3 45" xfId="1005" xr:uid="{00000000-0005-0000-0000-0000EB030000}"/>
    <cellStyle name="_Book2 3 5" xfId="1006" xr:uid="{00000000-0005-0000-0000-0000EC030000}"/>
    <cellStyle name="_Book2 3 5 2" xfId="1007" xr:uid="{00000000-0005-0000-0000-0000ED030000}"/>
    <cellStyle name="_Book2 3 6" xfId="1008" xr:uid="{00000000-0005-0000-0000-0000EE030000}"/>
    <cellStyle name="_Book2 3 6 2" xfId="1009" xr:uid="{00000000-0005-0000-0000-0000EF030000}"/>
    <cellStyle name="_Book2 3 7" xfId="1010" xr:uid="{00000000-0005-0000-0000-0000F0030000}"/>
    <cellStyle name="_Book2 3 7 2" xfId="1011" xr:uid="{00000000-0005-0000-0000-0000F1030000}"/>
    <cellStyle name="_Book2 3 8" xfId="1012" xr:uid="{00000000-0005-0000-0000-0000F2030000}"/>
    <cellStyle name="_Book2 3 8 2" xfId="1013" xr:uid="{00000000-0005-0000-0000-0000F3030000}"/>
    <cellStyle name="_Book2 3 9" xfId="1014" xr:uid="{00000000-0005-0000-0000-0000F4030000}"/>
    <cellStyle name="_Book2 3 9 2" xfId="1015" xr:uid="{00000000-0005-0000-0000-0000F5030000}"/>
    <cellStyle name="_Book2 30" xfId="1016" xr:uid="{00000000-0005-0000-0000-0000F6030000}"/>
    <cellStyle name="_Book2 31" xfId="1017" xr:uid="{00000000-0005-0000-0000-0000F7030000}"/>
    <cellStyle name="_Book2 32" xfId="1018" xr:uid="{00000000-0005-0000-0000-0000F8030000}"/>
    <cellStyle name="_Book2 33" xfId="1019" xr:uid="{00000000-0005-0000-0000-0000F9030000}"/>
    <cellStyle name="_Book2 34" xfId="1020" xr:uid="{00000000-0005-0000-0000-0000FA030000}"/>
    <cellStyle name="_Book2 35" xfId="1021" xr:uid="{00000000-0005-0000-0000-0000FB030000}"/>
    <cellStyle name="_Book2 36" xfId="1022" xr:uid="{00000000-0005-0000-0000-0000FC030000}"/>
    <cellStyle name="_Book2 37" xfId="1023" xr:uid="{00000000-0005-0000-0000-0000FD030000}"/>
    <cellStyle name="_Book2 38" xfId="1024" xr:uid="{00000000-0005-0000-0000-0000FE030000}"/>
    <cellStyle name="_Book2 39" xfId="1025" xr:uid="{00000000-0005-0000-0000-0000FF030000}"/>
    <cellStyle name="_Book2 4" xfId="1026" xr:uid="{00000000-0005-0000-0000-000000040000}"/>
    <cellStyle name="_x0013__Book2 4" xfId="1027" xr:uid="{00000000-0005-0000-0000-000001040000}"/>
    <cellStyle name="_Book2 4 10" xfId="1028" xr:uid="{00000000-0005-0000-0000-000002040000}"/>
    <cellStyle name="_Book2 4 10 2" xfId="1029" xr:uid="{00000000-0005-0000-0000-000003040000}"/>
    <cellStyle name="_Book2 4 11" xfId="1030" xr:uid="{00000000-0005-0000-0000-000004040000}"/>
    <cellStyle name="_Book2 4 11 2" xfId="1031" xr:uid="{00000000-0005-0000-0000-000005040000}"/>
    <cellStyle name="_Book2 4 12" xfId="1032" xr:uid="{00000000-0005-0000-0000-000006040000}"/>
    <cellStyle name="_Book2 4 12 2" xfId="1033" xr:uid="{00000000-0005-0000-0000-000007040000}"/>
    <cellStyle name="_Book2 4 13" xfId="1034" xr:uid="{00000000-0005-0000-0000-000008040000}"/>
    <cellStyle name="_Book2 4 13 2" xfId="1035" xr:uid="{00000000-0005-0000-0000-000009040000}"/>
    <cellStyle name="_Book2 4 14" xfId="1036" xr:uid="{00000000-0005-0000-0000-00000A040000}"/>
    <cellStyle name="_Book2 4 14 2" xfId="1037" xr:uid="{00000000-0005-0000-0000-00000B040000}"/>
    <cellStyle name="_Book2 4 15" xfId="1038" xr:uid="{00000000-0005-0000-0000-00000C040000}"/>
    <cellStyle name="_Book2 4 15 2" xfId="1039" xr:uid="{00000000-0005-0000-0000-00000D040000}"/>
    <cellStyle name="_Book2 4 16" xfId="1040" xr:uid="{00000000-0005-0000-0000-00000E040000}"/>
    <cellStyle name="_Book2 4 16 2" xfId="1041" xr:uid="{00000000-0005-0000-0000-00000F040000}"/>
    <cellStyle name="_Book2 4 17" xfId="1042" xr:uid="{00000000-0005-0000-0000-000010040000}"/>
    <cellStyle name="_Book2 4 17 2" xfId="1043" xr:uid="{00000000-0005-0000-0000-000011040000}"/>
    <cellStyle name="_Book2 4 18" xfId="1044" xr:uid="{00000000-0005-0000-0000-000012040000}"/>
    <cellStyle name="_Book2 4 18 2" xfId="1045" xr:uid="{00000000-0005-0000-0000-000013040000}"/>
    <cellStyle name="_Book2 4 19" xfId="1046" xr:uid="{00000000-0005-0000-0000-000014040000}"/>
    <cellStyle name="_Book2 4 19 2" xfId="1047" xr:uid="{00000000-0005-0000-0000-000015040000}"/>
    <cellStyle name="_Book2 4 2" xfId="1048" xr:uid="{00000000-0005-0000-0000-000016040000}"/>
    <cellStyle name="_x0013__Book2 4 2" xfId="1049" xr:uid="{00000000-0005-0000-0000-000017040000}"/>
    <cellStyle name="_Book2 4 2 2" xfId="1050" xr:uid="{00000000-0005-0000-0000-000018040000}"/>
    <cellStyle name="_Book2 4 20" xfId="1051" xr:uid="{00000000-0005-0000-0000-000019040000}"/>
    <cellStyle name="_Book2 4 20 2" xfId="1052" xr:uid="{00000000-0005-0000-0000-00001A040000}"/>
    <cellStyle name="_Book2 4 21" xfId="1053" xr:uid="{00000000-0005-0000-0000-00001B040000}"/>
    <cellStyle name="_Book2 4 22" xfId="1054" xr:uid="{00000000-0005-0000-0000-00001C040000}"/>
    <cellStyle name="_Book2 4 23" xfId="1055" xr:uid="{00000000-0005-0000-0000-00001D040000}"/>
    <cellStyle name="_Book2 4 24" xfId="1056" xr:uid="{00000000-0005-0000-0000-00001E040000}"/>
    <cellStyle name="_Book2 4 25" xfId="1057" xr:uid="{00000000-0005-0000-0000-00001F040000}"/>
    <cellStyle name="_Book2 4 26" xfId="1058" xr:uid="{00000000-0005-0000-0000-000020040000}"/>
    <cellStyle name="_Book2 4 27" xfId="1059" xr:uid="{00000000-0005-0000-0000-000021040000}"/>
    <cellStyle name="_Book2 4 28" xfId="1060" xr:uid="{00000000-0005-0000-0000-000022040000}"/>
    <cellStyle name="_Book2 4 29" xfId="1061" xr:uid="{00000000-0005-0000-0000-000023040000}"/>
    <cellStyle name="_Book2 4 3" xfId="1062" xr:uid="{00000000-0005-0000-0000-000024040000}"/>
    <cellStyle name="_Book2 4 3 2" xfId="1063" xr:uid="{00000000-0005-0000-0000-000025040000}"/>
    <cellStyle name="_Book2 4 30" xfId="1064" xr:uid="{00000000-0005-0000-0000-000026040000}"/>
    <cellStyle name="_Book2 4 31" xfId="1065" xr:uid="{00000000-0005-0000-0000-000027040000}"/>
    <cellStyle name="_Book2 4 32" xfId="1066" xr:uid="{00000000-0005-0000-0000-000028040000}"/>
    <cellStyle name="_Book2 4 33" xfId="1067" xr:uid="{00000000-0005-0000-0000-000029040000}"/>
    <cellStyle name="_Book2 4 34" xfId="1068" xr:uid="{00000000-0005-0000-0000-00002A040000}"/>
    <cellStyle name="_Book2 4 35" xfId="1069" xr:uid="{00000000-0005-0000-0000-00002B040000}"/>
    <cellStyle name="_Book2 4 36" xfId="1070" xr:uid="{00000000-0005-0000-0000-00002C040000}"/>
    <cellStyle name="_Book2 4 37" xfId="1071" xr:uid="{00000000-0005-0000-0000-00002D040000}"/>
    <cellStyle name="_Book2 4 38" xfId="1072" xr:uid="{00000000-0005-0000-0000-00002E040000}"/>
    <cellStyle name="_Book2 4 39" xfId="1073" xr:uid="{00000000-0005-0000-0000-00002F040000}"/>
    <cellStyle name="_Book2 4 4" xfId="1074" xr:uid="{00000000-0005-0000-0000-000030040000}"/>
    <cellStyle name="_Book2 4 4 2" xfId="1075" xr:uid="{00000000-0005-0000-0000-000031040000}"/>
    <cellStyle name="_Book2 4 40" xfId="1076" xr:uid="{00000000-0005-0000-0000-000032040000}"/>
    <cellStyle name="_Book2 4 41" xfId="1077" xr:uid="{00000000-0005-0000-0000-000033040000}"/>
    <cellStyle name="_Book2 4 42" xfId="1078" xr:uid="{00000000-0005-0000-0000-000034040000}"/>
    <cellStyle name="_Book2 4 43" xfId="1079" xr:uid="{00000000-0005-0000-0000-000035040000}"/>
    <cellStyle name="_Book2 4 44" xfId="1080" xr:uid="{00000000-0005-0000-0000-000036040000}"/>
    <cellStyle name="_Book2 4 45" xfId="1081" xr:uid="{00000000-0005-0000-0000-000037040000}"/>
    <cellStyle name="_Book2 4 5" xfId="1082" xr:uid="{00000000-0005-0000-0000-000038040000}"/>
    <cellStyle name="_Book2 4 5 2" xfId="1083" xr:uid="{00000000-0005-0000-0000-000039040000}"/>
    <cellStyle name="_Book2 4 6" xfId="1084" xr:uid="{00000000-0005-0000-0000-00003A040000}"/>
    <cellStyle name="_Book2 4 6 2" xfId="1085" xr:uid="{00000000-0005-0000-0000-00003B040000}"/>
    <cellStyle name="_Book2 4 7" xfId="1086" xr:uid="{00000000-0005-0000-0000-00003C040000}"/>
    <cellStyle name="_Book2 4 7 2" xfId="1087" xr:uid="{00000000-0005-0000-0000-00003D040000}"/>
    <cellStyle name="_Book2 4 8" xfId="1088" xr:uid="{00000000-0005-0000-0000-00003E040000}"/>
    <cellStyle name="_Book2 4 8 2" xfId="1089" xr:uid="{00000000-0005-0000-0000-00003F040000}"/>
    <cellStyle name="_Book2 4 9" xfId="1090" xr:uid="{00000000-0005-0000-0000-000040040000}"/>
    <cellStyle name="_Book2 4 9 2" xfId="1091" xr:uid="{00000000-0005-0000-0000-000041040000}"/>
    <cellStyle name="_Book2 40" xfId="1092" xr:uid="{00000000-0005-0000-0000-000042040000}"/>
    <cellStyle name="_Book2 41" xfId="1093" xr:uid="{00000000-0005-0000-0000-000043040000}"/>
    <cellStyle name="_Book2 42" xfId="1094" xr:uid="{00000000-0005-0000-0000-000044040000}"/>
    <cellStyle name="_Book2 43" xfId="1095" xr:uid="{00000000-0005-0000-0000-000045040000}"/>
    <cellStyle name="_Book2 44" xfId="1096" xr:uid="{00000000-0005-0000-0000-000046040000}"/>
    <cellStyle name="_Book2 45" xfId="1097" xr:uid="{00000000-0005-0000-0000-000047040000}"/>
    <cellStyle name="_Book2 46" xfId="1098" xr:uid="{00000000-0005-0000-0000-000048040000}"/>
    <cellStyle name="_Book2 47" xfId="1099" xr:uid="{00000000-0005-0000-0000-000049040000}"/>
    <cellStyle name="_Book2 48" xfId="1100" xr:uid="{00000000-0005-0000-0000-00004A040000}"/>
    <cellStyle name="_Book2 49" xfId="1101" xr:uid="{00000000-0005-0000-0000-00004B040000}"/>
    <cellStyle name="_Book2 5" xfId="1102" xr:uid="{00000000-0005-0000-0000-00004C040000}"/>
    <cellStyle name="_x0013__Book2 5" xfId="1103" xr:uid="{00000000-0005-0000-0000-00004D040000}"/>
    <cellStyle name="_Book2 5 2" xfId="1104" xr:uid="{00000000-0005-0000-0000-00004E040000}"/>
    <cellStyle name="_x0013__Book2 5 2" xfId="1105" xr:uid="{00000000-0005-0000-0000-00004F040000}"/>
    <cellStyle name="_Book2 5 2 2" xfId="1106" xr:uid="{00000000-0005-0000-0000-000050040000}"/>
    <cellStyle name="_Book2 5 3" xfId="1107" xr:uid="{00000000-0005-0000-0000-000051040000}"/>
    <cellStyle name="_Book2 5 3 2" xfId="1108" xr:uid="{00000000-0005-0000-0000-000052040000}"/>
    <cellStyle name="_Book2 5 4" xfId="1109" xr:uid="{00000000-0005-0000-0000-000053040000}"/>
    <cellStyle name="_Book2 5 4 2" xfId="1110" xr:uid="{00000000-0005-0000-0000-000054040000}"/>
    <cellStyle name="_Book2 5 5" xfId="1111" xr:uid="{00000000-0005-0000-0000-000055040000}"/>
    <cellStyle name="_Book2 5 5 2" xfId="1112" xr:uid="{00000000-0005-0000-0000-000056040000}"/>
    <cellStyle name="_Book2 5 6" xfId="1113" xr:uid="{00000000-0005-0000-0000-000057040000}"/>
    <cellStyle name="_Book2 5 6 2" xfId="1114" xr:uid="{00000000-0005-0000-0000-000058040000}"/>
    <cellStyle name="_Book2 5 7" xfId="1115" xr:uid="{00000000-0005-0000-0000-000059040000}"/>
    <cellStyle name="_Book2 50" xfId="1116" xr:uid="{00000000-0005-0000-0000-00005A040000}"/>
    <cellStyle name="_Book2 51" xfId="1117" xr:uid="{00000000-0005-0000-0000-00005B040000}"/>
    <cellStyle name="_Book2 52" xfId="1118" xr:uid="{00000000-0005-0000-0000-00005C040000}"/>
    <cellStyle name="_Book2 53" xfId="1119" xr:uid="{00000000-0005-0000-0000-00005D040000}"/>
    <cellStyle name="_Book2 54" xfId="1120" xr:uid="{00000000-0005-0000-0000-00005E040000}"/>
    <cellStyle name="_Book2 55" xfId="1121" xr:uid="{00000000-0005-0000-0000-00005F040000}"/>
    <cellStyle name="_Book2 6" xfId="1122" xr:uid="{00000000-0005-0000-0000-000060040000}"/>
    <cellStyle name="_x0013__Book2 6" xfId="1123" xr:uid="{00000000-0005-0000-0000-000061040000}"/>
    <cellStyle name="_Book2 6 2" xfId="1124" xr:uid="{00000000-0005-0000-0000-000062040000}"/>
    <cellStyle name="_x0013__Book2 6 2" xfId="1125" xr:uid="{00000000-0005-0000-0000-000063040000}"/>
    <cellStyle name="_Book2 7" xfId="1126" xr:uid="{00000000-0005-0000-0000-000064040000}"/>
    <cellStyle name="_x0013__Book2 7" xfId="1127" xr:uid="{00000000-0005-0000-0000-000065040000}"/>
    <cellStyle name="_Book2 7 2" xfId="1128" xr:uid="{00000000-0005-0000-0000-000066040000}"/>
    <cellStyle name="_x0013__Book2 7 2" xfId="1129" xr:uid="{00000000-0005-0000-0000-000067040000}"/>
    <cellStyle name="_Book2 8" xfId="1130" xr:uid="{00000000-0005-0000-0000-000068040000}"/>
    <cellStyle name="_x0013__Book2 8" xfId="1131" xr:uid="{00000000-0005-0000-0000-000069040000}"/>
    <cellStyle name="_Book2 8 2" xfId="1132" xr:uid="{00000000-0005-0000-0000-00006A040000}"/>
    <cellStyle name="_x0013__Book2 8 2" xfId="1133" xr:uid="{00000000-0005-0000-0000-00006B040000}"/>
    <cellStyle name="_Book2 9" xfId="1134" xr:uid="{00000000-0005-0000-0000-00006C040000}"/>
    <cellStyle name="_x0013__Book2 9" xfId="1135" xr:uid="{00000000-0005-0000-0000-00006D040000}"/>
    <cellStyle name="_Book2 9 2" xfId="1136" xr:uid="{00000000-0005-0000-0000-00006E040000}"/>
    <cellStyle name="_x0013__Book2 9 2" xfId="1137" xr:uid="{00000000-0005-0000-0000-00006F040000}"/>
    <cellStyle name="_Book2_04 07E Wild Horse Wind Expansion (C) (2)" xfId="1138" xr:uid="{00000000-0005-0000-0000-000070040000}"/>
    <cellStyle name="_Book2_04 07E Wild Horse Wind Expansion (C) (2) 2" xfId="1139" xr:uid="{00000000-0005-0000-0000-000071040000}"/>
    <cellStyle name="_Book2_04 07E Wild Horse Wind Expansion (C) (2) 2 2" xfId="1140" xr:uid="{00000000-0005-0000-0000-000072040000}"/>
    <cellStyle name="_Book2_04 07E Wild Horse Wind Expansion (C) (2) 3" xfId="1141" xr:uid="{00000000-0005-0000-0000-000073040000}"/>
    <cellStyle name="_Book2_04 07E Wild Horse Wind Expansion (C) (2)_Adj Bench DR 3 for Initial Briefs (Electric)" xfId="1142" xr:uid="{00000000-0005-0000-0000-000074040000}"/>
    <cellStyle name="_Book2_04 07E Wild Horse Wind Expansion (C) (2)_Adj Bench DR 3 for Initial Briefs (Electric) 2" xfId="1143" xr:uid="{00000000-0005-0000-0000-000075040000}"/>
    <cellStyle name="_Book2_04 07E Wild Horse Wind Expansion (C) (2)_Adj Bench DR 3 for Initial Briefs (Electric) 2 2" xfId="1144" xr:uid="{00000000-0005-0000-0000-000076040000}"/>
    <cellStyle name="_Book2_04 07E Wild Horse Wind Expansion (C) (2)_Adj Bench DR 3 for Initial Briefs (Electric) 3" xfId="1145" xr:uid="{00000000-0005-0000-0000-000077040000}"/>
    <cellStyle name="_Book2_04 07E Wild Horse Wind Expansion (C) (2)_Book1" xfId="1146" xr:uid="{00000000-0005-0000-0000-000078040000}"/>
    <cellStyle name="_Book2_04 07E Wild Horse Wind Expansion (C) (2)_Electric Rev Req Model (2009 GRC) " xfId="1147" xr:uid="{00000000-0005-0000-0000-000079040000}"/>
    <cellStyle name="_Book2_04 07E Wild Horse Wind Expansion (C) (2)_Electric Rev Req Model (2009 GRC)  2" xfId="1148" xr:uid="{00000000-0005-0000-0000-00007A040000}"/>
    <cellStyle name="_Book2_04 07E Wild Horse Wind Expansion (C) (2)_Electric Rev Req Model (2009 GRC)  2 2" xfId="1149" xr:uid="{00000000-0005-0000-0000-00007B040000}"/>
    <cellStyle name="_Book2_04 07E Wild Horse Wind Expansion (C) (2)_Electric Rev Req Model (2009 GRC)  3" xfId="1150" xr:uid="{00000000-0005-0000-0000-00007C040000}"/>
    <cellStyle name="_Book2_04 07E Wild Horse Wind Expansion (C) (2)_Electric Rev Req Model (2009 GRC) Rebuttal" xfId="1151" xr:uid="{00000000-0005-0000-0000-00007D040000}"/>
    <cellStyle name="_Book2_04 07E Wild Horse Wind Expansion (C) (2)_Electric Rev Req Model (2009 GRC) Rebuttal 2" xfId="1152" xr:uid="{00000000-0005-0000-0000-00007E040000}"/>
    <cellStyle name="_Book2_04 07E Wild Horse Wind Expansion (C) (2)_Electric Rev Req Model (2009 GRC) Rebuttal 2 2" xfId="1153" xr:uid="{00000000-0005-0000-0000-00007F040000}"/>
    <cellStyle name="_Book2_04 07E Wild Horse Wind Expansion (C) (2)_Electric Rev Req Model (2009 GRC) Rebuttal 3" xfId="1154" xr:uid="{00000000-0005-0000-0000-000080040000}"/>
    <cellStyle name="_Book2_04 07E Wild Horse Wind Expansion (C) (2)_Electric Rev Req Model (2009 GRC) Rebuttal REmoval of New  WH Solar AdjustMI" xfId="1155" xr:uid="{00000000-0005-0000-0000-000081040000}"/>
    <cellStyle name="_Book2_04 07E Wild Horse Wind Expansion (C) (2)_Electric Rev Req Model (2009 GRC) Rebuttal REmoval of New  WH Solar AdjustMI 2" xfId="1156" xr:uid="{00000000-0005-0000-0000-000082040000}"/>
    <cellStyle name="_Book2_04 07E Wild Horse Wind Expansion (C) (2)_Electric Rev Req Model (2009 GRC) Rebuttal REmoval of New  WH Solar AdjustMI 2 2" xfId="1157" xr:uid="{00000000-0005-0000-0000-000083040000}"/>
    <cellStyle name="_Book2_04 07E Wild Horse Wind Expansion (C) (2)_Electric Rev Req Model (2009 GRC) Rebuttal REmoval of New  WH Solar AdjustMI 3" xfId="1158" xr:uid="{00000000-0005-0000-0000-000084040000}"/>
    <cellStyle name="_Book2_04 07E Wild Horse Wind Expansion (C) (2)_Electric Rev Req Model (2009 GRC) Revised 01-18-2010" xfId="1159" xr:uid="{00000000-0005-0000-0000-000085040000}"/>
    <cellStyle name="_Book2_04 07E Wild Horse Wind Expansion (C) (2)_Electric Rev Req Model (2009 GRC) Revised 01-18-2010 2" xfId="1160" xr:uid="{00000000-0005-0000-0000-000086040000}"/>
    <cellStyle name="_Book2_04 07E Wild Horse Wind Expansion (C) (2)_Electric Rev Req Model (2009 GRC) Revised 01-18-2010 2 2" xfId="1161" xr:uid="{00000000-0005-0000-0000-000087040000}"/>
    <cellStyle name="_Book2_04 07E Wild Horse Wind Expansion (C) (2)_Electric Rev Req Model (2009 GRC) Revised 01-18-2010 3" xfId="1162" xr:uid="{00000000-0005-0000-0000-000088040000}"/>
    <cellStyle name="_Book2_04 07E Wild Horse Wind Expansion (C) (2)_Electric Rev Req Model (2010 GRC)" xfId="1163" xr:uid="{00000000-0005-0000-0000-000089040000}"/>
    <cellStyle name="_Book2_04 07E Wild Horse Wind Expansion (C) (2)_Electric Rev Req Model (2010 GRC) SF" xfId="1164" xr:uid="{00000000-0005-0000-0000-00008A040000}"/>
    <cellStyle name="_Book2_04 07E Wild Horse Wind Expansion (C) (2)_Final Order Electric EXHIBIT A-1" xfId="1165" xr:uid="{00000000-0005-0000-0000-00008B040000}"/>
    <cellStyle name="_Book2_04 07E Wild Horse Wind Expansion (C) (2)_Final Order Electric EXHIBIT A-1 2" xfId="1166" xr:uid="{00000000-0005-0000-0000-00008C040000}"/>
    <cellStyle name="_Book2_04 07E Wild Horse Wind Expansion (C) (2)_Final Order Electric EXHIBIT A-1 2 2" xfId="1167" xr:uid="{00000000-0005-0000-0000-00008D040000}"/>
    <cellStyle name="_Book2_04 07E Wild Horse Wind Expansion (C) (2)_Final Order Electric EXHIBIT A-1 3" xfId="1168" xr:uid="{00000000-0005-0000-0000-00008E040000}"/>
    <cellStyle name="_Book2_04 07E Wild Horse Wind Expansion (C) (2)_TENASKA REGULATORY ASSET" xfId="1169" xr:uid="{00000000-0005-0000-0000-00008F040000}"/>
    <cellStyle name="_Book2_04 07E Wild Horse Wind Expansion (C) (2)_TENASKA REGULATORY ASSET 2" xfId="1170" xr:uid="{00000000-0005-0000-0000-000090040000}"/>
    <cellStyle name="_Book2_04 07E Wild Horse Wind Expansion (C) (2)_TENASKA REGULATORY ASSET 2 2" xfId="1171" xr:uid="{00000000-0005-0000-0000-000091040000}"/>
    <cellStyle name="_Book2_04 07E Wild Horse Wind Expansion (C) (2)_TENASKA REGULATORY ASSET 3" xfId="1172" xr:uid="{00000000-0005-0000-0000-000092040000}"/>
    <cellStyle name="_Book2_16.37E Wild Horse Expansion DeferralRevwrkingfile SF" xfId="1173" xr:uid="{00000000-0005-0000-0000-000093040000}"/>
    <cellStyle name="_Book2_16.37E Wild Horse Expansion DeferralRevwrkingfile SF 2" xfId="1174" xr:uid="{00000000-0005-0000-0000-000094040000}"/>
    <cellStyle name="_Book2_16.37E Wild Horse Expansion DeferralRevwrkingfile SF 2 2" xfId="1175" xr:uid="{00000000-0005-0000-0000-000095040000}"/>
    <cellStyle name="_Book2_16.37E Wild Horse Expansion DeferralRevwrkingfile SF 3" xfId="1176" xr:uid="{00000000-0005-0000-0000-000096040000}"/>
    <cellStyle name="_Book2_2009 Compliance Filing PCA Exhibits for GRC" xfId="1177" xr:uid="{00000000-0005-0000-0000-000097040000}"/>
    <cellStyle name="_Book2_2009 GRC Compl Filing - Exhibit D" xfId="1178" xr:uid="{00000000-0005-0000-0000-000098040000}"/>
    <cellStyle name="_Book2_2009 GRC Compl Filing - Exhibit D 2" xfId="1179" xr:uid="{00000000-0005-0000-0000-000099040000}"/>
    <cellStyle name="_Book2_3.01 Income Statement" xfId="1180" xr:uid="{00000000-0005-0000-0000-00009A040000}"/>
    <cellStyle name="_Book2_4 31 Regulatory Assets and Liabilities  7 06- Exhibit D" xfId="1181" xr:uid="{00000000-0005-0000-0000-00009B040000}"/>
    <cellStyle name="_Book2_4 31 Regulatory Assets and Liabilities  7 06- Exhibit D 2" xfId="1182" xr:uid="{00000000-0005-0000-0000-00009C040000}"/>
    <cellStyle name="_Book2_4 31 Regulatory Assets and Liabilities  7 06- Exhibit D 2 2" xfId="1183" xr:uid="{00000000-0005-0000-0000-00009D040000}"/>
    <cellStyle name="_Book2_4 31 Regulatory Assets and Liabilities  7 06- Exhibit D 3" xfId="1184" xr:uid="{00000000-0005-0000-0000-00009E040000}"/>
    <cellStyle name="_Book2_4 31 Regulatory Assets and Liabilities  7 06- Exhibit D_NIM Summary" xfId="1185" xr:uid="{00000000-0005-0000-0000-00009F040000}"/>
    <cellStyle name="_Book2_4 31 Regulatory Assets and Liabilities  7 06- Exhibit D_NIM Summary 2" xfId="1186" xr:uid="{00000000-0005-0000-0000-0000A0040000}"/>
    <cellStyle name="_Book2_4 32 Regulatory Assets and Liabilities  7 06- Exhibit D" xfId="1187" xr:uid="{00000000-0005-0000-0000-0000A1040000}"/>
    <cellStyle name="_Book2_4 32 Regulatory Assets and Liabilities  7 06- Exhibit D 2" xfId="1188" xr:uid="{00000000-0005-0000-0000-0000A2040000}"/>
    <cellStyle name="_Book2_4 32 Regulatory Assets and Liabilities  7 06- Exhibit D 2 2" xfId="1189" xr:uid="{00000000-0005-0000-0000-0000A3040000}"/>
    <cellStyle name="_Book2_4 32 Regulatory Assets and Liabilities  7 06- Exhibit D 3" xfId="1190" xr:uid="{00000000-0005-0000-0000-0000A4040000}"/>
    <cellStyle name="_Book2_4 32 Regulatory Assets and Liabilities  7 06- Exhibit D_NIM Summary" xfId="1191" xr:uid="{00000000-0005-0000-0000-0000A5040000}"/>
    <cellStyle name="_Book2_4 32 Regulatory Assets and Liabilities  7 06- Exhibit D_NIM Summary 2" xfId="1192" xr:uid="{00000000-0005-0000-0000-0000A6040000}"/>
    <cellStyle name="_Book2_ACCOUNTS" xfId="1193" xr:uid="{00000000-0005-0000-0000-0000A7040000}"/>
    <cellStyle name="_x0013__Book2_Adj Bench DR 3 for Initial Briefs (Electric)" xfId="1194" xr:uid="{00000000-0005-0000-0000-0000A8040000}"/>
    <cellStyle name="_x0013__Book2_Adj Bench DR 3 for Initial Briefs (Electric) 2" xfId="1195" xr:uid="{00000000-0005-0000-0000-0000A9040000}"/>
    <cellStyle name="_x0013__Book2_Adj Bench DR 3 for Initial Briefs (Electric) 2 2" xfId="1196" xr:uid="{00000000-0005-0000-0000-0000AA040000}"/>
    <cellStyle name="_x0013__Book2_Adj Bench DR 3 for Initial Briefs (Electric) 3" xfId="1197" xr:uid="{00000000-0005-0000-0000-0000AB040000}"/>
    <cellStyle name="_Book2_AURORA Total New" xfId="1198" xr:uid="{00000000-0005-0000-0000-0000AC040000}"/>
    <cellStyle name="_Book2_AURORA Total New 2" xfId="1199" xr:uid="{00000000-0005-0000-0000-0000AD040000}"/>
    <cellStyle name="_Book2_Book2" xfId="1200" xr:uid="{00000000-0005-0000-0000-0000AE040000}"/>
    <cellStyle name="_Book2_Book2 2" xfId="1201" xr:uid="{00000000-0005-0000-0000-0000AF040000}"/>
    <cellStyle name="_Book2_Book2 2 2" xfId="1202" xr:uid="{00000000-0005-0000-0000-0000B0040000}"/>
    <cellStyle name="_Book2_Book2 3" xfId="1203" xr:uid="{00000000-0005-0000-0000-0000B1040000}"/>
    <cellStyle name="_Book2_Book2_Adj Bench DR 3 for Initial Briefs (Electric)" xfId="1204" xr:uid="{00000000-0005-0000-0000-0000B2040000}"/>
    <cellStyle name="_Book2_Book2_Adj Bench DR 3 for Initial Briefs (Electric) 2" xfId="1205" xr:uid="{00000000-0005-0000-0000-0000B3040000}"/>
    <cellStyle name="_Book2_Book2_Adj Bench DR 3 for Initial Briefs (Electric) 2 2" xfId="1206" xr:uid="{00000000-0005-0000-0000-0000B4040000}"/>
    <cellStyle name="_Book2_Book2_Adj Bench DR 3 for Initial Briefs (Electric) 3" xfId="1207" xr:uid="{00000000-0005-0000-0000-0000B5040000}"/>
    <cellStyle name="_Book2_Book2_Electric Rev Req Model (2009 GRC) Rebuttal" xfId="1208" xr:uid="{00000000-0005-0000-0000-0000B6040000}"/>
    <cellStyle name="_Book2_Book2_Electric Rev Req Model (2009 GRC) Rebuttal 2" xfId="1209" xr:uid="{00000000-0005-0000-0000-0000B7040000}"/>
    <cellStyle name="_Book2_Book2_Electric Rev Req Model (2009 GRC) Rebuttal 2 2" xfId="1210" xr:uid="{00000000-0005-0000-0000-0000B8040000}"/>
    <cellStyle name="_Book2_Book2_Electric Rev Req Model (2009 GRC) Rebuttal 3" xfId="1211" xr:uid="{00000000-0005-0000-0000-0000B9040000}"/>
    <cellStyle name="_Book2_Book2_Electric Rev Req Model (2009 GRC) Rebuttal REmoval of New  WH Solar AdjustMI" xfId="1212" xr:uid="{00000000-0005-0000-0000-0000BA040000}"/>
    <cellStyle name="_Book2_Book2_Electric Rev Req Model (2009 GRC) Rebuttal REmoval of New  WH Solar AdjustMI 2" xfId="1213" xr:uid="{00000000-0005-0000-0000-0000BB040000}"/>
    <cellStyle name="_Book2_Book2_Electric Rev Req Model (2009 GRC) Rebuttal REmoval of New  WH Solar AdjustMI 2 2" xfId="1214" xr:uid="{00000000-0005-0000-0000-0000BC040000}"/>
    <cellStyle name="_Book2_Book2_Electric Rev Req Model (2009 GRC) Rebuttal REmoval of New  WH Solar AdjustMI 3" xfId="1215" xr:uid="{00000000-0005-0000-0000-0000BD040000}"/>
    <cellStyle name="_Book2_Book2_Electric Rev Req Model (2009 GRC) Revised 01-18-2010" xfId="1216" xr:uid="{00000000-0005-0000-0000-0000BE040000}"/>
    <cellStyle name="_Book2_Book2_Electric Rev Req Model (2009 GRC) Revised 01-18-2010 2" xfId="1217" xr:uid="{00000000-0005-0000-0000-0000BF040000}"/>
    <cellStyle name="_Book2_Book2_Electric Rev Req Model (2009 GRC) Revised 01-18-2010 2 2" xfId="1218" xr:uid="{00000000-0005-0000-0000-0000C0040000}"/>
    <cellStyle name="_Book2_Book2_Electric Rev Req Model (2009 GRC) Revised 01-18-2010 3" xfId="1219" xr:uid="{00000000-0005-0000-0000-0000C1040000}"/>
    <cellStyle name="_Book2_Book2_Final Order Electric EXHIBIT A-1" xfId="1220" xr:uid="{00000000-0005-0000-0000-0000C2040000}"/>
    <cellStyle name="_Book2_Book2_Final Order Electric EXHIBIT A-1 2" xfId="1221" xr:uid="{00000000-0005-0000-0000-0000C3040000}"/>
    <cellStyle name="_Book2_Book2_Final Order Electric EXHIBIT A-1 2 2" xfId="1222" xr:uid="{00000000-0005-0000-0000-0000C4040000}"/>
    <cellStyle name="_Book2_Book2_Final Order Electric EXHIBIT A-1 3" xfId="1223" xr:uid="{00000000-0005-0000-0000-0000C5040000}"/>
    <cellStyle name="_Book2_Book4" xfId="1224" xr:uid="{00000000-0005-0000-0000-0000C6040000}"/>
    <cellStyle name="_Book2_Book4 2" xfId="1225" xr:uid="{00000000-0005-0000-0000-0000C7040000}"/>
    <cellStyle name="_Book2_Book4 2 2" xfId="1226" xr:uid="{00000000-0005-0000-0000-0000C8040000}"/>
    <cellStyle name="_Book2_Book4 3" xfId="1227" xr:uid="{00000000-0005-0000-0000-0000C9040000}"/>
    <cellStyle name="_Book2_Book9" xfId="1228" xr:uid="{00000000-0005-0000-0000-0000CA040000}"/>
    <cellStyle name="_Book2_Book9 2" xfId="1229" xr:uid="{00000000-0005-0000-0000-0000CB040000}"/>
    <cellStyle name="_Book2_Book9 2 2" xfId="1230" xr:uid="{00000000-0005-0000-0000-0000CC040000}"/>
    <cellStyle name="_Book2_Book9 3" xfId="1231" xr:uid="{00000000-0005-0000-0000-0000CD040000}"/>
    <cellStyle name="_Book2_Check the Interest Calculation" xfId="1232" xr:uid="{00000000-0005-0000-0000-0000CE040000}"/>
    <cellStyle name="_Book2_Check the Interest Calculation_Scenario 1 REC vs PTC Offset" xfId="1233" xr:uid="{00000000-0005-0000-0000-0000CF040000}"/>
    <cellStyle name="_Book2_Check the Interest Calculation_Scenario 3" xfId="1234" xr:uid="{00000000-0005-0000-0000-0000D0040000}"/>
    <cellStyle name="_Book2_Chelan PUD Power Costs (8-10)" xfId="1235" xr:uid="{00000000-0005-0000-0000-0000D1040000}"/>
    <cellStyle name="_x0013__Book2_Electric Rev Req Model (2009 GRC) Rebuttal" xfId="1236" xr:uid="{00000000-0005-0000-0000-0000D2040000}"/>
    <cellStyle name="_x0013__Book2_Electric Rev Req Model (2009 GRC) Rebuttal 2" xfId="1237" xr:uid="{00000000-0005-0000-0000-0000D3040000}"/>
    <cellStyle name="_x0013__Book2_Electric Rev Req Model (2009 GRC) Rebuttal 2 2" xfId="1238" xr:uid="{00000000-0005-0000-0000-0000D4040000}"/>
    <cellStyle name="_x0013__Book2_Electric Rev Req Model (2009 GRC) Rebuttal 3" xfId="1239" xr:uid="{00000000-0005-0000-0000-0000D5040000}"/>
    <cellStyle name="_x0013__Book2_Electric Rev Req Model (2009 GRC) Rebuttal REmoval of New  WH Solar AdjustMI" xfId="1240" xr:uid="{00000000-0005-0000-0000-0000D6040000}"/>
    <cellStyle name="_x0013__Book2_Electric Rev Req Model (2009 GRC) Rebuttal REmoval of New  WH Solar AdjustMI 2" xfId="1241" xr:uid="{00000000-0005-0000-0000-0000D7040000}"/>
    <cellStyle name="_x0013__Book2_Electric Rev Req Model (2009 GRC) Rebuttal REmoval of New  WH Solar AdjustMI 2 2" xfId="1242" xr:uid="{00000000-0005-0000-0000-0000D8040000}"/>
    <cellStyle name="_x0013__Book2_Electric Rev Req Model (2009 GRC) Rebuttal REmoval of New  WH Solar AdjustMI 3" xfId="1243" xr:uid="{00000000-0005-0000-0000-0000D9040000}"/>
    <cellStyle name="_x0013__Book2_Electric Rev Req Model (2009 GRC) Revised 01-18-2010" xfId="1244" xr:uid="{00000000-0005-0000-0000-0000DA040000}"/>
    <cellStyle name="_x0013__Book2_Electric Rev Req Model (2009 GRC) Revised 01-18-2010 2" xfId="1245" xr:uid="{00000000-0005-0000-0000-0000DB040000}"/>
    <cellStyle name="_x0013__Book2_Electric Rev Req Model (2009 GRC) Revised 01-18-2010 2 2" xfId="1246" xr:uid="{00000000-0005-0000-0000-0000DC040000}"/>
    <cellStyle name="_x0013__Book2_Electric Rev Req Model (2009 GRC) Revised 01-18-2010 3" xfId="1247" xr:uid="{00000000-0005-0000-0000-0000DD040000}"/>
    <cellStyle name="_x0013__Book2_Final Order Electric EXHIBIT A-1" xfId="1248" xr:uid="{00000000-0005-0000-0000-0000DE040000}"/>
    <cellStyle name="_x0013__Book2_Final Order Electric EXHIBIT A-1 2" xfId="1249" xr:uid="{00000000-0005-0000-0000-0000DF040000}"/>
    <cellStyle name="_x0013__Book2_Final Order Electric EXHIBIT A-1 2 2" xfId="1250" xr:uid="{00000000-0005-0000-0000-0000E0040000}"/>
    <cellStyle name="_x0013__Book2_Final Order Electric EXHIBIT A-1 3" xfId="1251" xr:uid="{00000000-0005-0000-0000-0000E1040000}"/>
    <cellStyle name="_Book2_Gas Rev Req Model (2010 GRC)" xfId="1252" xr:uid="{00000000-0005-0000-0000-0000E2040000}"/>
    <cellStyle name="_Book2_INPUTS" xfId="1253" xr:uid="{00000000-0005-0000-0000-0000E3040000}"/>
    <cellStyle name="_Book2_INPUTS 2" xfId="1254" xr:uid="{00000000-0005-0000-0000-0000E4040000}"/>
    <cellStyle name="_Book2_INPUTS 2 2" xfId="1255" xr:uid="{00000000-0005-0000-0000-0000E5040000}"/>
    <cellStyle name="_Book2_INPUTS 3" xfId="1256" xr:uid="{00000000-0005-0000-0000-0000E6040000}"/>
    <cellStyle name="_Book2_NIM Summary" xfId="1257" xr:uid="{00000000-0005-0000-0000-0000E7040000}"/>
    <cellStyle name="_Book2_NIM Summary 09GRC" xfId="1258" xr:uid="{00000000-0005-0000-0000-0000E8040000}"/>
    <cellStyle name="_Book2_NIM Summary 09GRC 2" xfId="1259" xr:uid="{00000000-0005-0000-0000-0000E9040000}"/>
    <cellStyle name="_Book2_NIM Summary 2" xfId="1260" xr:uid="{00000000-0005-0000-0000-0000EA040000}"/>
    <cellStyle name="_Book2_NIM Summary 3" xfId="1261" xr:uid="{00000000-0005-0000-0000-0000EB040000}"/>
    <cellStyle name="_Book2_NIM Summary 4" xfId="1262" xr:uid="{00000000-0005-0000-0000-0000EC040000}"/>
    <cellStyle name="_Book2_NIM Summary 5" xfId="1263" xr:uid="{00000000-0005-0000-0000-0000ED040000}"/>
    <cellStyle name="_Book2_NIM Summary 6" xfId="1264" xr:uid="{00000000-0005-0000-0000-0000EE040000}"/>
    <cellStyle name="_Book2_NIM Summary 7" xfId="1265" xr:uid="{00000000-0005-0000-0000-0000EF040000}"/>
    <cellStyle name="_Book2_NIM Summary 8" xfId="1266" xr:uid="{00000000-0005-0000-0000-0000F0040000}"/>
    <cellStyle name="_Book2_NIM Summary 9" xfId="1267" xr:uid="{00000000-0005-0000-0000-0000F1040000}"/>
    <cellStyle name="_Book2_PCA 10 -  Exhibit D from A Kellogg Jan 2011" xfId="1268" xr:uid="{00000000-0005-0000-0000-0000F2040000}"/>
    <cellStyle name="_Book2_PCA 10 -  Exhibit D from A Kellogg July 2011" xfId="1269" xr:uid="{00000000-0005-0000-0000-0000F3040000}"/>
    <cellStyle name="_Book2_PCA 10 -  Exhibit D from S Free Rcv'd 12-11" xfId="1270" xr:uid="{00000000-0005-0000-0000-0000F4040000}"/>
    <cellStyle name="_Book2_PCA 9 -  Exhibit D April 2010" xfId="1271" xr:uid="{00000000-0005-0000-0000-0000F5040000}"/>
    <cellStyle name="_Book2_PCA 9 -  Exhibit D April 2010 (3)" xfId="1272" xr:uid="{00000000-0005-0000-0000-0000F6040000}"/>
    <cellStyle name="_Book2_PCA 9 -  Exhibit D April 2010 (3) 2" xfId="1273" xr:uid="{00000000-0005-0000-0000-0000F7040000}"/>
    <cellStyle name="_Book2_PCA 9 -  Exhibit D Nov 2010" xfId="1274" xr:uid="{00000000-0005-0000-0000-0000F8040000}"/>
    <cellStyle name="_Book2_PCA 9 - Exhibit D at August 2010" xfId="1275" xr:uid="{00000000-0005-0000-0000-0000F9040000}"/>
    <cellStyle name="_Book2_PCA 9 - Exhibit D June 2010 GRC" xfId="1276" xr:uid="{00000000-0005-0000-0000-0000FA040000}"/>
    <cellStyle name="_Book2_Power Costs - Comparison bx Rbtl-Staff-Jt-PC" xfId="1277" xr:uid="{00000000-0005-0000-0000-0000FB040000}"/>
    <cellStyle name="_Book2_Power Costs - Comparison bx Rbtl-Staff-Jt-PC 2" xfId="1278" xr:uid="{00000000-0005-0000-0000-0000FC040000}"/>
    <cellStyle name="_Book2_Power Costs - Comparison bx Rbtl-Staff-Jt-PC 2 2" xfId="1279" xr:uid="{00000000-0005-0000-0000-0000FD040000}"/>
    <cellStyle name="_Book2_Power Costs - Comparison bx Rbtl-Staff-Jt-PC 3" xfId="1280" xr:uid="{00000000-0005-0000-0000-0000FE040000}"/>
    <cellStyle name="_Book2_Power Costs - Comparison bx Rbtl-Staff-Jt-PC_Adj Bench DR 3 for Initial Briefs (Electric)" xfId="1281" xr:uid="{00000000-0005-0000-0000-0000FF040000}"/>
    <cellStyle name="_Book2_Power Costs - Comparison bx Rbtl-Staff-Jt-PC_Adj Bench DR 3 for Initial Briefs (Electric) 2" xfId="1282" xr:uid="{00000000-0005-0000-0000-000000050000}"/>
    <cellStyle name="_Book2_Power Costs - Comparison bx Rbtl-Staff-Jt-PC_Adj Bench DR 3 for Initial Briefs (Electric) 2 2" xfId="1283" xr:uid="{00000000-0005-0000-0000-000001050000}"/>
    <cellStyle name="_Book2_Power Costs - Comparison bx Rbtl-Staff-Jt-PC_Adj Bench DR 3 for Initial Briefs (Electric) 3" xfId="1284" xr:uid="{00000000-0005-0000-0000-000002050000}"/>
    <cellStyle name="_Book2_Power Costs - Comparison bx Rbtl-Staff-Jt-PC_Electric Rev Req Model (2009 GRC) Rebuttal" xfId="1285" xr:uid="{00000000-0005-0000-0000-000003050000}"/>
    <cellStyle name="_Book2_Power Costs - Comparison bx Rbtl-Staff-Jt-PC_Electric Rev Req Model (2009 GRC) Rebuttal 2" xfId="1286" xr:uid="{00000000-0005-0000-0000-000004050000}"/>
    <cellStyle name="_Book2_Power Costs - Comparison bx Rbtl-Staff-Jt-PC_Electric Rev Req Model (2009 GRC) Rebuttal 2 2" xfId="1287" xr:uid="{00000000-0005-0000-0000-000005050000}"/>
    <cellStyle name="_Book2_Power Costs - Comparison bx Rbtl-Staff-Jt-PC_Electric Rev Req Model (2009 GRC) Rebuttal 3" xfId="1288" xr:uid="{00000000-0005-0000-0000-000006050000}"/>
    <cellStyle name="_Book2_Power Costs - Comparison bx Rbtl-Staff-Jt-PC_Electric Rev Req Model (2009 GRC) Rebuttal REmoval of New  WH Solar AdjustMI" xfId="1289" xr:uid="{00000000-0005-0000-0000-000007050000}"/>
    <cellStyle name="_Book2_Power Costs - Comparison bx Rbtl-Staff-Jt-PC_Electric Rev Req Model (2009 GRC) Rebuttal REmoval of New  WH Solar AdjustMI 2" xfId="1290" xr:uid="{00000000-0005-0000-0000-000008050000}"/>
    <cellStyle name="_Book2_Power Costs - Comparison bx Rbtl-Staff-Jt-PC_Electric Rev Req Model (2009 GRC) Rebuttal REmoval of New  WH Solar AdjustMI 2 2" xfId="1291" xr:uid="{00000000-0005-0000-0000-000009050000}"/>
    <cellStyle name="_Book2_Power Costs - Comparison bx Rbtl-Staff-Jt-PC_Electric Rev Req Model (2009 GRC) Rebuttal REmoval of New  WH Solar AdjustMI 3" xfId="1292" xr:uid="{00000000-0005-0000-0000-00000A050000}"/>
    <cellStyle name="_Book2_Power Costs - Comparison bx Rbtl-Staff-Jt-PC_Electric Rev Req Model (2009 GRC) Revised 01-18-2010" xfId="1293" xr:uid="{00000000-0005-0000-0000-00000B050000}"/>
    <cellStyle name="_Book2_Power Costs - Comparison bx Rbtl-Staff-Jt-PC_Electric Rev Req Model (2009 GRC) Revised 01-18-2010 2" xfId="1294" xr:uid="{00000000-0005-0000-0000-00000C050000}"/>
    <cellStyle name="_Book2_Power Costs - Comparison bx Rbtl-Staff-Jt-PC_Electric Rev Req Model (2009 GRC) Revised 01-18-2010 2 2" xfId="1295" xr:uid="{00000000-0005-0000-0000-00000D050000}"/>
    <cellStyle name="_Book2_Power Costs - Comparison bx Rbtl-Staff-Jt-PC_Electric Rev Req Model (2009 GRC) Revised 01-18-2010 3" xfId="1296" xr:uid="{00000000-0005-0000-0000-00000E050000}"/>
    <cellStyle name="_Book2_Power Costs - Comparison bx Rbtl-Staff-Jt-PC_Final Order Electric EXHIBIT A-1" xfId="1297" xr:uid="{00000000-0005-0000-0000-00000F050000}"/>
    <cellStyle name="_Book2_Power Costs - Comparison bx Rbtl-Staff-Jt-PC_Final Order Electric EXHIBIT A-1 2" xfId="1298" xr:uid="{00000000-0005-0000-0000-000010050000}"/>
    <cellStyle name="_Book2_Power Costs - Comparison bx Rbtl-Staff-Jt-PC_Final Order Electric EXHIBIT A-1 2 2" xfId="1299" xr:uid="{00000000-0005-0000-0000-000011050000}"/>
    <cellStyle name="_Book2_Power Costs - Comparison bx Rbtl-Staff-Jt-PC_Final Order Electric EXHIBIT A-1 3" xfId="1300" xr:uid="{00000000-0005-0000-0000-000012050000}"/>
    <cellStyle name="_Book2_Production Adj 4.37" xfId="1301" xr:uid="{00000000-0005-0000-0000-000013050000}"/>
    <cellStyle name="_Book2_Production Adj 4.37 2" xfId="1302" xr:uid="{00000000-0005-0000-0000-000014050000}"/>
    <cellStyle name="_Book2_Production Adj 4.37 2 2" xfId="1303" xr:uid="{00000000-0005-0000-0000-000015050000}"/>
    <cellStyle name="_Book2_Production Adj 4.37 3" xfId="1304" xr:uid="{00000000-0005-0000-0000-000016050000}"/>
    <cellStyle name="_Book2_Purchased Power Adj 4.03" xfId="1305" xr:uid="{00000000-0005-0000-0000-000017050000}"/>
    <cellStyle name="_Book2_Purchased Power Adj 4.03 2" xfId="1306" xr:uid="{00000000-0005-0000-0000-000018050000}"/>
    <cellStyle name="_Book2_Purchased Power Adj 4.03 2 2" xfId="1307" xr:uid="{00000000-0005-0000-0000-000019050000}"/>
    <cellStyle name="_Book2_Purchased Power Adj 4.03 3" xfId="1308" xr:uid="{00000000-0005-0000-0000-00001A050000}"/>
    <cellStyle name="_Book2_Rebuttal Power Costs" xfId="1309" xr:uid="{00000000-0005-0000-0000-00001B050000}"/>
    <cellStyle name="_Book2_Rebuttal Power Costs 2" xfId="1310" xr:uid="{00000000-0005-0000-0000-00001C050000}"/>
    <cellStyle name="_Book2_Rebuttal Power Costs 2 2" xfId="1311" xr:uid="{00000000-0005-0000-0000-00001D050000}"/>
    <cellStyle name="_Book2_Rebuttal Power Costs 3" xfId="1312" xr:uid="{00000000-0005-0000-0000-00001E050000}"/>
    <cellStyle name="_Book2_Rebuttal Power Costs_Adj Bench DR 3 for Initial Briefs (Electric)" xfId="1313" xr:uid="{00000000-0005-0000-0000-00001F050000}"/>
    <cellStyle name="_Book2_Rebuttal Power Costs_Adj Bench DR 3 for Initial Briefs (Electric) 2" xfId="1314" xr:uid="{00000000-0005-0000-0000-000020050000}"/>
    <cellStyle name="_Book2_Rebuttal Power Costs_Adj Bench DR 3 for Initial Briefs (Electric) 2 2" xfId="1315" xr:uid="{00000000-0005-0000-0000-000021050000}"/>
    <cellStyle name="_Book2_Rebuttal Power Costs_Adj Bench DR 3 for Initial Briefs (Electric) 3" xfId="1316" xr:uid="{00000000-0005-0000-0000-000022050000}"/>
    <cellStyle name="_Book2_Rebuttal Power Costs_Electric Rev Req Model (2009 GRC) Rebuttal" xfId="1317" xr:uid="{00000000-0005-0000-0000-000023050000}"/>
    <cellStyle name="_Book2_Rebuttal Power Costs_Electric Rev Req Model (2009 GRC) Rebuttal 2" xfId="1318" xr:uid="{00000000-0005-0000-0000-000024050000}"/>
    <cellStyle name="_Book2_Rebuttal Power Costs_Electric Rev Req Model (2009 GRC) Rebuttal 2 2" xfId="1319" xr:uid="{00000000-0005-0000-0000-000025050000}"/>
    <cellStyle name="_Book2_Rebuttal Power Costs_Electric Rev Req Model (2009 GRC) Rebuttal 3" xfId="1320" xr:uid="{00000000-0005-0000-0000-000026050000}"/>
    <cellStyle name="_Book2_Rebuttal Power Costs_Electric Rev Req Model (2009 GRC) Rebuttal REmoval of New  WH Solar AdjustMI" xfId="1321" xr:uid="{00000000-0005-0000-0000-000027050000}"/>
    <cellStyle name="_Book2_Rebuttal Power Costs_Electric Rev Req Model (2009 GRC) Rebuttal REmoval of New  WH Solar AdjustMI 2" xfId="1322" xr:uid="{00000000-0005-0000-0000-000028050000}"/>
    <cellStyle name="_Book2_Rebuttal Power Costs_Electric Rev Req Model (2009 GRC) Rebuttal REmoval of New  WH Solar AdjustMI 2 2" xfId="1323" xr:uid="{00000000-0005-0000-0000-000029050000}"/>
    <cellStyle name="_Book2_Rebuttal Power Costs_Electric Rev Req Model (2009 GRC) Rebuttal REmoval of New  WH Solar AdjustMI 3" xfId="1324" xr:uid="{00000000-0005-0000-0000-00002A050000}"/>
    <cellStyle name="_Book2_Rebuttal Power Costs_Electric Rev Req Model (2009 GRC) Revised 01-18-2010" xfId="1325" xr:uid="{00000000-0005-0000-0000-00002B050000}"/>
    <cellStyle name="_Book2_Rebuttal Power Costs_Electric Rev Req Model (2009 GRC) Revised 01-18-2010 2" xfId="1326" xr:uid="{00000000-0005-0000-0000-00002C050000}"/>
    <cellStyle name="_Book2_Rebuttal Power Costs_Electric Rev Req Model (2009 GRC) Revised 01-18-2010 2 2" xfId="1327" xr:uid="{00000000-0005-0000-0000-00002D050000}"/>
    <cellStyle name="_Book2_Rebuttal Power Costs_Electric Rev Req Model (2009 GRC) Revised 01-18-2010 3" xfId="1328" xr:uid="{00000000-0005-0000-0000-00002E050000}"/>
    <cellStyle name="_Book2_Rebuttal Power Costs_Final Order Electric EXHIBIT A-1" xfId="1329" xr:uid="{00000000-0005-0000-0000-00002F050000}"/>
    <cellStyle name="_Book2_Rebuttal Power Costs_Final Order Electric EXHIBIT A-1 2" xfId="1330" xr:uid="{00000000-0005-0000-0000-000030050000}"/>
    <cellStyle name="_Book2_Rebuttal Power Costs_Final Order Electric EXHIBIT A-1 2 2" xfId="1331" xr:uid="{00000000-0005-0000-0000-000031050000}"/>
    <cellStyle name="_Book2_Rebuttal Power Costs_Final Order Electric EXHIBIT A-1 3" xfId="1332" xr:uid="{00000000-0005-0000-0000-000032050000}"/>
    <cellStyle name="_Book2_ROR &amp; CONV FACTOR" xfId="1333" xr:uid="{00000000-0005-0000-0000-000033050000}"/>
    <cellStyle name="_Book2_ROR &amp; CONV FACTOR 2" xfId="1334" xr:uid="{00000000-0005-0000-0000-000034050000}"/>
    <cellStyle name="_Book2_ROR &amp; CONV FACTOR 2 2" xfId="1335" xr:uid="{00000000-0005-0000-0000-000035050000}"/>
    <cellStyle name="_Book2_ROR &amp; CONV FACTOR 3" xfId="1336" xr:uid="{00000000-0005-0000-0000-000036050000}"/>
    <cellStyle name="_Book2_ROR 5.02" xfId="1337" xr:uid="{00000000-0005-0000-0000-000037050000}"/>
    <cellStyle name="_Book2_ROR 5.02 2" xfId="1338" xr:uid="{00000000-0005-0000-0000-000038050000}"/>
    <cellStyle name="_Book2_ROR 5.02 2 2" xfId="1339" xr:uid="{00000000-0005-0000-0000-000039050000}"/>
    <cellStyle name="_Book2_ROR 5.02 3" xfId="1340" xr:uid="{00000000-0005-0000-0000-00003A050000}"/>
    <cellStyle name="_Book2_Wind Integration 10GRC" xfId="1341" xr:uid="{00000000-0005-0000-0000-00003B050000}"/>
    <cellStyle name="_Book2_Wind Integration 10GRC 2" xfId="1342" xr:uid="{00000000-0005-0000-0000-00003C050000}"/>
    <cellStyle name="_Book3" xfId="1343" xr:uid="{00000000-0005-0000-0000-00003D050000}"/>
    <cellStyle name="_Book5" xfId="1344" xr:uid="{00000000-0005-0000-0000-00003E050000}"/>
    <cellStyle name="_Book5_Chelan PUD Power Costs (8-10)" xfId="1345" xr:uid="{00000000-0005-0000-0000-00003F050000}"/>
    <cellStyle name="_Book5_DEM-WP(C) Costs Not In AURORA 2010GRC As Filed" xfId="1346" xr:uid="{00000000-0005-0000-0000-000040050000}"/>
    <cellStyle name="_Book5_DEM-WP(C) Costs Not In AURORA 2010GRC As Filed 2" xfId="1347" xr:uid="{00000000-0005-0000-0000-000041050000}"/>
    <cellStyle name="_Book5_NIM Summary" xfId="1348" xr:uid="{00000000-0005-0000-0000-000042050000}"/>
    <cellStyle name="_Book5_NIM Summary 09GRC" xfId="1349" xr:uid="{00000000-0005-0000-0000-000043050000}"/>
    <cellStyle name="_Book5_NIM Summary 2" xfId="1350" xr:uid="{00000000-0005-0000-0000-000044050000}"/>
    <cellStyle name="_Book5_NIM Summary 3" xfId="1351" xr:uid="{00000000-0005-0000-0000-000045050000}"/>
    <cellStyle name="_Book5_NIM Summary 4" xfId="1352" xr:uid="{00000000-0005-0000-0000-000046050000}"/>
    <cellStyle name="_Book5_NIM Summary 5" xfId="1353" xr:uid="{00000000-0005-0000-0000-000047050000}"/>
    <cellStyle name="_Book5_NIM Summary 6" xfId="1354" xr:uid="{00000000-0005-0000-0000-000048050000}"/>
    <cellStyle name="_Book5_NIM Summary 7" xfId="1355" xr:uid="{00000000-0005-0000-0000-000049050000}"/>
    <cellStyle name="_Book5_NIM Summary 8" xfId="1356" xr:uid="{00000000-0005-0000-0000-00004A050000}"/>
    <cellStyle name="_Book5_NIM Summary 9" xfId="1357" xr:uid="{00000000-0005-0000-0000-00004B050000}"/>
    <cellStyle name="_Book5_PCA 9 -  Exhibit D April 2010 (3)" xfId="1358" xr:uid="{00000000-0005-0000-0000-00004C050000}"/>
    <cellStyle name="_Book5_Reconciliation" xfId="1359" xr:uid="{00000000-0005-0000-0000-00004D050000}"/>
    <cellStyle name="_Book5_Reconciliation 2" xfId="1360" xr:uid="{00000000-0005-0000-0000-00004E050000}"/>
    <cellStyle name="_Book5_Wind Integration 10GRC" xfId="1361" xr:uid="{00000000-0005-0000-0000-00004F050000}"/>
    <cellStyle name="_Book5_Wind Integration 10GRC 2" xfId="1362" xr:uid="{00000000-0005-0000-0000-000050050000}"/>
    <cellStyle name="_BPA NOS" xfId="1363" xr:uid="{00000000-0005-0000-0000-000051050000}"/>
    <cellStyle name="_BPA NOS 2" xfId="1364" xr:uid="{00000000-0005-0000-0000-000052050000}"/>
    <cellStyle name="_BPA NOS_DEM-WP(C) Wind Integration Summary 2010GRC" xfId="1365" xr:uid="{00000000-0005-0000-0000-000053050000}"/>
    <cellStyle name="_BPA NOS_DEM-WP(C) Wind Integration Summary 2010GRC 2" xfId="1366" xr:uid="{00000000-0005-0000-0000-000054050000}"/>
    <cellStyle name="_BPA NOS_NIM Summary" xfId="1367" xr:uid="{00000000-0005-0000-0000-000055050000}"/>
    <cellStyle name="_BPA NOS_NIM Summary 2" xfId="1368" xr:uid="{00000000-0005-0000-0000-000056050000}"/>
    <cellStyle name="_Chelan Debt Forecast 12.19.05" xfId="1369" xr:uid="{00000000-0005-0000-0000-000057050000}"/>
    <cellStyle name="_Chelan Debt Forecast 12.19.05 2" xfId="1370" xr:uid="{00000000-0005-0000-0000-000058050000}"/>
    <cellStyle name="_Chelan Debt Forecast 12.19.05 2 2" xfId="1371" xr:uid="{00000000-0005-0000-0000-000059050000}"/>
    <cellStyle name="_Chelan Debt Forecast 12.19.05 2 2 2" xfId="1372" xr:uid="{00000000-0005-0000-0000-00005A050000}"/>
    <cellStyle name="_Chelan Debt Forecast 12.19.05 2 3" xfId="1373" xr:uid="{00000000-0005-0000-0000-00005B050000}"/>
    <cellStyle name="_Chelan Debt Forecast 12.19.05 3" xfId="1374" xr:uid="{00000000-0005-0000-0000-00005C050000}"/>
    <cellStyle name="_Chelan Debt Forecast 12.19.05 3 2" xfId="1375" xr:uid="{00000000-0005-0000-0000-00005D050000}"/>
    <cellStyle name="_Chelan Debt Forecast 12.19.05 3 2 2" xfId="1376" xr:uid="{00000000-0005-0000-0000-00005E050000}"/>
    <cellStyle name="_Chelan Debt Forecast 12.19.05 3 3" xfId="1377" xr:uid="{00000000-0005-0000-0000-00005F050000}"/>
    <cellStyle name="_Chelan Debt Forecast 12.19.05 3 3 2" xfId="1378" xr:uid="{00000000-0005-0000-0000-000060050000}"/>
    <cellStyle name="_Chelan Debt Forecast 12.19.05 3 4" xfId="1379" xr:uid="{00000000-0005-0000-0000-000061050000}"/>
    <cellStyle name="_Chelan Debt Forecast 12.19.05 3 4 2" xfId="1380" xr:uid="{00000000-0005-0000-0000-000062050000}"/>
    <cellStyle name="_Chelan Debt Forecast 12.19.05 4" xfId="1381" xr:uid="{00000000-0005-0000-0000-000063050000}"/>
    <cellStyle name="_Chelan Debt Forecast 12.19.05 4 2" xfId="1382" xr:uid="{00000000-0005-0000-0000-000064050000}"/>
    <cellStyle name="_Chelan Debt Forecast 12.19.05 5" xfId="1383" xr:uid="{00000000-0005-0000-0000-000065050000}"/>
    <cellStyle name="_Chelan Debt Forecast 12.19.05 6" xfId="1384" xr:uid="{00000000-0005-0000-0000-000066050000}"/>
    <cellStyle name="_Chelan Debt Forecast 12.19.05 7" xfId="1385" xr:uid="{00000000-0005-0000-0000-000067050000}"/>
    <cellStyle name="_Chelan Debt Forecast 12.19.05_(C) WHE Proforma with ITC cash grant 10 Yr Amort_for deferral_102809" xfId="1386" xr:uid="{00000000-0005-0000-0000-000068050000}"/>
    <cellStyle name="_Chelan Debt Forecast 12.19.05_(C) WHE Proforma with ITC cash grant 10 Yr Amort_for deferral_102809 2" xfId="1387" xr:uid="{00000000-0005-0000-0000-000069050000}"/>
    <cellStyle name="_Chelan Debt Forecast 12.19.05_(C) WHE Proforma with ITC cash grant 10 Yr Amort_for deferral_102809 2 2" xfId="1388" xr:uid="{00000000-0005-0000-0000-00006A050000}"/>
    <cellStyle name="_Chelan Debt Forecast 12.19.05_(C) WHE Proforma with ITC cash grant 10 Yr Amort_for deferral_102809 3" xfId="1389" xr:uid="{00000000-0005-0000-0000-00006B050000}"/>
    <cellStyle name="_Chelan Debt Forecast 12.19.05_(C) WHE Proforma with ITC cash grant 10 Yr Amort_for deferral_102809_16.07E Wild Horse Wind Expansionwrkingfile" xfId="1390" xr:uid="{00000000-0005-0000-0000-00006C050000}"/>
    <cellStyle name="_Chelan Debt Forecast 12.19.05_(C) WHE Proforma with ITC cash grant 10 Yr Amort_for deferral_102809_16.07E Wild Horse Wind Expansionwrkingfile 2" xfId="1391" xr:uid="{00000000-0005-0000-0000-00006D050000}"/>
    <cellStyle name="_Chelan Debt Forecast 12.19.05_(C) WHE Proforma with ITC cash grant 10 Yr Amort_for deferral_102809_16.07E Wild Horse Wind Expansionwrkingfile 2 2" xfId="1392" xr:uid="{00000000-0005-0000-0000-00006E050000}"/>
    <cellStyle name="_Chelan Debt Forecast 12.19.05_(C) WHE Proforma with ITC cash grant 10 Yr Amort_for deferral_102809_16.07E Wild Horse Wind Expansionwrkingfile 3" xfId="1393" xr:uid="{00000000-0005-0000-0000-00006F050000}"/>
    <cellStyle name="_Chelan Debt Forecast 12.19.05_(C) WHE Proforma with ITC cash grant 10 Yr Amort_for deferral_102809_16.07E Wild Horse Wind Expansionwrkingfile SF" xfId="1394" xr:uid="{00000000-0005-0000-0000-000070050000}"/>
    <cellStyle name="_Chelan Debt Forecast 12.19.05_(C) WHE Proforma with ITC cash grant 10 Yr Amort_for deferral_102809_16.07E Wild Horse Wind Expansionwrkingfile SF 2" xfId="1395" xr:uid="{00000000-0005-0000-0000-000071050000}"/>
    <cellStyle name="_Chelan Debt Forecast 12.19.05_(C) WHE Proforma with ITC cash grant 10 Yr Amort_for deferral_102809_16.07E Wild Horse Wind Expansionwrkingfile SF 2 2" xfId="1396" xr:uid="{00000000-0005-0000-0000-000072050000}"/>
    <cellStyle name="_Chelan Debt Forecast 12.19.05_(C) WHE Proforma with ITC cash grant 10 Yr Amort_for deferral_102809_16.07E Wild Horse Wind Expansionwrkingfile SF 3" xfId="1397" xr:uid="{00000000-0005-0000-0000-000073050000}"/>
    <cellStyle name="_Chelan Debt Forecast 12.19.05_(C) WHE Proforma with ITC cash grant 10 Yr Amort_for deferral_102809_16.37E Wild Horse Expansion DeferralRevwrkingfile SF" xfId="1398" xr:uid="{00000000-0005-0000-0000-000074050000}"/>
    <cellStyle name="_Chelan Debt Forecast 12.19.05_(C) WHE Proforma with ITC cash grant 10 Yr Amort_for deferral_102809_16.37E Wild Horse Expansion DeferralRevwrkingfile SF 2" xfId="1399" xr:uid="{00000000-0005-0000-0000-000075050000}"/>
    <cellStyle name="_Chelan Debt Forecast 12.19.05_(C) WHE Proforma with ITC cash grant 10 Yr Amort_for deferral_102809_16.37E Wild Horse Expansion DeferralRevwrkingfile SF 2 2" xfId="1400" xr:uid="{00000000-0005-0000-0000-000076050000}"/>
    <cellStyle name="_Chelan Debt Forecast 12.19.05_(C) WHE Proforma with ITC cash grant 10 Yr Amort_for deferral_102809_16.37E Wild Horse Expansion DeferralRevwrkingfile SF 3" xfId="1401" xr:uid="{00000000-0005-0000-0000-000077050000}"/>
    <cellStyle name="_Chelan Debt Forecast 12.19.05_(C) WHE Proforma with ITC cash grant 10 Yr Amort_for rebuttal_120709" xfId="1402" xr:uid="{00000000-0005-0000-0000-000078050000}"/>
    <cellStyle name="_Chelan Debt Forecast 12.19.05_(C) WHE Proforma with ITC cash grant 10 Yr Amort_for rebuttal_120709 2" xfId="1403" xr:uid="{00000000-0005-0000-0000-000079050000}"/>
    <cellStyle name="_Chelan Debt Forecast 12.19.05_(C) WHE Proforma with ITC cash grant 10 Yr Amort_for rebuttal_120709 2 2" xfId="1404" xr:uid="{00000000-0005-0000-0000-00007A050000}"/>
    <cellStyle name="_Chelan Debt Forecast 12.19.05_(C) WHE Proforma with ITC cash grant 10 Yr Amort_for rebuttal_120709 3" xfId="1405" xr:uid="{00000000-0005-0000-0000-00007B050000}"/>
    <cellStyle name="_Chelan Debt Forecast 12.19.05_04.07E Wild Horse Wind Expansion" xfId="1406" xr:uid="{00000000-0005-0000-0000-00007C050000}"/>
    <cellStyle name="_Chelan Debt Forecast 12.19.05_04.07E Wild Horse Wind Expansion 2" xfId="1407" xr:uid="{00000000-0005-0000-0000-00007D050000}"/>
    <cellStyle name="_Chelan Debt Forecast 12.19.05_04.07E Wild Horse Wind Expansion 2 2" xfId="1408" xr:uid="{00000000-0005-0000-0000-00007E050000}"/>
    <cellStyle name="_Chelan Debt Forecast 12.19.05_04.07E Wild Horse Wind Expansion 3" xfId="1409" xr:uid="{00000000-0005-0000-0000-00007F050000}"/>
    <cellStyle name="_Chelan Debt Forecast 12.19.05_04.07E Wild Horse Wind Expansion_16.07E Wild Horse Wind Expansionwrkingfile" xfId="1410" xr:uid="{00000000-0005-0000-0000-000080050000}"/>
    <cellStyle name="_Chelan Debt Forecast 12.19.05_04.07E Wild Horse Wind Expansion_16.07E Wild Horse Wind Expansionwrkingfile 2" xfId="1411" xr:uid="{00000000-0005-0000-0000-000081050000}"/>
    <cellStyle name="_Chelan Debt Forecast 12.19.05_04.07E Wild Horse Wind Expansion_16.07E Wild Horse Wind Expansionwrkingfile 2 2" xfId="1412" xr:uid="{00000000-0005-0000-0000-000082050000}"/>
    <cellStyle name="_Chelan Debt Forecast 12.19.05_04.07E Wild Horse Wind Expansion_16.07E Wild Horse Wind Expansionwrkingfile 3" xfId="1413" xr:uid="{00000000-0005-0000-0000-000083050000}"/>
    <cellStyle name="_Chelan Debt Forecast 12.19.05_04.07E Wild Horse Wind Expansion_16.07E Wild Horse Wind Expansionwrkingfile SF" xfId="1414" xr:uid="{00000000-0005-0000-0000-000084050000}"/>
    <cellStyle name="_Chelan Debt Forecast 12.19.05_04.07E Wild Horse Wind Expansion_16.07E Wild Horse Wind Expansionwrkingfile SF 2" xfId="1415" xr:uid="{00000000-0005-0000-0000-000085050000}"/>
    <cellStyle name="_Chelan Debt Forecast 12.19.05_04.07E Wild Horse Wind Expansion_16.07E Wild Horse Wind Expansionwrkingfile SF 2 2" xfId="1416" xr:uid="{00000000-0005-0000-0000-000086050000}"/>
    <cellStyle name="_Chelan Debt Forecast 12.19.05_04.07E Wild Horse Wind Expansion_16.07E Wild Horse Wind Expansionwrkingfile SF 3" xfId="1417" xr:uid="{00000000-0005-0000-0000-000087050000}"/>
    <cellStyle name="_Chelan Debt Forecast 12.19.05_04.07E Wild Horse Wind Expansion_16.37E Wild Horse Expansion DeferralRevwrkingfile SF" xfId="1418" xr:uid="{00000000-0005-0000-0000-000088050000}"/>
    <cellStyle name="_Chelan Debt Forecast 12.19.05_04.07E Wild Horse Wind Expansion_16.37E Wild Horse Expansion DeferralRevwrkingfile SF 2" xfId="1419" xr:uid="{00000000-0005-0000-0000-000089050000}"/>
    <cellStyle name="_Chelan Debt Forecast 12.19.05_04.07E Wild Horse Wind Expansion_16.37E Wild Horse Expansion DeferralRevwrkingfile SF 2 2" xfId="1420" xr:uid="{00000000-0005-0000-0000-00008A050000}"/>
    <cellStyle name="_Chelan Debt Forecast 12.19.05_04.07E Wild Horse Wind Expansion_16.37E Wild Horse Expansion DeferralRevwrkingfile SF 3" xfId="1421" xr:uid="{00000000-0005-0000-0000-00008B050000}"/>
    <cellStyle name="_Chelan Debt Forecast 12.19.05_16.07E Wild Horse Wind Expansionwrkingfile" xfId="1422" xr:uid="{00000000-0005-0000-0000-00008C050000}"/>
    <cellStyle name="_Chelan Debt Forecast 12.19.05_16.07E Wild Horse Wind Expansionwrkingfile 2" xfId="1423" xr:uid="{00000000-0005-0000-0000-00008D050000}"/>
    <cellStyle name="_Chelan Debt Forecast 12.19.05_16.07E Wild Horse Wind Expansionwrkingfile 2 2" xfId="1424" xr:uid="{00000000-0005-0000-0000-00008E050000}"/>
    <cellStyle name="_Chelan Debt Forecast 12.19.05_16.07E Wild Horse Wind Expansionwrkingfile 3" xfId="1425" xr:uid="{00000000-0005-0000-0000-00008F050000}"/>
    <cellStyle name="_Chelan Debt Forecast 12.19.05_16.07E Wild Horse Wind Expansionwrkingfile SF" xfId="1426" xr:uid="{00000000-0005-0000-0000-000090050000}"/>
    <cellStyle name="_Chelan Debt Forecast 12.19.05_16.07E Wild Horse Wind Expansionwrkingfile SF 2" xfId="1427" xr:uid="{00000000-0005-0000-0000-000091050000}"/>
    <cellStyle name="_Chelan Debt Forecast 12.19.05_16.07E Wild Horse Wind Expansionwrkingfile SF 2 2" xfId="1428" xr:uid="{00000000-0005-0000-0000-000092050000}"/>
    <cellStyle name="_Chelan Debt Forecast 12.19.05_16.07E Wild Horse Wind Expansionwrkingfile SF 3" xfId="1429" xr:uid="{00000000-0005-0000-0000-000093050000}"/>
    <cellStyle name="_Chelan Debt Forecast 12.19.05_16.37E Wild Horse Expansion DeferralRevwrkingfile SF" xfId="1430" xr:uid="{00000000-0005-0000-0000-000094050000}"/>
    <cellStyle name="_Chelan Debt Forecast 12.19.05_16.37E Wild Horse Expansion DeferralRevwrkingfile SF 2" xfId="1431" xr:uid="{00000000-0005-0000-0000-000095050000}"/>
    <cellStyle name="_Chelan Debt Forecast 12.19.05_16.37E Wild Horse Expansion DeferralRevwrkingfile SF 2 2" xfId="1432" xr:uid="{00000000-0005-0000-0000-000096050000}"/>
    <cellStyle name="_Chelan Debt Forecast 12.19.05_16.37E Wild Horse Expansion DeferralRevwrkingfile SF 3" xfId="1433" xr:uid="{00000000-0005-0000-0000-000097050000}"/>
    <cellStyle name="_Chelan Debt Forecast 12.19.05_2009 Compliance Filing PCA Exhibits for GRC" xfId="1434" xr:uid="{00000000-0005-0000-0000-000098050000}"/>
    <cellStyle name="_Chelan Debt Forecast 12.19.05_2009 GRC Compl Filing - Exhibit D" xfId="1435" xr:uid="{00000000-0005-0000-0000-000099050000}"/>
    <cellStyle name="_Chelan Debt Forecast 12.19.05_2009 GRC Compl Filing - Exhibit D 2" xfId="1436" xr:uid="{00000000-0005-0000-0000-00009A050000}"/>
    <cellStyle name="_Chelan Debt Forecast 12.19.05_3.01 Income Statement" xfId="1437" xr:uid="{00000000-0005-0000-0000-00009B050000}"/>
    <cellStyle name="_Chelan Debt Forecast 12.19.05_4 31 Regulatory Assets and Liabilities  7 06- Exhibit D" xfId="1438" xr:uid="{00000000-0005-0000-0000-00009C050000}"/>
    <cellStyle name="_Chelan Debt Forecast 12.19.05_4 31 Regulatory Assets and Liabilities  7 06- Exhibit D 2" xfId="1439" xr:uid="{00000000-0005-0000-0000-00009D050000}"/>
    <cellStyle name="_Chelan Debt Forecast 12.19.05_4 31 Regulatory Assets and Liabilities  7 06- Exhibit D 2 2" xfId="1440" xr:uid="{00000000-0005-0000-0000-00009E050000}"/>
    <cellStyle name="_Chelan Debt Forecast 12.19.05_4 31 Regulatory Assets and Liabilities  7 06- Exhibit D 3" xfId="1441" xr:uid="{00000000-0005-0000-0000-00009F050000}"/>
    <cellStyle name="_Chelan Debt Forecast 12.19.05_4 31 Regulatory Assets and Liabilities  7 06- Exhibit D_NIM Summary" xfId="1442" xr:uid="{00000000-0005-0000-0000-0000A0050000}"/>
    <cellStyle name="_Chelan Debt Forecast 12.19.05_4 31 Regulatory Assets and Liabilities  7 06- Exhibit D_NIM Summary 2" xfId="1443" xr:uid="{00000000-0005-0000-0000-0000A1050000}"/>
    <cellStyle name="_Chelan Debt Forecast 12.19.05_4 32 Regulatory Assets and Liabilities  7 06- Exhibit D" xfId="1444" xr:uid="{00000000-0005-0000-0000-0000A2050000}"/>
    <cellStyle name="_Chelan Debt Forecast 12.19.05_4 32 Regulatory Assets and Liabilities  7 06- Exhibit D 2" xfId="1445" xr:uid="{00000000-0005-0000-0000-0000A3050000}"/>
    <cellStyle name="_Chelan Debt Forecast 12.19.05_4 32 Regulatory Assets and Liabilities  7 06- Exhibit D 2 2" xfId="1446" xr:uid="{00000000-0005-0000-0000-0000A4050000}"/>
    <cellStyle name="_Chelan Debt Forecast 12.19.05_4 32 Regulatory Assets and Liabilities  7 06- Exhibit D 3" xfId="1447" xr:uid="{00000000-0005-0000-0000-0000A5050000}"/>
    <cellStyle name="_Chelan Debt Forecast 12.19.05_4 32 Regulatory Assets and Liabilities  7 06- Exhibit D_NIM Summary" xfId="1448" xr:uid="{00000000-0005-0000-0000-0000A6050000}"/>
    <cellStyle name="_Chelan Debt Forecast 12.19.05_4 32 Regulatory Assets and Liabilities  7 06- Exhibit D_NIM Summary 2" xfId="1449" xr:uid="{00000000-0005-0000-0000-0000A7050000}"/>
    <cellStyle name="_Chelan Debt Forecast 12.19.05_ACCOUNTS" xfId="1450" xr:uid="{00000000-0005-0000-0000-0000A8050000}"/>
    <cellStyle name="_Chelan Debt Forecast 12.19.05_AURORA Total New" xfId="1451" xr:uid="{00000000-0005-0000-0000-0000A9050000}"/>
    <cellStyle name="_Chelan Debt Forecast 12.19.05_AURORA Total New 2" xfId="1452" xr:uid="{00000000-0005-0000-0000-0000AA050000}"/>
    <cellStyle name="_Chelan Debt Forecast 12.19.05_Book2" xfId="1453" xr:uid="{00000000-0005-0000-0000-0000AB050000}"/>
    <cellStyle name="_Chelan Debt Forecast 12.19.05_Book2 2" xfId="1454" xr:uid="{00000000-0005-0000-0000-0000AC050000}"/>
    <cellStyle name="_Chelan Debt Forecast 12.19.05_Book2 2 2" xfId="1455" xr:uid="{00000000-0005-0000-0000-0000AD050000}"/>
    <cellStyle name="_Chelan Debt Forecast 12.19.05_Book2 3" xfId="1456" xr:uid="{00000000-0005-0000-0000-0000AE050000}"/>
    <cellStyle name="_Chelan Debt Forecast 12.19.05_Book2_Adj Bench DR 3 for Initial Briefs (Electric)" xfId="1457" xr:uid="{00000000-0005-0000-0000-0000AF050000}"/>
    <cellStyle name="_Chelan Debt Forecast 12.19.05_Book2_Adj Bench DR 3 for Initial Briefs (Electric) 2" xfId="1458" xr:uid="{00000000-0005-0000-0000-0000B0050000}"/>
    <cellStyle name="_Chelan Debt Forecast 12.19.05_Book2_Adj Bench DR 3 for Initial Briefs (Electric) 2 2" xfId="1459" xr:uid="{00000000-0005-0000-0000-0000B1050000}"/>
    <cellStyle name="_Chelan Debt Forecast 12.19.05_Book2_Adj Bench DR 3 for Initial Briefs (Electric) 3" xfId="1460" xr:uid="{00000000-0005-0000-0000-0000B2050000}"/>
    <cellStyle name="_Chelan Debt Forecast 12.19.05_Book2_Electric Rev Req Model (2009 GRC) Rebuttal" xfId="1461" xr:uid="{00000000-0005-0000-0000-0000B3050000}"/>
    <cellStyle name="_Chelan Debt Forecast 12.19.05_Book2_Electric Rev Req Model (2009 GRC) Rebuttal 2" xfId="1462" xr:uid="{00000000-0005-0000-0000-0000B4050000}"/>
    <cellStyle name="_Chelan Debt Forecast 12.19.05_Book2_Electric Rev Req Model (2009 GRC) Rebuttal 2 2" xfId="1463" xr:uid="{00000000-0005-0000-0000-0000B5050000}"/>
    <cellStyle name="_Chelan Debt Forecast 12.19.05_Book2_Electric Rev Req Model (2009 GRC) Rebuttal 3" xfId="1464" xr:uid="{00000000-0005-0000-0000-0000B6050000}"/>
    <cellStyle name="_Chelan Debt Forecast 12.19.05_Book2_Electric Rev Req Model (2009 GRC) Rebuttal REmoval of New  WH Solar AdjustMI" xfId="1465" xr:uid="{00000000-0005-0000-0000-0000B7050000}"/>
    <cellStyle name="_Chelan Debt Forecast 12.19.05_Book2_Electric Rev Req Model (2009 GRC) Rebuttal REmoval of New  WH Solar AdjustMI 2" xfId="1466" xr:uid="{00000000-0005-0000-0000-0000B8050000}"/>
    <cellStyle name="_Chelan Debt Forecast 12.19.05_Book2_Electric Rev Req Model (2009 GRC) Rebuttal REmoval of New  WH Solar AdjustMI 2 2" xfId="1467" xr:uid="{00000000-0005-0000-0000-0000B9050000}"/>
    <cellStyle name="_Chelan Debt Forecast 12.19.05_Book2_Electric Rev Req Model (2009 GRC) Rebuttal REmoval of New  WH Solar AdjustMI 3" xfId="1468" xr:uid="{00000000-0005-0000-0000-0000BA050000}"/>
    <cellStyle name="_Chelan Debt Forecast 12.19.05_Book2_Electric Rev Req Model (2009 GRC) Revised 01-18-2010" xfId="1469" xr:uid="{00000000-0005-0000-0000-0000BB050000}"/>
    <cellStyle name="_Chelan Debt Forecast 12.19.05_Book2_Electric Rev Req Model (2009 GRC) Revised 01-18-2010 2" xfId="1470" xr:uid="{00000000-0005-0000-0000-0000BC050000}"/>
    <cellStyle name="_Chelan Debt Forecast 12.19.05_Book2_Electric Rev Req Model (2009 GRC) Revised 01-18-2010 2 2" xfId="1471" xr:uid="{00000000-0005-0000-0000-0000BD050000}"/>
    <cellStyle name="_Chelan Debt Forecast 12.19.05_Book2_Electric Rev Req Model (2009 GRC) Revised 01-18-2010 3" xfId="1472" xr:uid="{00000000-0005-0000-0000-0000BE050000}"/>
    <cellStyle name="_Chelan Debt Forecast 12.19.05_Book2_Final Order Electric EXHIBIT A-1" xfId="1473" xr:uid="{00000000-0005-0000-0000-0000BF050000}"/>
    <cellStyle name="_Chelan Debt Forecast 12.19.05_Book2_Final Order Electric EXHIBIT A-1 2" xfId="1474" xr:uid="{00000000-0005-0000-0000-0000C0050000}"/>
    <cellStyle name="_Chelan Debt Forecast 12.19.05_Book2_Final Order Electric EXHIBIT A-1 2 2" xfId="1475" xr:uid="{00000000-0005-0000-0000-0000C1050000}"/>
    <cellStyle name="_Chelan Debt Forecast 12.19.05_Book2_Final Order Electric EXHIBIT A-1 3" xfId="1476" xr:uid="{00000000-0005-0000-0000-0000C2050000}"/>
    <cellStyle name="_Chelan Debt Forecast 12.19.05_Book4" xfId="1477" xr:uid="{00000000-0005-0000-0000-0000C3050000}"/>
    <cellStyle name="_Chelan Debt Forecast 12.19.05_Book4 2" xfId="1478" xr:uid="{00000000-0005-0000-0000-0000C4050000}"/>
    <cellStyle name="_Chelan Debt Forecast 12.19.05_Book4 2 2" xfId="1479" xr:uid="{00000000-0005-0000-0000-0000C5050000}"/>
    <cellStyle name="_Chelan Debt Forecast 12.19.05_Book4 3" xfId="1480" xr:uid="{00000000-0005-0000-0000-0000C6050000}"/>
    <cellStyle name="_Chelan Debt Forecast 12.19.05_Book9" xfId="1481" xr:uid="{00000000-0005-0000-0000-0000C7050000}"/>
    <cellStyle name="_Chelan Debt Forecast 12.19.05_Book9 2" xfId="1482" xr:uid="{00000000-0005-0000-0000-0000C8050000}"/>
    <cellStyle name="_Chelan Debt Forecast 12.19.05_Book9 2 2" xfId="1483" xr:uid="{00000000-0005-0000-0000-0000C9050000}"/>
    <cellStyle name="_Chelan Debt Forecast 12.19.05_Book9 3" xfId="1484" xr:uid="{00000000-0005-0000-0000-0000CA050000}"/>
    <cellStyle name="_Chelan Debt Forecast 12.19.05_Check the Interest Calculation" xfId="1485" xr:uid="{00000000-0005-0000-0000-0000CB050000}"/>
    <cellStyle name="_Chelan Debt Forecast 12.19.05_Check the Interest Calculation_Scenario 1 REC vs PTC Offset" xfId="1486" xr:uid="{00000000-0005-0000-0000-0000CC050000}"/>
    <cellStyle name="_Chelan Debt Forecast 12.19.05_Check the Interest Calculation_Scenario 3" xfId="1487" xr:uid="{00000000-0005-0000-0000-0000CD050000}"/>
    <cellStyle name="_Chelan Debt Forecast 12.19.05_Chelan PUD Power Costs (8-10)" xfId="1488" xr:uid="{00000000-0005-0000-0000-0000CE050000}"/>
    <cellStyle name="_Chelan Debt Forecast 12.19.05_Exhibit D fr R Gho 12-31-08" xfId="1489" xr:uid="{00000000-0005-0000-0000-0000CF050000}"/>
    <cellStyle name="_Chelan Debt Forecast 12.19.05_Exhibit D fr R Gho 12-31-08 2" xfId="1490" xr:uid="{00000000-0005-0000-0000-0000D0050000}"/>
    <cellStyle name="_Chelan Debt Forecast 12.19.05_Exhibit D fr R Gho 12-31-08 v2" xfId="1491" xr:uid="{00000000-0005-0000-0000-0000D1050000}"/>
    <cellStyle name="_Chelan Debt Forecast 12.19.05_Exhibit D fr R Gho 12-31-08 v2 2" xfId="1492" xr:uid="{00000000-0005-0000-0000-0000D2050000}"/>
    <cellStyle name="_Chelan Debt Forecast 12.19.05_Exhibit D fr R Gho 12-31-08 v2_NIM Summary" xfId="1493" xr:uid="{00000000-0005-0000-0000-0000D3050000}"/>
    <cellStyle name="_Chelan Debt Forecast 12.19.05_Exhibit D fr R Gho 12-31-08 v2_NIM Summary 2" xfId="1494" xr:uid="{00000000-0005-0000-0000-0000D4050000}"/>
    <cellStyle name="_Chelan Debt Forecast 12.19.05_Exhibit D fr R Gho 12-31-08_NIM Summary" xfId="1495" xr:uid="{00000000-0005-0000-0000-0000D5050000}"/>
    <cellStyle name="_Chelan Debt Forecast 12.19.05_Exhibit D fr R Gho 12-31-08_NIM Summary 2" xfId="1496" xr:uid="{00000000-0005-0000-0000-0000D6050000}"/>
    <cellStyle name="_Chelan Debt Forecast 12.19.05_Gas Rev Req Model (2010 GRC)" xfId="1497" xr:uid="{00000000-0005-0000-0000-0000D7050000}"/>
    <cellStyle name="_Chelan Debt Forecast 12.19.05_Hopkins Ridge Prepaid Tran - Interest Earned RY 12ME Feb  '11" xfId="1498" xr:uid="{00000000-0005-0000-0000-0000D8050000}"/>
    <cellStyle name="_Chelan Debt Forecast 12.19.05_Hopkins Ridge Prepaid Tran - Interest Earned RY 12ME Feb  '11 2" xfId="1499" xr:uid="{00000000-0005-0000-0000-0000D9050000}"/>
    <cellStyle name="_Chelan Debt Forecast 12.19.05_Hopkins Ridge Prepaid Tran - Interest Earned RY 12ME Feb  '11_NIM Summary" xfId="1500" xr:uid="{00000000-0005-0000-0000-0000DA050000}"/>
    <cellStyle name="_Chelan Debt Forecast 12.19.05_Hopkins Ridge Prepaid Tran - Interest Earned RY 12ME Feb  '11_NIM Summary 2" xfId="1501" xr:uid="{00000000-0005-0000-0000-0000DB050000}"/>
    <cellStyle name="_Chelan Debt Forecast 12.19.05_Hopkins Ridge Prepaid Tran - Interest Earned RY 12ME Feb  '11_Transmission Workbook for May BOD" xfId="1502" xr:uid="{00000000-0005-0000-0000-0000DC050000}"/>
    <cellStyle name="_Chelan Debt Forecast 12.19.05_Hopkins Ridge Prepaid Tran - Interest Earned RY 12ME Feb  '11_Transmission Workbook for May BOD 2" xfId="1503" xr:uid="{00000000-0005-0000-0000-0000DD050000}"/>
    <cellStyle name="_Chelan Debt Forecast 12.19.05_INPUTS" xfId="1504" xr:uid="{00000000-0005-0000-0000-0000DE050000}"/>
    <cellStyle name="_Chelan Debt Forecast 12.19.05_INPUTS 2" xfId="1505" xr:uid="{00000000-0005-0000-0000-0000DF050000}"/>
    <cellStyle name="_Chelan Debt Forecast 12.19.05_INPUTS 2 2" xfId="1506" xr:uid="{00000000-0005-0000-0000-0000E0050000}"/>
    <cellStyle name="_Chelan Debt Forecast 12.19.05_INPUTS 3" xfId="1507" xr:uid="{00000000-0005-0000-0000-0000E1050000}"/>
    <cellStyle name="_Chelan Debt Forecast 12.19.05_NIM Summary" xfId="1508" xr:uid="{00000000-0005-0000-0000-0000E2050000}"/>
    <cellStyle name="_Chelan Debt Forecast 12.19.05_NIM Summary 09GRC" xfId="1509" xr:uid="{00000000-0005-0000-0000-0000E3050000}"/>
    <cellStyle name="_Chelan Debt Forecast 12.19.05_NIM Summary 09GRC 2" xfId="1510" xr:uid="{00000000-0005-0000-0000-0000E4050000}"/>
    <cellStyle name="_Chelan Debt Forecast 12.19.05_NIM Summary 2" xfId="1511" xr:uid="{00000000-0005-0000-0000-0000E5050000}"/>
    <cellStyle name="_Chelan Debt Forecast 12.19.05_NIM Summary 3" xfId="1512" xr:uid="{00000000-0005-0000-0000-0000E6050000}"/>
    <cellStyle name="_Chelan Debt Forecast 12.19.05_NIM Summary 4" xfId="1513" xr:uid="{00000000-0005-0000-0000-0000E7050000}"/>
    <cellStyle name="_Chelan Debt Forecast 12.19.05_NIM Summary 5" xfId="1514" xr:uid="{00000000-0005-0000-0000-0000E8050000}"/>
    <cellStyle name="_Chelan Debt Forecast 12.19.05_NIM Summary 6" xfId="1515" xr:uid="{00000000-0005-0000-0000-0000E9050000}"/>
    <cellStyle name="_Chelan Debt Forecast 12.19.05_NIM Summary 7" xfId="1516" xr:uid="{00000000-0005-0000-0000-0000EA050000}"/>
    <cellStyle name="_Chelan Debt Forecast 12.19.05_NIM Summary 8" xfId="1517" xr:uid="{00000000-0005-0000-0000-0000EB050000}"/>
    <cellStyle name="_Chelan Debt Forecast 12.19.05_NIM Summary 9" xfId="1518" xr:uid="{00000000-0005-0000-0000-0000EC050000}"/>
    <cellStyle name="_Chelan Debt Forecast 12.19.05_PCA 10 -  Exhibit D from A Kellogg Jan 2011" xfId="1519" xr:uid="{00000000-0005-0000-0000-0000ED050000}"/>
    <cellStyle name="_Chelan Debt Forecast 12.19.05_PCA 10 -  Exhibit D from A Kellogg July 2011" xfId="1520" xr:uid="{00000000-0005-0000-0000-0000EE050000}"/>
    <cellStyle name="_Chelan Debt Forecast 12.19.05_PCA 10 -  Exhibit D from S Free Rcv'd 12-11" xfId="1521" xr:uid="{00000000-0005-0000-0000-0000EF050000}"/>
    <cellStyle name="_Chelan Debt Forecast 12.19.05_PCA 7 - Exhibit D update 11_30_08 (2)" xfId="1522" xr:uid="{00000000-0005-0000-0000-0000F0050000}"/>
    <cellStyle name="_Chelan Debt Forecast 12.19.05_PCA 7 - Exhibit D update 11_30_08 (2) 2" xfId="1523" xr:uid="{00000000-0005-0000-0000-0000F1050000}"/>
    <cellStyle name="_Chelan Debt Forecast 12.19.05_PCA 7 - Exhibit D update 11_30_08 (2) 2 2" xfId="1524" xr:uid="{00000000-0005-0000-0000-0000F2050000}"/>
    <cellStyle name="_Chelan Debt Forecast 12.19.05_PCA 7 - Exhibit D update 11_30_08 (2) 3" xfId="1525" xr:uid="{00000000-0005-0000-0000-0000F3050000}"/>
    <cellStyle name="_Chelan Debt Forecast 12.19.05_PCA 7 - Exhibit D update 11_30_08 (2)_NIM Summary" xfId="1526" xr:uid="{00000000-0005-0000-0000-0000F4050000}"/>
    <cellStyle name="_Chelan Debt Forecast 12.19.05_PCA 7 - Exhibit D update 11_30_08 (2)_NIM Summary 2" xfId="1527" xr:uid="{00000000-0005-0000-0000-0000F5050000}"/>
    <cellStyle name="_Chelan Debt Forecast 12.19.05_PCA 8 - Exhibit D update 12_31_09" xfId="1528" xr:uid="{00000000-0005-0000-0000-0000F6050000}"/>
    <cellStyle name="_Chelan Debt Forecast 12.19.05_PCA 9 -  Exhibit D April 2010" xfId="1529" xr:uid="{00000000-0005-0000-0000-0000F7050000}"/>
    <cellStyle name="_Chelan Debt Forecast 12.19.05_PCA 9 -  Exhibit D April 2010 (3)" xfId="1530" xr:uid="{00000000-0005-0000-0000-0000F8050000}"/>
    <cellStyle name="_Chelan Debt Forecast 12.19.05_PCA 9 -  Exhibit D April 2010 (3) 2" xfId="1531" xr:uid="{00000000-0005-0000-0000-0000F9050000}"/>
    <cellStyle name="_Chelan Debt Forecast 12.19.05_PCA 9 -  Exhibit D Feb 2010" xfId="1532" xr:uid="{00000000-0005-0000-0000-0000FA050000}"/>
    <cellStyle name="_Chelan Debt Forecast 12.19.05_PCA 9 -  Exhibit D Feb 2010 v2" xfId="1533" xr:uid="{00000000-0005-0000-0000-0000FB050000}"/>
    <cellStyle name="_Chelan Debt Forecast 12.19.05_PCA 9 -  Exhibit D Feb 2010 WF" xfId="1534" xr:uid="{00000000-0005-0000-0000-0000FC050000}"/>
    <cellStyle name="_Chelan Debt Forecast 12.19.05_PCA 9 -  Exhibit D Jan 2010" xfId="1535" xr:uid="{00000000-0005-0000-0000-0000FD050000}"/>
    <cellStyle name="_Chelan Debt Forecast 12.19.05_PCA 9 -  Exhibit D March 2010 (2)" xfId="1536" xr:uid="{00000000-0005-0000-0000-0000FE050000}"/>
    <cellStyle name="_Chelan Debt Forecast 12.19.05_PCA 9 -  Exhibit D Nov 2010" xfId="1537" xr:uid="{00000000-0005-0000-0000-0000FF050000}"/>
    <cellStyle name="_Chelan Debt Forecast 12.19.05_PCA 9 - Exhibit D at August 2010" xfId="1538" xr:uid="{00000000-0005-0000-0000-000000060000}"/>
    <cellStyle name="_Chelan Debt Forecast 12.19.05_PCA 9 - Exhibit D June 2010 GRC" xfId="1539" xr:uid="{00000000-0005-0000-0000-000001060000}"/>
    <cellStyle name="_Chelan Debt Forecast 12.19.05_Power Costs - Comparison bx Rbtl-Staff-Jt-PC" xfId="1540" xr:uid="{00000000-0005-0000-0000-000002060000}"/>
    <cellStyle name="_Chelan Debt Forecast 12.19.05_Power Costs - Comparison bx Rbtl-Staff-Jt-PC 2" xfId="1541" xr:uid="{00000000-0005-0000-0000-000003060000}"/>
    <cellStyle name="_Chelan Debt Forecast 12.19.05_Power Costs - Comparison bx Rbtl-Staff-Jt-PC 2 2" xfId="1542" xr:uid="{00000000-0005-0000-0000-000004060000}"/>
    <cellStyle name="_Chelan Debt Forecast 12.19.05_Power Costs - Comparison bx Rbtl-Staff-Jt-PC 3" xfId="1543" xr:uid="{00000000-0005-0000-0000-000005060000}"/>
    <cellStyle name="_Chelan Debt Forecast 12.19.05_Power Costs - Comparison bx Rbtl-Staff-Jt-PC_Adj Bench DR 3 for Initial Briefs (Electric)" xfId="1544" xr:uid="{00000000-0005-0000-0000-000006060000}"/>
    <cellStyle name="_Chelan Debt Forecast 12.19.05_Power Costs - Comparison bx Rbtl-Staff-Jt-PC_Adj Bench DR 3 for Initial Briefs (Electric) 2" xfId="1545" xr:uid="{00000000-0005-0000-0000-000007060000}"/>
    <cellStyle name="_Chelan Debt Forecast 12.19.05_Power Costs - Comparison bx Rbtl-Staff-Jt-PC_Adj Bench DR 3 for Initial Briefs (Electric) 2 2" xfId="1546" xr:uid="{00000000-0005-0000-0000-000008060000}"/>
    <cellStyle name="_Chelan Debt Forecast 12.19.05_Power Costs - Comparison bx Rbtl-Staff-Jt-PC_Adj Bench DR 3 for Initial Briefs (Electric) 3" xfId="1547" xr:uid="{00000000-0005-0000-0000-000009060000}"/>
    <cellStyle name="_Chelan Debt Forecast 12.19.05_Power Costs - Comparison bx Rbtl-Staff-Jt-PC_Electric Rev Req Model (2009 GRC) Rebuttal" xfId="1548" xr:uid="{00000000-0005-0000-0000-00000A060000}"/>
    <cellStyle name="_Chelan Debt Forecast 12.19.05_Power Costs - Comparison bx Rbtl-Staff-Jt-PC_Electric Rev Req Model (2009 GRC) Rebuttal 2" xfId="1549" xr:uid="{00000000-0005-0000-0000-00000B060000}"/>
    <cellStyle name="_Chelan Debt Forecast 12.19.05_Power Costs - Comparison bx Rbtl-Staff-Jt-PC_Electric Rev Req Model (2009 GRC) Rebuttal 2 2" xfId="1550" xr:uid="{00000000-0005-0000-0000-00000C060000}"/>
    <cellStyle name="_Chelan Debt Forecast 12.19.05_Power Costs - Comparison bx Rbtl-Staff-Jt-PC_Electric Rev Req Model (2009 GRC) Rebuttal 3" xfId="1551" xr:uid="{00000000-0005-0000-0000-00000D060000}"/>
    <cellStyle name="_Chelan Debt Forecast 12.19.05_Power Costs - Comparison bx Rbtl-Staff-Jt-PC_Electric Rev Req Model (2009 GRC) Rebuttal REmoval of New  WH Solar AdjustMI" xfId="1552" xr:uid="{00000000-0005-0000-0000-00000E060000}"/>
    <cellStyle name="_Chelan Debt Forecast 12.19.05_Power Costs - Comparison bx Rbtl-Staff-Jt-PC_Electric Rev Req Model (2009 GRC) Rebuttal REmoval of New  WH Solar AdjustMI 2" xfId="1553" xr:uid="{00000000-0005-0000-0000-00000F060000}"/>
    <cellStyle name="_Chelan Debt Forecast 12.19.05_Power Costs - Comparison bx Rbtl-Staff-Jt-PC_Electric Rev Req Model (2009 GRC) Rebuttal REmoval of New  WH Solar AdjustMI 2 2" xfId="1554" xr:uid="{00000000-0005-0000-0000-000010060000}"/>
    <cellStyle name="_Chelan Debt Forecast 12.19.05_Power Costs - Comparison bx Rbtl-Staff-Jt-PC_Electric Rev Req Model (2009 GRC) Rebuttal REmoval of New  WH Solar AdjustMI 3" xfId="1555" xr:uid="{00000000-0005-0000-0000-000011060000}"/>
    <cellStyle name="_Chelan Debt Forecast 12.19.05_Power Costs - Comparison bx Rbtl-Staff-Jt-PC_Electric Rev Req Model (2009 GRC) Revised 01-18-2010" xfId="1556" xr:uid="{00000000-0005-0000-0000-000012060000}"/>
    <cellStyle name="_Chelan Debt Forecast 12.19.05_Power Costs - Comparison bx Rbtl-Staff-Jt-PC_Electric Rev Req Model (2009 GRC) Revised 01-18-2010 2" xfId="1557" xr:uid="{00000000-0005-0000-0000-000013060000}"/>
    <cellStyle name="_Chelan Debt Forecast 12.19.05_Power Costs - Comparison bx Rbtl-Staff-Jt-PC_Electric Rev Req Model (2009 GRC) Revised 01-18-2010 2 2" xfId="1558" xr:uid="{00000000-0005-0000-0000-000014060000}"/>
    <cellStyle name="_Chelan Debt Forecast 12.19.05_Power Costs - Comparison bx Rbtl-Staff-Jt-PC_Electric Rev Req Model (2009 GRC) Revised 01-18-2010 3" xfId="1559" xr:uid="{00000000-0005-0000-0000-000015060000}"/>
    <cellStyle name="_Chelan Debt Forecast 12.19.05_Power Costs - Comparison bx Rbtl-Staff-Jt-PC_Final Order Electric EXHIBIT A-1" xfId="1560" xr:uid="{00000000-0005-0000-0000-000016060000}"/>
    <cellStyle name="_Chelan Debt Forecast 12.19.05_Power Costs - Comparison bx Rbtl-Staff-Jt-PC_Final Order Electric EXHIBIT A-1 2" xfId="1561" xr:uid="{00000000-0005-0000-0000-000017060000}"/>
    <cellStyle name="_Chelan Debt Forecast 12.19.05_Power Costs - Comparison bx Rbtl-Staff-Jt-PC_Final Order Electric EXHIBIT A-1 2 2" xfId="1562" xr:uid="{00000000-0005-0000-0000-000018060000}"/>
    <cellStyle name="_Chelan Debt Forecast 12.19.05_Power Costs - Comparison bx Rbtl-Staff-Jt-PC_Final Order Electric EXHIBIT A-1 3" xfId="1563" xr:uid="{00000000-0005-0000-0000-000019060000}"/>
    <cellStyle name="_Chelan Debt Forecast 12.19.05_Production Adj 4.37" xfId="1564" xr:uid="{00000000-0005-0000-0000-00001A060000}"/>
    <cellStyle name="_Chelan Debt Forecast 12.19.05_Production Adj 4.37 2" xfId="1565" xr:uid="{00000000-0005-0000-0000-00001B060000}"/>
    <cellStyle name="_Chelan Debt Forecast 12.19.05_Production Adj 4.37 2 2" xfId="1566" xr:uid="{00000000-0005-0000-0000-00001C060000}"/>
    <cellStyle name="_Chelan Debt Forecast 12.19.05_Production Adj 4.37 3" xfId="1567" xr:uid="{00000000-0005-0000-0000-00001D060000}"/>
    <cellStyle name="_Chelan Debt Forecast 12.19.05_Purchased Power Adj 4.03" xfId="1568" xr:uid="{00000000-0005-0000-0000-00001E060000}"/>
    <cellStyle name="_Chelan Debt Forecast 12.19.05_Purchased Power Adj 4.03 2" xfId="1569" xr:uid="{00000000-0005-0000-0000-00001F060000}"/>
    <cellStyle name="_Chelan Debt Forecast 12.19.05_Purchased Power Adj 4.03 2 2" xfId="1570" xr:uid="{00000000-0005-0000-0000-000020060000}"/>
    <cellStyle name="_Chelan Debt Forecast 12.19.05_Purchased Power Adj 4.03 3" xfId="1571" xr:uid="{00000000-0005-0000-0000-000021060000}"/>
    <cellStyle name="_Chelan Debt Forecast 12.19.05_Rebuttal Power Costs" xfId="1572" xr:uid="{00000000-0005-0000-0000-000022060000}"/>
    <cellStyle name="_Chelan Debt Forecast 12.19.05_Rebuttal Power Costs 2" xfId="1573" xr:uid="{00000000-0005-0000-0000-000023060000}"/>
    <cellStyle name="_Chelan Debt Forecast 12.19.05_Rebuttal Power Costs 2 2" xfId="1574" xr:uid="{00000000-0005-0000-0000-000024060000}"/>
    <cellStyle name="_Chelan Debt Forecast 12.19.05_Rebuttal Power Costs 3" xfId="1575" xr:uid="{00000000-0005-0000-0000-000025060000}"/>
    <cellStyle name="_Chelan Debt Forecast 12.19.05_Rebuttal Power Costs_Adj Bench DR 3 for Initial Briefs (Electric)" xfId="1576" xr:uid="{00000000-0005-0000-0000-000026060000}"/>
    <cellStyle name="_Chelan Debt Forecast 12.19.05_Rebuttal Power Costs_Adj Bench DR 3 for Initial Briefs (Electric) 2" xfId="1577" xr:uid="{00000000-0005-0000-0000-000027060000}"/>
    <cellStyle name="_Chelan Debt Forecast 12.19.05_Rebuttal Power Costs_Adj Bench DR 3 for Initial Briefs (Electric) 2 2" xfId="1578" xr:uid="{00000000-0005-0000-0000-000028060000}"/>
    <cellStyle name="_Chelan Debt Forecast 12.19.05_Rebuttal Power Costs_Adj Bench DR 3 for Initial Briefs (Electric) 3" xfId="1579" xr:uid="{00000000-0005-0000-0000-000029060000}"/>
    <cellStyle name="_Chelan Debt Forecast 12.19.05_Rebuttal Power Costs_Electric Rev Req Model (2009 GRC) Rebuttal" xfId="1580" xr:uid="{00000000-0005-0000-0000-00002A060000}"/>
    <cellStyle name="_Chelan Debt Forecast 12.19.05_Rebuttal Power Costs_Electric Rev Req Model (2009 GRC) Rebuttal 2" xfId="1581" xr:uid="{00000000-0005-0000-0000-00002B060000}"/>
    <cellStyle name="_Chelan Debt Forecast 12.19.05_Rebuttal Power Costs_Electric Rev Req Model (2009 GRC) Rebuttal 2 2" xfId="1582" xr:uid="{00000000-0005-0000-0000-00002C060000}"/>
    <cellStyle name="_Chelan Debt Forecast 12.19.05_Rebuttal Power Costs_Electric Rev Req Model (2009 GRC) Rebuttal 3" xfId="1583" xr:uid="{00000000-0005-0000-0000-00002D060000}"/>
    <cellStyle name="_Chelan Debt Forecast 12.19.05_Rebuttal Power Costs_Electric Rev Req Model (2009 GRC) Rebuttal REmoval of New  WH Solar AdjustMI" xfId="1584" xr:uid="{00000000-0005-0000-0000-00002E060000}"/>
    <cellStyle name="_Chelan Debt Forecast 12.19.05_Rebuttal Power Costs_Electric Rev Req Model (2009 GRC) Rebuttal REmoval of New  WH Solar AdjustMI 2" xfId="1585" xr:uid="{00000000-0005-0000-0000-00002F060000}"/>
    <cellStyle name="_Chelan Debt Forecast 12.19.05_Rebuttal Power Costs_Electric Rev Req Model (2009 GRC) Rebuttal REmoval of New  WH Solar AdjustMI 2 2" xfId="1586" xr:uid="{00000000-0005-0000-0000-000030060000}"/>
    <cellStyle name="_Chelan Debt Forecast 12.19.05_Rebuttal Power Costs_Electric Rev Req Model (2009 GRC) Rebuttal REmoval of New  WH Solar AdjustMI 3" xfId="1587" xr:uid="{00000000-0005-0000-0000-000031060000}"/>
    <cellStyle name="_Chelan Debt Forecast 12.19.05_Rebuttal Power Costs_Electric Rev Req Model (2009 GRC) Revised 01-18-2010" xfId="1588" xr:uid="{00000000-0005-0000-0000-000032060000}"/>
    <cellStyle name="_Chelan Debt Forecast 12.19.05_Rebuttal Power Costs_Electric Rev Req Model (2009 GRC) Revised 01-18-2010 2" xfId="1589" xr:uid="{00000000-0005-0000-0000-000033060000}"/>
    <cellStyle name="_Chelan Debt Forecast 12.19.05_Rebuttal Power Costs_Electric Rev Req Model (2009 GRC) Revised 01-18-2010 2 2" xfId="1590" xr:uid="{00000000-0005-0000-0000-000034060000}"/>
    <cellStyle name="_Chelan Debt Forecast 12.19.05_Rebuttal Power Costs_Electric Rev Req Model (2009 GRC) Revised 01-18-2010 3" xfId="1591" xr:uid="{00000000-0005-0000-0000-000035060000}"/>
    <cellStyle name="_Chelan Debt Forecast 12.19.05_Rebuttal Power Costs_Final Order Electric EXHIBIT A-1" xfId="1592" xr:uid="{00000000-0005-0000-0000-000036060000}"/>
    <cellStyle name="_Chelan Debt Forecast 12.19.05_Rebuttal Power Costs_Final Order Electric EXHIBIT A-1 2" xfId="1593" xr:uid="{00000000-0005-0000-0000-000037060000}"/>
    <cellStyle name="_Chelan Debt Forecast 12.19.05_Rebuttal Power Costs_Final Order Electric EXHIBIT A-1 2 2" xfId="1594" xr:uid="{00000000-0005-0000-0000-000038060000}"/>
    <cellStyle name="_Chelan Debt Forecast 12.19.05_Rebuttal Power Costs_Final Order Electric EXHIBIT A-1 3" xfId="1595" xr:uid="{00000000-0005-0000-0000-000039060000}"/>
    <cellStyle name="_Chelan Debt Forecast 12.19.05_ROR &amp; CONV FACTOR" xfId="1596" xr:uid="{00000000-0005-0000-0000-00003A060000}"/>
    <cellStyle name="_Chelan Debt Forecast 12.19.05_ROR &amp; CONV FACTOR 2" xfId="1597" xr:uid="{00000000-0005-0000-0000-00003B060000}"/>
    <cellStyle name="_Chelan Debt Forecast 12.19.05_ROR &amp; CONV FACTOR 2 2" xfId="1598" xr:uid="{00000000-0005-0000-0000-00003C060000}"/>
    <cellStyle name="_Chelan Debt Forecast 12.19.05_ROR &amp; CONV FACTOR 3" xfId="1599" xr:uid="{00000000-0005-0000-0000-00003D060000}"/>
    <cellStyle name="_Chelan Debt Forecast 12.19.05_ROR 5.02" xfId="1600" xr:uid="{00000000-0005-0000-0000-00003E060000}"/>
    <cellStyle name="_Chelan Debt Forecast 12.19.05_ROR 5.02 2" xfId="1601" xr:uid="{00000000-0005-0000-0000-00003F060000}"/>
    <cellStyle name="_Chelan Debt Forecast 12.19.05_ROR 5.02 2 2" xfId="1602" xr:uid="{00000000-0005-0000-0000-000040060000}"/>
    <cellStyle name="_Chelan Debt Forecast 12.19.05_ROR 5.02 3" xfId="1603" xr:uid="{00000000-0005-0000-0000-000041060000}"/>
    <cellStyle name="_Chelan Debt Forecast 12.19.05_Transmission Workbook for May BOD" xfId="1604" xr:uid="{00000000-0005-0000-0000-000042060000}"/>
    <cellStyle name="_Chelan Debt Forecast 12.19.05_Transmission Workbook for May BOD 2" xfId="1605" xr:uid="{00000000-0005-0000-0000-000043060000}"/>
    <cellStyle name="_Chelan Debt Forecast 12.19.05_Wind Integration 10GRC" xfId="1606" xr:uid="{00000000-0005-0000-0000-000044060000}"/>
    <cellStyle name="_Chelan Debt Forecast 12.19.05_Wind Integration 10GRC 2" xfId="1607" xr:uid="{00000000-0005-0000-0000-000045060000}"/>
    <cellStyle name="_Colstrip FOR - GADS 1990-2009" xfId="1608" xr:uid="{00000000-0005-0000-0000-000046060000}"/>
    <cellStyle name="_Colstrip FOR - GADS 1990-2009 2" xfId="1609" xr:uid="{00000000-0005-0000-0000-000047060000}"/>
    <cellStyle name="_x0013__Confidential Material" xfId="1610" xr:uid="{00000000-0005-0000-0000-000048060000}"/>
    <cellStyle name="_Copy 11-9 Sumas Proforma - Current" xfId="1611" xr:uid="{00000000-0005-0000-0000-000049060000}"/>
    <cellStyle name="_Costs not in AURORA 06GRC" xfId="1612" xr:uid="{00000000-0005-0000-0000-00004A060000}"/>
    <cellStyle name="_Costs not in AURORA 06GRC 2" xfId="1613" xr:uid="{00000000-0005-0000-0000-00004B060000}"/>
    <cellStyle name="_Costs not in AURORA 06GRC 2 2" xfId="1614" xr:uid="{00000000-0005-0000-0000-00004C060000}"/>
    <cellStyle name="_Costs not in AURORA 06GRC 2 2 2" xfId="1615" xr:uid="{00000000-0005-0000-0000-00004D060000}"/>
    <cellStyle name="_Costs not in AURORA 06GRC 2 3" xfId="1616" xr:uid="{00000000-0005-0000-0000-00004E060000}"/>
    <cellStyle name="_Costs not in AURORA 06GRC 3" xfId="1617" xr:uid="{00000000-0005-0000-0000-00004F060000}"/>
    <cellStyle name="_Costs not in AURORA 06GRC 3 2" xfId="1618" xr:uid="{00000000-0005-0000-0000-000050060000}"/>
    <cellStyle name="_Costs not in AURORA 06GRC 3 2 2" xfId="1619" xr:uid="{00000000-0005-0000-0000-000051060000}"/>
    <cellStyle name="_Costs not in AURORA 06GRC 3 3" xfId="1620" xr:uid="{00000000-0005-0000-0000-000052060000}"/>
    <cellStyle name="_Costs not in AURORA 06GRC 3 3 2" xfId="1621" xr:uid="{00000000-0005-0000-0000-000053060000}"/>
    <cellStyle name="_Costs not in AURORA 06GRC 3 4" xfId="1622" xr:uid="{00000000-0005-0000-0000-000054060000}"/>
    <cellStyle name="_Costs not in AURORA 06GRC 3 4 2" xfId="1623" xr:uid="{00000000-0005-0000-0000-000055060000}"/>
    <cellStyle name="_Costs not in AURORA 06GRC 4" xfId="1624" xr:uid="{00000000-0005-0000-0000-000056060000}"/>
    <cellStyle name="_Costs not in AURORA 06GRC 4 2" xfId="1625" xr:uid="{00000000-0005-0000-0000-000057060000}"/>
    <cellStyle name="_Costs not in AURORA 06GRC 5" xfId="1626" xr:uid="{00000000-0005-0000-0000-000058060000}"/>
    <cellStyle name="_Costs not in AURORA 06GRC 6" xfId="1627" xr:uid="{00000000-0005-0000-0000-000059060000}"/>
    <cellStyle name="_Costs not in AURORA 06GRC 7" xfId="1628" xr:uid="{00000000-0005-0000-0000-00005A060000}"/>
    <cellStyle name="_Costs not in AURORA 06GRC_04 07E Wild Horse Wind Expansion (C) (2)" xfId="1629" xr:uid="{00000000-0005-0000-0000-00005B060000}"/>
    <cellStyle name="_Costs not in AURORA 06GRC_04 07E Wild Horse Wind Expansion (C) (2) 2" xfId="1630" xr:uid="{00000000-0005-0000-0000-00005C060000}"/>
    <cellStyle name="_Costs not in AURORA 06GRC_04 07E Wild Horse Wind Expansion (C) (2) 2 2" xfId="1631" xr:uid="{00000000-0005-0000-0000-00005D060000}"/>
    <cellStyle name="_Costs not in AURORA 06GRC_04 07E Wild Horse Wind Expansion (C) (2) 3" xfId="1632" xr:uid="{00000000-0005-0000-0000-00005E060000}"/>
    <cellStyle name="_Costs not in AURORA 06GRC_04 07E Wild Horse Wind Expansion (C) (2)_Adj Bench DR 3 for Initial Briefs (Electric)" xfId="1633" xr:uid="{00000000-0005-0000-0000-00005F060000}"/>
    <cellStyle name="_Costs not in AURORA 06GRC_04 07E Wild Horse Wind Expansion (C) (2)_Adj Bench DR 3 for Initial Briefs (Electric) 2" xfId="1634" xr:uid="{00000000-0005-0000-0000-000060060000}"/>
    <cellStyle name="_Costs not in AURORA 06GRC_04 07E Wild Horse Wind Expansion (C) (2)_Adj Bench DR 3 for Initial Briefs (Electric) 2 2" xfId="1635" xr:uid="{00000000-0005-0000-0000-000061060000}"/>
    <cellStyle name="_Costs not in AURORA 06GRC_04 07E Wild Horse Wind Expansion (C) (2)_Adj Bench DR 3 for Initial Briefs (Electric) 3" xfId="1636" xr:uid="{00000000-0005-0000-0000-000062060000}"/>
    <cellStyle name="_Costs not in AURORA 06GRC_04 07E Wild Horse Wind Expansion (C) (2)_Book1" xfId="1637" xr:uid="{00000000-0005-0000-0000-000063060000}"/>
    <cellStyle name="_Costs not in AURORA 06GRC_04 07E Wild Horse Wind Expansion (C) (2)_Electric Rev Req Model (2009 GRC) " xfId="1638" xr:uid="{00000000-0005-0000-0000-000064060000}"/>
    <cellStyle name="_Costs not in AURORA 06GRC_04 07E Wild Horse Wind Expansion (C) (2)_Electric Rev Req Model (2009 GRC)  2" xfId="1639" xr:uid="{00000000-0005-0000-0000-000065060000}"/>
    <cellStyle name="_Costs not in AURORA 06GRC_04 07E Wild Horse Wind Expansion (C) (2)_Electric Rev Req Model (2009 GRC)  2 2" xfId="1640" xr:uid="{00000000-0005-0000-0000-000066060000}"/>
    <cellStyle name="_Costs not in AURORA 06GRC_04 07E Wild Horse Wind Expansion (C) (2)_Electric Rev Req Model (2009 GRC)  3" xfId="1641" xr:uid="{00000000-0005-0000-0000-000067060000}"/>
    <cellStyle name="_Costs not in AURORA 06GRC_04 07E Wild Horse Wind Expansion (C) (2)_Electric Rev Req Model (2009 GRC) Rebuttal" xfId="1642" xr:uid="{00000000-0005-0000-0000-000068060000}"/>
    <cellStyle name="_Costs not in AURORA 06GRC_04 07E Wild Horse Wind Expansion (C) (2)_Electric Rev Req Model (2009 GRC) Rebuttal 2" xfId="1643" xr:uid="{00000000-0005-0000-0000-000069060000}"/>
    <cellStyle name="_Costs not in AURORA 06GRC_04 07E Wild Horse Wind Expansion (C) (2)_Electric Rev Req Model (2009 GRC) Rebuttal 2 2" xfId="1644" xr:uid="{00000000-0005-0000-0000-00006A060000}"/>
    <cellStyle name="_Costs not in AURORA 06GRC_04 07E Wild Horse Wind Expansion (C) (2)_Electric Rev Req Model (2009 GRC) Rebuttal 3" xfId="1645" xr:uid="{00000000-0005-0000-0000-00006B060000}"/>
    <cellStyle name="_Costs not in AURORA 06GRC_04 07E Wild Horse Wind Expansion (C) (2)_Electric Rev Req Model (2009 GRC) Rebuttal REmoval of New  WH Solar AdjustMI" xfId="1646" xr:uid="{00000000-0005-0000-0000-00006C060000}"/>
    <cellStyle name="_Costs not in AURORA 06GRC_04 07E Wild Horse Wind Expansion (C) (2)_Electric Rev Req Model (2009 GRC) Rebuttal REmoval of New  WH Solar AdjustMI 2" xfId="1647" xr:uid="{00000000-0005-0000-0000-00006D060000}"/>
    <cellStyle name="_Costs not in AURORA 06GRC_04 07E Wild Horse Wind Expansion (C) (2)_Electric Rev Req Model (2009 GRC) Rebuttal REmoval of New  WH Solar AdjustMI 2 2" xfId="1648" xr:uid="{00000000-0005-0000-0000-00006E060000}"/>
    <cellStyle name="_Costs not in AURORA 06GRC_04 07E Wild Horse Wind Expansion (C) (2)_Electric Rev Req Model (2009 GRC) Rebuttal REmoval of New  WH Solar AdjustMI 3" xfId="1649" xr:uid="{00000000-0005-0000-0000-00006F060000}"/>
    <cellStyle name="_Costs not in AURORA 06GRC_04 07E Wild Horse Wind Expansion (C) (2)_Electric Rev Req Model (2009 GRC) Revised 01-18-2010" xfId="1650" xr:uid="{00000000-0005-0000-0000-000070060000}"/>
    <cellStyle name="_Costs not in AURORA 06GRC_04 07E Wild Horse Wind Expansion (C) (2)_Electric Rev Req Model (2009 GRC) Revised 01-18-2010 2" xfId="1651" xr:uid="{00000000-0005-0000-0000-000071060000}"/>
    <cellStyle name="_Costs not in AURORA 06GRC_04 07E Wild Horse Wind Expansion (C) (2)_Electric Rev Req Model (2009 GRC) Revised 01-18-2010 2 2" xfId="1652" xr:uid="{00000000-0005-0000-0000-000072060000}"/>
    <cellStyle name="_Costs not in AURORA 06GRC_04 07E Wild Horse Wind Expansion (C) (2)_Electric Rev Req Model (2009 GRC) Revised 01-18-2010 3" xfId="1653" xr:uid="{00000000-0005-0000-0000-000073060000}"/>
    <cellStyle name="_Costs not in AURORA 06GRC_04 07E Wild Horse Wind Expansion (C) (2)_Electric Rev Req Model (2010 GRC)" xfId="1654" xr:uid="{00000000-0005-0000-0000-000074060000}"/>
    <cellStyle name="_Costs not in AURORA 06GRC_04 07E Wild Horse Wind Expansion (C) (2)_Electric Rev Req Model (2010 GRC) SF" xfId="1655" xr:uid="{00000000-0005-0000-0000-000075060000}"/>
    <cellStyle name="_Costs not in AURORA 06GRC_04 07E Wild Horse Wind Expansion (C) (2)_Final Order Electric EXHIBIT A-1" xfId="1656" xr:uid="{00000000-0005-0000-0000-000076060000}"/>
    <cellStyle name="_Costs not in AURORA 06GRC_04 07E Wild Horse Wind Expansion (C) (2)_Final Order Electric EXHIBIT A-1 2" xfId="1657" xr:uid="{00000000-0005-0000-0000-000077060000}"/>
    <cellStyle name="_Costs not in AURORA 06GRC_04 07E Wild Horse Wind Expansion (C) (2)_Final Order Electric EXHIBIT A-1 2 2" xfId="1658" xr:uid="{00000000-0005-0000-0000-000078060000}"/>
    <cellStyle name="_Costs not in AURORA 06GRC_04 07E Wild Horse Wind Expansion (C) (2)_Final Order Electric EXHIBIT A-1 3" xfId="1659" xr:uid="{00000000-0005-0000-0000-000079060000}"/>
    <cellStyle name="_Costs not in AURORA 06GRC_04 07E Wild Horse Wind Expansion (C) (2)_TENASKA REGULATORY ASSET" xfId="1660" xr:uid="{00000000-0005-0000-0000-00007A060000}"/>
    <cellStyle name="_Costs not in AURORA 06GRC_04 07E Wild Horse Wind Expansion (C) (2)_TENASKA REGULATORY ASSET 2" xfId="1661" xr:uid="{00000000-0005-0000-0000-00007B060000}"/>
    <cellStyle name="_Costs not in AURORA 06GRC_04 07E Wild Horse Wind Expansion (C) (2)_TENASKA REGULATORY ASSET 2 2" xfId="1662" xr:uid="{00000000-0005-0000-0000-00007C060000}"/>
    <cellStyle name="_Costs not in AURORA 06GRC_04 07E Wild Horse Wind Expansion (C) (2)_TENASKA REGULATORY ASSET 3" xfId="1663" xr:uid="{00000000-0005-0000-0000-00007D060000}"/>
    <cellStyle name="_Costs not in AURORA 06GRC_16.37E Wild Horse Expansion DeferralRevwrkingfile SF" xfId="1664" xr:uid="{00000000-0005-0000-0000-00007E060000}"/>
    <cellStyle name="_Costs not in AURORA 06GRC_16.37E Wild Horse Expansion DeferralRevwrkingfile SF 2" xfId="1665" xr:uid="{00000000-0005-0000-0000-00007F060000}"/>
    <cellStyle name="_Costs not in AURORA 06GRC_16.37E Wild Horse Expansion DeferralRevwrkingfile SF 2 2" xfId="1666" xr:uid="{00000000-0005-0000-0000-000080060000}"/>
    <cellStyle name="_Costs not in AURORA 06GRC_16.37E Wild Horse Expansion DeferralRevwrkingfile SF 3" xfId="1667" xr:uid="{00000000-0005-0000-0000-000081060000}"/>
    <cellStyle name="_Costs not in AURORA 06GRC_2009 Compliance Filing PCA Exhibits for GRC" xfId="1668" xr:uid="{00000000-0005-0000-0000-000082060000}"/>
    <cellStyle name="_Costs not in AURORA 06GRC_2009 GRC Compl Filing - Exhibit D" xfId="1669" xr:uid="{00000000-0005-0000-0000-000083060000}"/>
    <cellStyle name="_Costs not in AURORA 06GRC_2009 GRC Compl Filing - Exhibit D 2" xfId="1670" xr:uid="{00000000-0005-0000-0000-000084060000}"/>
    <cellStyle name="_Costs not in AURORA 06GRC_3.01 Income Statement" xfId="1671" xr:uid="{00000000-0005-0000-0000-000085060000}"/>
    <cellStyle name="_Costs not in AURORA 06GRC_4 31 Regulatory Assets and Liabilities  7 06- Exhibit D" xfId="1672" xr:uid="{00000000-0005-0000-0000-000086060000}"/>
    <cellStyle name="_Costs not in AURORA 06GRC_4 31 Regulatory Assets and Liabilities  7 06- Exhibit D 2" xfId="1673" xr:uid="{00000000-0005-0000-0000-000087060000}"/>
    <cellStyle name="_Costs not in AURORA 06GRC_4 31 Regulatory Assets and Liabilities  7 06- Exhibit D 2 2" xfId="1674" xr:uid="{00000000-0005-0000-0000-000088060000}"/>
    <cellStyle name="_Costs not in AURORA 06GRC_4 31 Regulatory Assets and Liabilities  7 06- Exhibit D 3" xfId="1675" xr:uid="{00000000-0005-0000-0000-000089060000}"/>
    <cellStyle name="_Costs not in AURORA 06GRC_4 31 Regulatory Assets and Liabilities  7 06- Exhibit D_NIM Summary" xfId="1676" xr:uid="{00000000-0005-0000-0000-00008A060000}"/>
    <cellStyle name="_Costs not in AURORA 06GRC_4 31 Regulatory Assets and Liabilities  7 06- Exhibit D_NIM Summary 2" xfId="1677" xr:uid="{00000000-0005-0000-0000-00008B060000}"/>
    <cellStyle name="_Costs not in AURORA 06GRC_4 32 Regulatory Assets and Liabilities  7 06- Exhibit D" xfId="1678" xr:uid="{00000000-0005-0000-0000-00008C060000}"/>
    <cellStyle name="_Costs not in AURORA 06GRC_4 32 Regulatory Assets and Liabilities  7 06- Exhibit D 2" xfId="1679" xr:uid="{00000000-0005-0000-0000-00008D060000}"/>
    <cellStyle name="_Costs not in AURORA 06GRC_4 32 Regulatory Assets and Liabilities  7 06- Exhibit D 2 2" xfId="1680" xr:uid="{00000000-0005-0000-0000-00008E060000}"/>
    <cellStyle name="_Costs not in AURORA 06GRC_4 32 Regulatory Assets and Liabilities  7 06- Exhibit D 3" xfId="1681" xr:uid="{00000000-0005-0000-0000-00008F060000}"/>
    <cellStyle name="_Costs not in AURORA 06GRC_4 32 Regulatory Assets and Liabilities  7 06- Exhibit D_NIM Summary" xfId="1682" xr:uid="{00000000-0005-0000-0000-000090060000}"/>
    <cellStyle name="_Costs not in AURORA 06GRC_4 32 Regulatory Assets and Liabilities  7 06- Exhibit D_NIM Summary 2" xfId="1683" xr:uid="{00000000-0005-0000-0000-000091060000}"/>
    <cellStyle name="_Costs not in AURORA 06GRC_ACCOUNTS" xfId="1684" xr:uid="{00000000-0005-0000-0000-000092060000}"/>
    <cellStyle name="_Costs not in AURORA 06GRC_AURORA Total New" xfId="1685" xr:uid="{00000000-0005-0000-0000-000093060000}"/>
    <cellStyle name="_Costs not in AURORA 06GRC_AURORA Total New 2" xfId="1686" xr:uid="{00000000-0005-0000-0000-000094060000}"/>
    <cellStyle name="_Costs not in AURORA 06GRC_Book2" xfId="1687" xr:uid="{00000000-0005-0000-0000-000095060000}"/>
    <cellStyle name="_Costs not in AURORA 06GRC_Book2 2" xfId="1688" xr:uid="{00000000-0005-0000-0000-000096060000}"/>
    <cellStyle name="_Costs not in AURORA 06GRC_Book2 2 2" xfId="1689" xr:uid="{00000000-0005-0000-0000-000097060000}"/>
    <cellStyle name="_Costs not in AURORA 06GRC_Book2 3" xfId="1690" xr:uid="{00000000-0005-0000-0000-000098060000}"/>
    <cellStyle name="_Costs not in AURORA 06GRC_Book2_Adj Bench DR 3 for Initial Briefs (Electric)" xfId="1691" xr:uid="{00000000-0005-0000-0000-000099060000}"/>
    <cellStyle name="_Costs not in AURORA 06GRC_Book2_Adj Bench DR 3 for Initial Briefs (Electric) 2" xfId="1692" xr:uid="{00000000-0005-0000-0000-00009A060000}"/>
    <cellStyle name="_Costs not in AURORA 06GRC_Book2_Adj Bench DR 3 for Initial Briefs (Electric) 2 2" xfId="1693" xr:uid="{00000000-0005-0000-0000-00009B060000}"/>
    <cellStyle name="_Costs not in AURORA 06GRC_Book2_Adj Bench DR 3 for Initial Briefs (Electric) 3" xfId="1694" xr:uid="{00000000-0005-0000-0000-00009C060000}"/>
    <cellStyle name="_Costs not in AURORA 06GRC_Book2_Electric Rev Req Model (2009 GRC) Rebuttal" xfId="1695" xr:uid="{00000000-0005-0000-0000-00009D060000}"/>
    <cellStyle name="_Costs not in AURORA 06GRC_Book2_Electric Rev Req Model (2009 GRC) Rebuttal 2" xfId="1696" xr:uid="{00000000-0005-0000-0000-00009E060000}"/>
    <cellStyle name="_Costs not in AURORA 06GRC_Book2_Electric Rev Req Model (2009 GRC) Rebuttal 2 2" xfId="1697" xr:uid="{00000000-0005-0000-0000-00009F060000}"/>
    <cellStyle name="_Costs not in AURORA 06GRC_Book2_Electric Rev Req Model (2009 GRC) Rebuttal 3" xfId="1698" xr:uid="{00000000-0005-0000-0000-0000A0060000}"/>
    <cellStyle name="_Costs not in AURORA 06GRC_Book2_Electric Rev Req Model (2009 GRC) Rebuttal REmoval of New  WH Solar AdjustMI" xfId="1699" xr:uid="{00000000-0005-0000-0000-0000A1060000}"/>
    <cellStyle name="_Costs not in AURORA 06GRC_Book2_Electric Rev Req Model (2009 GRC) Rebuttal REmoval of New  WH Solar AdjustMI 2" xfId="1700" xr:uid="{00000000-0005-0000-0000-0000A2060000}"/>
    <cellStyle name="_Costs not in AURORA 06GRC_Book2_Electric Rev Req Model (2009 GRC) Rebuttal REmoval of New  WH Solar AdjustMI 2 2" xfId="1701" xr:uid="{00000000-0005-0000-0000-0000A3060000}"/>
    <cellStyle name="_Costs not in AURORA 06GRC_Book2_Electric Rev Req Model (2009 GRC) Rebuttal REmoval of New  WH Solar AdjustMI 3" xfId="1702" xr:uid="{00000000-0005-0000-0000-0000A4060000}"/>
    <cellStyle name="_Costs not in AURORA 06GRC_Book2_Electric Rev Req Model (2009 GRC) Revised 01-18-2010" xfId="1703" xr:uid="{00000000-0005-0000-0000-0000A5060000}"/>
    <cellStyle name="_Costs not in AURORA 06GRC_Book2_Electric Rev Req Model (2009 GRC) Revised 01-18-2010 2" xfId="1704" xr:uid="{00000000-0005-0000-0000-0000A6060000}"/>
    <cellStyle name="_Costs not in AURORA 06GRC_Book2_Electric Rev Req Model (2009 GRC) Revised 01-18-2010 2 2" xfId="1705" xr:uid="{00000000-0005-0000-0000-0000A7060000}"/>
    <cellStyle name="_Costs not in AURORA 06GRC_Book2_Electric Rev Req Model (2009 GRC) Revised 01-18-2010 3" xfId="1706" xr:uid="{00000000-0005-0000-0000-0000A8060000}"/>
    <cellStyle name="_Costs not in AURORA 06GRC_Book2_Final Order Electric EXHIBIT A-1" xfId="1707" xr:uid="{00000000-0005-0000-0000-0000A9060000}"/>
    <cellStyle name="_Costs not in AURORA 06GRC_Book2_Final Order Electric EXHIBIT A-1 2" xfId="1708" xr:uid="{00000000-0005-0000-0000-0000AA060000}"/>
    <cellStyle name="_Costs not in AURORA 06GRC_Book2_Final Order Electric EXHIBIT A-1 2 2" xfId="1709" xr:uid="{00000000-0005-0000-0000-0000AB060000}"/>
    <cellStyle name="_Costs not in AURORA 06GRC_Book2_Final Order Electric EXHIBIT A-1 3" xfId="1710" xr:uid="{00000000-0005-0000-0000-0000AC060000}"/>
    <cellStyle name="_Costs not in AURORA 06GRC_Book4" xfId="1711" xr:uid="{00000000-0005-0000-0000-0000AD060000}"/>
    <cellStyle name="_Costs not in AURORA 06GRC_Book4 2" xfId="1712" xr:uid="{00000000-0005-0000-0000-0000AE060000}"/>
    <cellStyle name="_Costs not in AURORA 06GRC_Book4 2 2" xfId="1713" xr:uid="{00000000-0005-0000-0000-0000AF060000}"/>
    <cellStyle name="_Costs not in AURORA 06GRC_Book4 3" xfId="1714" xr:uid="{00000000-0005-0000-0000-0000B0060000}"/>
    <cellStyle name="_Costs not in AURORA 06GRC_Book9" xfId="1715" xr:uid="{00000000-0005-0000-0000-0000B1060000}"/>
    <cellStyle name="_Costs not in AURORA 06GRC_Book9 2" xfId="1716" xr:uid="{00000000-0005-0000-0000-0000B2060000}"/>
    <cellStyle name="_Costs not in AURORA 06GRC_Book9 2 2" xfId="1717" xr:uid="{00000000-0005-0000-0000-0000B3060000}"/>
    <cellStyle name="_Costs not in AURORA 06GRC_Book9 3" xfId="1718" xr:uid="{00000000-0005-0000-0000-0000B4060000}"/>
    <cellStyle name="_Costs not in AURORA 06GRC_Check the Interest Calculation" xfId="1719" xr:uid="{00000000-0005-0000-0000-0000B5060000}"/>
    <cellStyle name="_Costs not in AURORA 06GRC_Check the Interest Calculation_Scenario 1 REC vs PTC Offset" xfId="1720" xr:uid="{00000000-0005-0000-0000-0000B6060000}"/>
    <cellStyle name="_Costs not in AURORA 06GRC_Check the Interest Calculation_Scenario 3" xfId="1721" xr:uid="{00000000-0005-0000-0000-0000B7060000}"/>
    <cellStyle name="_Costs not in AURORA 06GRC_Chelan PUD Power Costs (8-10)" xfId="1722" xr:uid="{00000000-0005-0000-0000-0000B8060000}"/>
    <cellStyle name="_Costs not in AURORA 06GRC_Exhibit D fr R Gho 12-31-08" xfId="1723" xr:uid="{00000000-0005-0000-0000-0000B9060000}"/>
    <cellStyle name="_Costs not in AURORA 06GRC_Exhibit D fr R Gho 12-31-08 2" xfId="1724" xr:uid="{00000000-0005-0000-0000-0000BA060000}"/>
    <cellStyle name="_Costs not in AURORA 06GRC_Exhibit D fr R Gho 12-31-08 v2" xfId="1725" xr:uid="{00000000-0005-0000-0000-0000BB060000}"/>
    <cellStyle name="_Costs not in AURORA 06GRC_Exhibit D fr R Gho 12-31-08 v2 2" xfId="1726" xr:uid="{00000000-0005-0000-0000-0000BC060000}"/>
    <cellStyle name="_Costs not in AURORA 06GRC_Exhibit D fr R Gho 12-31-08 v2_NIM Summary" xfId="1727" xr:uid="{00000000-0005-0000-0000-0000BD060000}"/>
    <cellStyle name="_Costs not in AURORA 06GRC_Exhibit D fr R Gho 12-31-08 v2_NIM Summary 2" xfId="1728" xr:uid="{00000000-0005-0000-0000-0000BE060000}"/>
    <cellStyle name="_Costs not in AURORA 06GRC_Exhibit D fr R Gho 12-31-08_NIM Summary" xfId="1729" xr:uid="{00000000-0005-0000-0000-0000BF060000}"/>
    <cellStyle name="_Costs not in AURORA 06GRC_Exhibit D fr R Gho 12-31-08_NIM Summary 2" xfId="1730" xr:uid="{00000000-0005-0000-0000-0000C0060000}"/>
    <cellStyle name="_Costs not in AURORA 06GRC_Gas Rev Req Model (2010 GRC)" xfId="1731" xr:uid="{00000000-0005-0000-0000-0000C1060000}"/>
    <cellStyle name="_Costs not in AURORA 06GRC_Hopkins Ridge Prepaid Tran - Interest Earned RY 12ME Feb  '11" xfId="1732" xr:uid="{00000000-0005-0000-0000-0000C2060000}"/>
    <cellStyle name="_Costs not in AURORA 06GRC_Hopkins Ridge Prepaid Tran - Interest Earned RY 12ME Feb  '11 2" xfId="1733" xr:uid="{00000000-0005-0000-0000-0000C3060000}"/>
    <cellStyle name="_Costs not in AURORA 06GRC_Hopkins Ridge Prepaid Tran - Interest Earned RY 12ME Feb  '11_NIM Summary" xfId="1734" xr:uid="{00000000-0005-0000-0000-0000C4060000}"/>
    <cellStyle name="_Costs not in AURORA 06GRC_Hopkins Ridge Prepaid Tran - Interest Earned RY 12ME Feb  '11_NIM Summary 2" xfId="1735" xr:uid="{00000000-0005-0000-0000-0000C5060000}"/>
    <cellStyle name="_Costs not in AURORA 06GRC_Hopkins Ridge Prepaid Tran - Interest Earned RY 12ME Feb  '11_Transmission Workbook for May BOD" xfId="1736" xr:uid="{00000000-0005-0000-0000-0000C6060000}"/>
    <cellStyle name="_Costs not in AURORA 06GRC_Hopkins Ridge Prepaid Tran - Interest Earned RY 12ME Feb  '11_Transmission Workbook for May BOD 2" xfId="1737" xr:uid="{00000000-0005-0000-0000-0000C7060000}"/>
    <cellStyle name="_Costs not in AURORA 06GRC_INPUTS" xfId="1738" xr:uid="{00000000-0005-0000-0000-0000C8060000}"/>
    <cellStyle name="_Costs not in AURORA 06GRC_INPUTS 2" xfId="1739" xr:uid="{00000000-0005-0000-0000-0000C9060000}"/>
    <cellStyle name="_Costs not in AURORA 06GRC_INPUTS 2 2" xfId="1740" xr:uid="{00000000-0005-0000-0000-0000CA060000}"/>
    <cellStyle name="_Costs not in AURORA 06GRC_INPUTS 3" xfId="1741" xr:uid="{00000000-0005-0000-0000-0000CB060000}"/>
    <cellStyle name="_Costs not in AURORA 06GRC_NIM Summary" xfId="1742" xr:uid="{00000000-0005-0000-0000-0000CC060000}"/>
    <cellStyle name="_Costs not in AURORA 06GRC_NIM Summary 09GRC" xfId="1743" xr:uid="{00000000-0005-0000-0000-0000CD060000}"/>
    <cellStyle name="_Costs not in AURORA 06GRC_NIM Summary 09GRC 2" xfId="1744" xr:uid="{00000000-0005-0000-0000-0000CE060000}"/>
    <cellStyle name="_Costs not in AURORA 06GRC_NIM Summary 2" xfId="1745" xr:uid="{00000000-0005-0000-0000-0000CF060000}"/>
    <cellStyle name="_Costs not in AURORA 06GRC_NIM Summary 3" xfId="1746" xr:uid="{00000000-0005-0000-0000-0000D0060000}"/>
    <cellStyle name="_Costs not in AURORA 06GRC_NIM Summary 4" xfId="1747" xr:uid="{00000000-0005-0000-0000-0000D1060000}"/>
    <cellStyle name="_Costs not in AURORA 06GRC_NIM Summary 5" xfId="1748" xr:uid="{00000000-0005-0000-0000-0000D2060000}"/>
    <cellStyle name="_Costs not in AURORA 06GRC_NIM Summary 6" xfId="1749" xr:uid="{00000000-0005-0000-0000-0000D3060000}"/>
    <cellStyle name="_Costs not in AURORA 06GRC_NIM Summary 7" xfId="1750" xr:uid="{00000000-0005-0000-0000-0000D4060000}"/>
    <cellStyle name="_Costs not in AURORA 06GRC_NIM Summary 8" xfId="1751" xr:uid="{00000000-0005-0000-0000-0000D5060000}"/>
    <cellStyle name="_Costs not in AURORA 06GRC_NIM Summary 9" xfId="1752" xr:uid="{00000000-0005-0000-0000-0000D6060000}"/>
    <cellStyle name="_Costs not in AURORA 06GRC_PCA 10 -  Exhibit D from A Kellogg Jan 2011" xfId="1753" xr:uid="{00000000-0005-0000-0000-0000D7060000}"/>
    <cellStyle name="_Costs not in AURORA 06GRC_PCA 10 -  Exhibit D from A Kellogg July 2011" xfId="1754" xr:uid="{00000000-0005-0000-0000-0000D8060000}"/>
    <cellStyle name="_Costs not in AURORA 06GRC_PCA 10 -  Exhibit D from S Free Rcv'd 12-11" xfId="1755" xr:uid="{00000000-0005-0000-0000-0000D9060000}"/>
    <cellStyle name="_Costs not in AURORA 06GRC_PCA 7 - Exhibit D update 11_30_08 (2)" xfId="1756" xr:uid="{00000000-0005-0000-0000-0000DA060000}"/>
    <cellStyle name="_Costs not in AURORA 06GRC_PCA 7 - Exhibit D update 11_30_08 (2) 2" xfId="1757" xr:uid="{00000000-0005-0000-0000-0000DB060000}"/>
    <cellStyle name="_Costs not in AURORA 06GRC_PCA 7 - Exhibit D update 11_30_08 (2) 2 2" xfId="1758" xr:uid="{00000000-0005-0000-0000-0000DC060000}"/>
    <cellStyle name="_Costs not in AURORA 06GRC_PCA 7 - Exhibit D update 11_30_08 (2) 3" xfId="1759" xr:uid="{00000000-0005-0000-0000-0000DD060000}"/>
    <cellStyle name="_Costs not in AURORA 06GRC_PCA 7 - Exhibit D update 11_30_08 (2)_NIM Summary" xfId="1760" xr:uid="{00000000-0005-0000-0000-0000DE060000}"/>
    <cellStyle name="_Costs not in AURORA 06GRC_PCA 7 - Exhibit D update 11_30_08 (2)_NIM Summary 2" xfId="1761" xr:uid="{00000000-0005-0000-0000-0000DF060000}"/>
    <cellStyle name="_Costs not in AURORA 06GRC_PCA 8 - Exhibit D update 12_31_09" xfId="1762" xr:uid="{00000000-0005-0000-0000-0000E0060000}"/>
    <cellStyle name="_Costs not in AURORA 06GRC_PCA 9 -  Exhibit D April 2010" xfId="1763" xr:uid="{00000000-0005-0000-0000-0000E1060000}"/>
    <cellStyle name="_Costs not in AURORA 06GRC_PCA 9 -  Exhibit D April 2010 (3)" xfId="1764" xr:uid="{00000000-0005-0000-0000-0000E2060000}"/>
    <cellStyle name="_Costs not in AURORA 06GRC_PCA 9 -  Exhibit D April 2010 (3) 2" xfId="1765" xr:uid="{00000000-0005-0000-0000-0000E3060000}"/>
    <cellStyle name="_Costs not in AURORA 06GRC_PCA 9 -  Exhibit D Feb 2010" xfId="1766" xr:uid="{00000000-0005-0000-0000-0000E4060000}"/>
    <cellStyle name="_Costs not in AURORA 06GRC_PCA 9 -  Exhibit D Feb 2010 v2" xfId="1767" xr:uid="{00000000-0005-0000-0000-0000E5060000}"/>
    <cellStyle name="_Costs not in AURORA 06GRC_PCA 9 -  Exhibit D Feb 2010 WF" xfId="1768" xr:uid="{00000000-0005-0000-0000-0000E6060000}"/>
    <cellStyle name="_Costs not in AURORA 06GRC_PCA 9 -  Exhibit D Jan 2010" xfId="1769" xr:uid="{00000000-0005-0000-0000-0000E7060000}"/>
    <cellStyle name="_Costs not in AURORA 06GRC_PCA 9 -  Exhibit D March 2010 (2)" xfId="1770" xr:uid="{00000000-0005-0000-0000-0000E8060000}"/>
    <cellStyle name="_Costs not in AURORA 06GRC_PCA 9 -  Exhibit D Nov 2010" xfId="1771" xr:uid="{00000000-0005-0000-0000-0000E9060000}"/>
    <cellStyle name="_Costs not in AURORA 06GRC_PCA 9 - Exhibit D at August 2010" xfId="1772" xr:uid="{00000000-0005-0000-0000-0000EA060000}"/>
    <cellStyle name="_Costs not in AURORA 06GRC_PCA 9 - Exhibit D June 2010 GRC" xfId="1773" xr:uid="{00000000-0005-0000-0000-0000EB060000}"/>
    <cellStyle name="_Costs not in AURORA 06GRC_Power Costs - Comparison bx Rbtl-Staff-Jt-PC" xfId="1774" xr:uid="{00000000-0005-0000-0000-0000EC060000}"/>
    <cellStyle name="_Costs not in AURORA 06GRC_Power Costs - Comparison bx Rbtl-Staff-Jt-PC 2" xfId="1775" xr:uid="{00000000-0005-0000-0000-0000ED060000}"/>
    <cellStyle name="_Costs not in AURORA 06GRC_Power Costs - Comparison bx Rbtl-Staff-Jt-PC 2 2" xfId="1776" xr:uid="{00000000-0005-0000-0000-0000EE060000}"/>
    <cellStyle name="_Costs not in AURORA 06GRC_Power Costs - Comparison bx Rbtl-Staff-Jt-PC 3" xfId="1777" xr:uid="{00000000-0005-0000-0000-0000EF060000}"/>
    <cellStyle name="_Costs not in AURORA 06GRC_Power Costs - Comparison bx Rbtl-Staff-Jt-PC_Adj Bench DR 3 for Initial Briefs (Electric)" xfId="1778" xr:uid="{00000000-0005-0000-0000-0000F0060000}"/>
    <cellStyle name="_Costs not in AURORA 06GRC_Power Costs - Comparison bx Rbtl-Staff-Jt-PC_Adj Bench DR 3 for Initial Briefs (Electric) 2" xfId="1779" xr:uid="{00000000-0005-0000-0000-0000F1060000}"/>
    <cellStyle name="_Costs not in AURORA 06GRC_Power Costs - Comparison bx Rbtl-Staff-Jt-PC_Adj Bench DR 3 for Initial Briefs (Electric) 2 2" xfId="1780" xr:uid="{00000000-0005-0000-0000-0000F2060000}"/>
    <cellStyle name="_Costs not in AURORA 06GRC_Power Costs - Comparison bx Rbtl-Staff-Jt-PC_Adj Bench DR 3 for Initial Briefs (Electric) 3" xfId="1781" xr:uid="{00000000-0005-0000-0000-0000F3060000}"/>
    <cellStyle name="_Costs not in AURORA 06GRC_Power Costs - Comparison bx Rbtl-Staff-Jt-PC_Electric Rev Req Model (2009 GRC) Rebuttal" xfId="1782" xr:uid="{00000000-0005-0000-0000-0000F4060000}"/>
    <cellStyle name="_Costs not in AURORA 06GRC_Power Costs - Comparison bx Rbtl-Staff-Jt-PC_Electric Rev Req Model (2009 GRC) Rebuttal 2" xfId="1783" xr:uid="{00000000-0005-0000-0000-0000F5060000}"/>
    <cellStyle name="_Costs not in AURORA 06GRC_Power Costs - Comparison bx Rbtl-Staff-Jt-PC_Electric Rev Req Model (2009 GRC) Rebuttal 2 2" xfId="1784" xr:uid="{00000000-0005-0000-0000-0000F6060000}"/>
    <cellStyle name="_Costs not in AURORA 06GRC_Power Costs - Comparison bx Rbtl-Staff-Jt-PC_Electric Rev Req Model (2009 GRC) Rebuttal 3" xfId="1785" xr:uid="{00000000-0005-0000-0000-0000F7060000}"/>
    <cellStyle name="_Costs not in AURORA 06GRC_Power Costs - Comparison bx Rbtl-Staff-Jt-PC_Electric Rev Req Model (2009 GRC) Rebuttal REmoval of New  WH Solar AdjustMI" xfId="1786" xr:uid="{00000000-0005-0000-0000-0000F8060000}"/>
    <cellStyle name="_Costs not in AURORA 06GRC_Power Costs - Comparison bx Rbtl-Staff-Jt-PC_Electric Rev Req Model (2009 GRC) Rebuttal REmoval of New  WH Solar AdjustMI 2" xfId="1787" xr:uid="{00000000-0005-0000-0000-0000F9060000}"/>
    <cellStyle name="_Costs not in AURORA 06GRC_Power Costs - Comparison bx Rbtl-Staff-Jt-PC_Electric Rev Req Model (2009 GRC) Rebuttal REmoval of New  WH Solar AdjustMI 2 2" xfId="1788" xr:uid="{00000000-0005-0000-0000-0000FA060000}"/>
    <cellStyle name="_Costs not in AURORA 06GRC_Power Costs - Comparison bx Rbtl-Staff-Jt-PC_Electric Rev Req Model (2009 GRC) Rebuttal REmoval of New  WH Solar AdjustMI 3" xfId="1789" xr:uid="{00000000-0005-0000-0000-0000FB060000}"/>
    <cellStyle name="_Costs not in AURORA 06GRC_Power Costs - Comparison bx Rbtl-Staff-Jt-PC_Electric Rev Req Model (2009 GRC) Revised 01-18-2010" xfId="1790" xr:uid="{00000000-0005-0000-0000-0000FC060000}"/>
    <cellStyle name="_Costs not in AURORA 06GRC_Power Costs - Comparison bx Rbtl-Staff-Jt-PC_Electric Rev Req Model (2009 GRC) Revised 01-18-2010 2" xfId="1791" xr:uid="{00000000-0005-0000-0000-0000FD060000}"/>
    <cellStyle name="_Costs not in AURORA 06GRC_Power Costs - Comparison bx Rbtl-Staff-Jt-PC_Electric Rev Req Model (2009 GRC) Revised 01-18-2010 2 2" xfId="1792" xr:uid="{00000000-0005-0000-0000-0000FE060000}"/>
    <cellStyle name="_Costs not in AURORA 06GRC_Power Costs - Comparison bx Rbtl-Staff-Jt-PC_Electric Rev Req Model (2009 GRC) Revised 01-18-2010 3" xfId="1793" xr:uid="{00000000-0005-0000-0000-0000FF060000}"/>
    <cellStyle name="_Costs not in AURORA 06GRC_Power Costs - Comparison bx Rbtl-Staff-Jt-PC_Final Order Electric EXHIBIT A-1" xfId="1794" xr:uid="{00000000-0005-0000-0000-000000070000}"/>
    <cellStyle name="_Costs not in AURORA 06GRC_Power Costs - Comparison bx Rbtl-Staff-Jt-PC_Final Order Electric EXHIBIT A-1 2" xfId="1795" xr:uid="{00000000-0005-0000-0000-000001070000}"/>
    <cellStyle name="_Costs not in AURORA 06GRC_Power Costs - Comparison bx Rbtl-Staff-Jt-PC_Final Order Electric EXHIBIT A-1 2 2" xfId="1796" xr:uid="{00000000-0005-0000-0000-000002070000}"/>
    <cellStyle name="_Costs not in AURORA 06GRC_Power Costs - Comparison bx Rbtl-Staff-Jt-PC_Final Order Electric EXHIBIT A-1 3" xfId="1797" xr:uid="{00000000-0005-0000-0000-000003070000}"/>
    <cellStyle name="_Costs not in AURORA 06GRC_Production Adj 4.37" xfId="1798" xr:uid="{00000000-0005-0000-0000-000004070000}"/>
    <cellStyle name="_Costs not in AURORA 06GRC_Production Adj 4.37 2" xfId="1799" xr:uid="{00000000-0005-0000-0000-000005070000}"/>
    <cellStyle name="_Costs not in AURORA 06GRC_Production Adj 4.37 2 2" xfId="1800" xr:uid="{00000000-0005-0000-0000-000006070000}"/>
    <cellStyle name="_Costs not in AURORA 06GRC_Production Adj 4.37 3" xfId="1801" xr:uid="{00000000-0005-0000-0000-000007070000}"/>
    <cellStyle name="_Costs not in AURORA 06GRC_Purchased Power Adj 4.03" xfId="1802" xr:uid="{00000000-0005-0000-0000-000008070000}"/>
    <cellStyle name="_Costs not in AURORA 06GRC_Purchased Power Adj 4.03 2" xfId="1803" xr:uid="{00000000-0005-0000-0000-000009070000}"/>
    <cellStyle name="_Costs not in AURORA 06GRC_Purchased Power Adj 4.03 2 2" xfId="1804" xr:uid="{00000000-0005-0000-0000-00000A070000}"/>
    <cellStyle name="_Costs not in AURORA 06GRC_Purchased Power Adj 4.03 3" xfId="1805" xr:uid="{00000000-0005-0000-0000-00000B070000}"/>
    <cellStyle name="_Costs not in AURORA 06GRC_Rebuttal Power Costs" xfId="1806" xr:uid="{00000000-0005-0000-0000-00000C070000}"/>
    <cellStyle name="_Costs not in AURORA 06GRC_Rebuttal Power Costs 2" xfId="1807" xr:uid="{00000000-0005-0000-0000-00000D070000}"/>
    <cellStyle name="_Costs not in AURORA 06GRC_Rebuttal Power Costs 2 2" xfId="1808" xr:uid="{00000000-0005-0000-0000-00000E070000}"/>
    <cellStyle name="_Costs not in AURORA 06GRC_Rebuttal Power Costs 3" xfId="1809" xr:uid="{00000000-0005-0000-0000-00000F070000}"/>
    <cellStyle name="_Costs not in AURORA 06GRC_Rebuttal Power Costs_Adj Bench DR 3 for Initial Briefs (Electric)" xfId="1810" xr:uid="{00000000-0005-0000-0000-000010070000}"/>
    <cellStyle name="_Costs not in AURORA 06GRC_Rebuttal Power Costs_Adj Bench DR 3 for Initial Briefs (Electric) 2" xfId="1811" xr:uid="{00000000-0005-0000-0000-000011070000}"/>
    <cellStyle name="_Costs not in AURORA 06GRC_Rebuttal Power Costs_Adj Bench DR 3 for Initial Briefs (Electric) 2 2" xfId="1812" xr:uid="{00000000-0005-0000-0000-000012070000}"/>
    <cellStyle name="_Costs not in AURORA 06GRC_Rebuttal Power Costs_Adj Bench DR 3 for Initial Briefs (Electric) 3" xfId="1813" xr:uid="{00000000-0005-0000-0000-000013070000}"/>
    <cellStyle name="_Costs not in AURORA 06GRC_Rebuttal Power Costs_Electric Rev Req Model (2009 GRC) Rebuttal" xfId="1814" xr:uid="{00000000-0005-0000-0000-000014070000}"/>
    <cellStyle name="_Costs not in AURORA 06GRC_Rebuttal Power Costs_Electric Rev Req Model (2009 GRC) Rebuttal 2" xfId="1815" xr:uid="{00000000-0005-0000-0000-000015070000}"/>
    <cellStyle name="_Costs not in AURORA 06GRC_Rebuttal Power Costs_Electric Rev Req Model (2009 GRC) Rebuttal 2 2" xfId="1816" xr:uid="{00000000-0005-0000-0000-000016070000}"/>
    <cellStyle name="_Costs not in AURORA 06GRC_Rebuttal Power Costs_Electric Rev Req Model (2009 GRC) Rebuttal 3" xfId="1817" xr:uid="{00000000-0005-0000-0000-000017070000}"/>
    <cellStyle name="_Costs not in AURORA 06GRC_Rebuttal Power Costs_Electric Rev Req Model (2009 GRC) Rebuttal REmoval of New  WH Solar AdjustMI" xfId="1818" xr:uid="{00000000-0005-0000-0000-000018070000}"/>
    <cellStyle name="_Costs not in AURORA 06GRC_Rebuttal Power Costs_Electric Rev Req Model (2009 GRC) Rebuttal REmoval of New  WH Solar AdjustMI 2" xfId="1819" xr:uid="{00000000-0005-0000-0000-000019070000}"/>
    <cellStyle name="_Costs not in AURORA 06GRC_Rebuttal Power Costs_Electric Rev Req Model (2009 GRC) Rebuttal REmoval of New  WH Solar AdjustMI 2 2" xfId="1820" xr:uid="{00000000-0005-0000-0000-00001A070000}"/>
    <cellStyle name="_Costs not in AURORA 06GRC_Rebuttal Power Costs_Electric Rev Req Model (2009 GRC) Rebuttal REmoval of New  WH Solar AdjustMI 3" xfId="1821" xr:uid="{00000000-0005-0000-0000-00001B070000}"/>
    <cellStyle name="_Costs not in AURORA 06GRC_Rebuttal Power Costs_Electric Rev Req Model (2009 GRC) Revised 01-18-2010" xfId="1822" xr:uid="{00000000-0005-0000-0000-00001C070000}"/>
    <cellStyle name="_Costs not in AURORA 06GRC_Rebuttal Power Costs_Electric Rev Req Model (2009 GRC) Revised 01-18-2010 2" xfId="1823" xr:uid="{00000000-0005-0000-0000-00001D070000}"/>
    <cellStyle name="_Costs not in AURORA 06GRC_Rebuttal Power Costs_Electric Rev Req Model (2009 GRC) Revised 01-18-2010 2 2" xfId="1824" xr:uid="{00000000-0005-0000-0000-00001E070000}"/>
    <cellStyle name="_Costs not in AURORA 06GRC_Rebuttal Power Costs_Electric Rev Req Model (2009 GRC) Revised 01-18-2010 3" xfId="1825" xr:uid="{00000000-0005-0000-0000-00001F070000}"/>
    <cellStyle name="_Costs not in AURORA 06GRC_Rebuttal Power Costs_Final Order Electric EXHIBIT A-1" xfId="1826" xr:uid="{00000000-0005-0000-0000-000020070000}"/>
    <cellStyle name="_Costs not in AURORA 06GRC_Rebuttal Power Costs_Final Order Electric EXHIBIT A-1 2" xfId="1827" xr:uid="{00000000-0005-0000-0000-000021070000}"/>
    <cellStyle name="_Costs not in AURORA 06GRC_Rebuttal Power Costs_Final Order Electric EXHIBIT A-1 2 2" xfId="1828" xr:uid="{00000000-0005-0000-0000-000022070000}"/>
    <cellStyle name="_Costs not in AURORA 06GRC_Rebuttal Power Costs_Final Order Electric EXHIBIT A-1 3" xfId="1829" xr:uid="{00000000-0005-0000-0000-000023070000}"/>
    <cellStyle name="_Costs not in AURORA 06GRC_ROR &amp; CONV FACTOR" xfId="1830" xr:uid="{00000000-0005-0000-0000-000024070000}"/>
    <cellStyle name="_Costs not in AURORA 06GRC_ROR &amp; CONV FACTOR 2" xfId="1831" xr:uid="{00000000-0005-0000-0000-000025070000}"/>
    <cellStyle name="_Costs not in AURORA 06GRC_ROR &amp; CONV FACTOR 2 2" xfId="1832" xr:uid="{00000000-0005-0000-0000-000026070000}"/>
    <cellStyle name="_Costs not in AURORA 06GRC_ROR &amp; CONV FACTOR 3" xfId="1833" xr:uid="{00000000-0005-0000-0000-000027070000}"/>
    <cellStyle name="_Costs not in AURORA 06GRC_ROR 5.02" xfId="1834" xr:uid="{00000000-0005-0000-0000-000028070000}"/>
    <cellStyle name="_Costs not in AURORA 06GRC_ROR 5.02 2" xfId="1835" xr:uid="{00000000-0005-0000-0000-000029070000}"/>
    <cellStyle name="_Costs not in AURORA 06GRC_ROR 5.02 2 2" xfId="1836" xr:uid="{00000000-0005-0000-0000-00002A070000}"/>
    <cellStyle name="_Costs not in AURORA 06GRC_ROR 5.02 3" xfId="1837" xr:uid="{00000000-0005-0000-0000-00002B070000}"/>
    <cellStyle name="_Costs not in AURORA 06GRC_Transmission Workbook for May BOD" xfId="1838" xr:uid="{00000000-0005-0000-0000-00002C070000}"/>
    <cellStyle name="_Costs not in AURORA 06GRC_Transmission Workbook for May BOD 2" xfId="1839" xr:uid="{00000000-0005-0000-0000-00002D070000}"/>
    <cellStyle name="_Costs not in AURORA 06GRC_Wind Integration 10GRC" xfId="1840" xr:uid="{00000000-0005-0000-0000-00002E070000}"/>
    <cellStyle name="_Costs not in AURORA 06GRC_Wind Integration 10GRC 2" xfId="1841" xr:uid="{00000000-0005-0000-0000-00002F070000}"/>
    <cellStyle name="_Costs not in AURORA 2006GRC 6.15.06" xfId="1842" xr:uid="{00000000-0005-0000-0000-000030070000}"/>
    <cellStyle name="_Costs not in AURORA 2006GRC 6.15.06 2" xfId="1843" xr:uid="{00000000-0005-0000-0000-000031070000}"/>
    <cellStyle name="_Costs not in AURORA 2006GRC 6.15.06 2 2" xfId="1844" xr:uid="{00000000-0005-0000-0000-000032070000}"/>
    <cellStyle name="_Costs not in AURORA 2006GRC 6.15.06 2 2 2" xfId="1845" xr:uid="{00000000-0005-0000-0000-000033070000}"/>
    <cellStyle name="_Costs not in AURORA 2006GRC 6.15.06 2 3" xfId="1846" xr:uid="{00000000-0005-0000-0000-000034070000}"/>
    <cellStyle name="_Costs not in AURORA 2006GRC 6.15.06 3" xfId="1847" xr:uid="{00000000-0005-0000-0000-000035070000}"/>
    <cellStyle name="_Costs not in AURORA 2006GRC 6.15.06 3 2" xfId="1848" xr:uid="{00000000-0005-0000-0000-000036070000}"/>
    <cellStyle name="_Costs not in AURORA 2006GRC 6.15.06 3 2 2" xfId="1849" xr:uid="{00000000-0005-0000-0000-000037070000}"/>
    <cellStyle name="_Costs not in AURORA 2006GRC 6.15.06 3 3" xfId="1850" xr:uid="{00000000-0005-0000-0000-000038070000}"/>
    <cellStyle name="_Costs not in AURORA 2006GRC 6.15.06 3 3 2" xfId="1851" xr:uid="{00000000-0005-0000-0000-000039070000}"/>
    <cellStyle name="_Costs not in AURORA 2006GRC 6.15.06 3 4" xfId="1852" xr:uid="{00000000-0005-0000-0000-00003A070000}"/>
    <cellStyle name="_Costs not in AURORA 2006GRC 6.15.06 3 4 2" xfId="1853" xr:uid="{00000000-0005-0000-0000-00003B070000}"/>
    <cellStyle name="_Costs not in AURORA 2006GRC 6.15.06 4" xfId="1854" xr:uid="{00000000-0005-0000-0000-00003C070000}"/>
    <cellStyle name="_Costs not in AURORA 2006GRC 6.15.06 4 2" xfId="1855" xr:uid="{00000000-0005-0000-0000-00003D070000}"/>
    <cellStyle name="_Costs not in AURORA 2006GRC 6.15.06 5" xfId="1856" xr:uid="{00000000-0005-0000-0000-00003E070000}"/>
    <cellStyle name="_Costs not in AURORA 2006GRC 6.15.06 6" xfId="1857" xr:uid="{00000000-0005-0000-0000-00003F070000}"/>
    <cellStyle name="_Costs not in AURORA 2006GRC 6.15.06 7" xfId="1858" xr:uid="{00000000-0005-0000-0000-000040070000}"/>
    <cellStyle name="_Costs not in AURORA 2006GRC 6.15.06_04 07E Wild Horse Wind Expansion (C) (2)" xfId="1859" xr:uid="{00000000-0005-0000-0000-000041070000}"/>
    <cellStyle name="_Costs not in AURORA 2006GRC 6.15.06_04 07E Wild Horse Wind Expansion (C) (2) 2" xfId="1860" xr:uid="{00000000-0005-0000-0000-000042070000}"/>
    <cellStyle name="_Costs not in AURORA 2006GRC 6.15.06_04 07E Wild Horse Wind Expansion (C) (2) 2 2" xfId="1861" xr:uid="{00000000-0005-0000-0000-000043070000}"/>
    <cellStyle name="_Costs not in AURORA 2006GRC 6.15.06_04 07E Wild Horse Wind Expansion (C) (2) 3" xfId="1862" xr:uid="{00000000-0005-0000-0000-000044070000}"/>
    <cellStyle name="_Costs not in AURORA 2006GRC 6.15.06_04 07E Wild Horse Wind Expansion (C) (2)_Adj Bench DR 3 for Initial Briefs (Electric)" xfId="1863" xr:uid="{00000000-0005-0000-0000-000045070000}"/>
    <cellStyle name="_Costs not in AURORA 2006GRC 6.15.06_04 07E Wild Horse Wind Expansion (C) (2)_Adj Bench DR 3 for Initial Briefs (Electric) 2" xfId="1864" xr:uid="{00000000-0005-0000-0000-000046070000}"/>
    <cellStyle name="_Costs not in AURORA 2006GRC 6.15.06_04 07E Wild Horse Wind Expansion (C) (2)_Adj Bench DR 3 for Initial Briefs (Electric) 2 2" xfId="1865" xr:uid="{00000000-0005-0000-0000-000047070000}"/>
    <cellStyle name="_Costs not in AURORA 2006GRC 6.15.06_04 07E Wild Horse Wind Expansion (C) (2)_Adj Bench DR 3 for Initial Briefs (Electric) 3" xfId="1866" xr:uid="{00000000-0005-0000-0000-000048070000}"/>
    <cellStyle name="_Costs not in AURORA 2006GRC 6.15.06_04 07E Wild Horse Wind Expansion (C) (2)_Book1" xfId="1867" xr:uid="{00000000-0005-0000-0000-000049070000}"/>
    <cellStyle name="_Costs not in AURORA 2006GRC 6.15.06_04 07E Wild Horse Wind Expansion (C) (2)_Electric Rev Req Model (2009 GRC) " xfId="1868" xr:uid="{00000000-0005-0000-0000-00004A070000}"/>
    <cellStyle name="_Costs not in AURORA 2006GRC 6.15.06_04 07E Wild Horse Wind Expansion (C) (2)_Electric Rev Req Model (2009 GRC)  2" xfId="1869" xr:uid="{00000000-0005-0000-0000-00004B070000}"/>
    <cellStyle name="_Costs not in AURORA 2006GRC 6.15.06_04 07E Wild Horse Wind Expansion (C) (2)_Electric Rev Req Model (2009 GRC)  2 2" xfId="1870" xr:uid="{00000000-0005-0000-0000-00004C070000}"/>
    <cellStyle name="_Costs not in AURORA 2006GRC 6.15.06_04 07E Wild Horse Wind Expansion (C) (2)_Electric Rev Req Model (2009 GRC)  3" xfId="1871" xr:uid="{00000000-0005-0000-0000-00004D070000}"/>
    <cellStyle name="_Costs not in AURORA 2006GRC 6.15.06_04 07E Wild Horse Wind Expansion (C) (2)_Electric Rev Req Model (2009 GRC) Rebuttal" xfId="1872" xr:uid="{00000000-0005-0000-0000-00004E070000}"/>
    <cellStyle name="_Costs not in AURORA 2006GRC 6.15.06_04 07E Wild Horse Wind Expansion (C) (2)_Electric Rev Req Model (2009 GRC) Rebuttal 2" xfId="1873" xr:uid="{00000000-0005-0000-0000-00004F070000}"/>
    <cellStyle name="_Costs not in AURORA 2006GRC 6.15.06_04 07E Wild Horse Wind Expansion (C) (2)_Electric Rev Req Model (2009 GRC) Rebuttal 2 2" xfId="1874" xr:uid="{00000000-0005-0000-0000-000050070000}"/>
    <cellStyle name="_Costs not in AURORA 2006GRC 6.15.06_04 07E Wild Horse Wind Expansion (C) (2)_Electric Rev Req Model (2009 GRC) Rebuttal 3" xfId="1875" xr:uid="{00000000-0005-0000-0000-000051070000}"/>
    <cellStyle name="_Costs not in AURORA 2006GRC 6.15.06_04 07E Wild Horse Wind Expansion (C) (2)_Electric Rev Req Model (2009 GRC) Rebuttal REmoval of New  WH Solar AdjustMI" xfId="1876" xr:uid="{00000000-0005-0000-0000-000052070000}"/>
    <cellStyle name="_Costs not in AURORA 2006GRC 6.15.06_04 07E Wild Horse Wind Expansion (C) (2)_Electric Rev Req Model (2009 GRC) Rebuttal REmoval of New  WH Solar AdjustMI 2" xfId="1877" xr:uid="{00000000-0005-0000-0000-000053070000}"/>
    <cellStyle name="_Costs not in AURORA 2006GRC 6.15.06_04 07E Wild Horse Wind Expansion (C) (2)_Electric Rev Req Model (2009 GRC) Rebuttal REmoval of New  WH Solar AdjustMI 2 2" xfId="1878" xr:uid="{00000000-0005-0000-0000-000054070000}"/>
    <cellStyle name="_Costs not in AURORA 2006GRC 6.15.06_04 07E Wild Horse Wind Expansion (C) (2)_Electric Rev Req Model (2009 GRC) Rebuttal REmoval of New  WH Solar AdjustMI 3" xfId="1879" xr:uid="{00000000-0005-0000-0000-000055070000}"/>
    <cellStyle name="_Costs not in AURORA 2006GRC 6.15.06_04 07E Wild Horse Wind Expansion (C) (2)_Electric Rev Req Model (2009 GRC) Revised 01-18-2010" xfId="1880" xr:uid="{00000000-0005-0000-0000-000056070000}"/>
    <cellStyle name="_Costs not in AURORA 2006GRC 6.15.06_04 07E Wild Horse Wind Expansion (C) (2)_Electric Rev Req Model (2009 GRC) Revised 01-18-2010 2" xfId="1881" xr:uid="{00000000-0005-0000-0000-000057070000}"/>
    <cellStyle name="_Costs not in AURORA 2006GRC 6.15.06_04 07E Wild Horse Wind Expansion (C) (2)_Electric Rev Req Model (2009 GRC) Revised 01-18-2010 2 2" xfId="1882" xr:uid="{00000000-0005-0000-0000-000058070000}"/>
    <cellStyle name="_Costs not in AURORA 2006GRC 6.15.06_04 07E Wild Horse Wind Expansion (C) (2)_Electric Rev Req Model (2009 GRC) Revised 01-18-2010 3" xfId="1883" xr:uid="{00000000-0005-0000-0000-000059070000}"/>
    <cellStyle name="_Costs not in AURORA 2006GRC 6.15.06_04 07E Wild Horse Wind Expansion (C) (2)_Electric Rev Req Model (2010 GRC)" xfId="1884" xr:uid="{00000000-0005-0000-0000-00005A070000}"/>
    <cellStyle name="_Costs not in AURORA 2006GRC 6.15.06_04 07E Wild Horse Wind Expansion (C) (2)_Electric Rev Req Model (2010 GRC) SF" xfId="1885" xr:uid="{00000000-0005-0000-0000-00005B070000}"/>
    <cellStyle name="_Costs not in AURORA 2006GRC 6.15.06_04 07E Wild Horse Wind Expansion (C) (2)_Final Order Electric EXHIBIT A-1" xfId="1886" xr:uid="{00000000-0005-0000-0000-00005C070000}"/>
    <cellStyle name="_Costs not in AURORA 2006GRC 6.15.06_04 07E Wild Horse Wind Expansion (C) (2)_Final Order Electric EXHIBIT A-1 2" xfId="1887" xr:uid="{00000000-0005-0000-0000-00005D070000}"/>
    <cellStyle name="_Costs not in AURORA 2006GRC 6.15.06_04 07E Wild Horse Wind Expansion (C) (2)_Final Order Electric EXHIBIT A-1 2 2" xfId="1888" xr:uid="{00000000-0005-0000-0000-00005E070000}"/>
    <cellStyle name="_Costs not in AURORA 2006GRC 6.15.06_04 07E Wild Horse Wind Expansion (C) (2)_Final Order Electric EXHIBIT A-1 3" xfId="1889" xr:uid="{00000000-0005-0000-0000-00005F070000}"/>
    <cellStyle name="_Costs not in AURORA 2006GRC 6.15.06_04 07E Wild Horse Wind Expansion (C) (2)_TENASKA REGULATORY ASSET" xfId="1890" xr:uid="{00000000-0005-0000-0000-000060070000}"/>
    <cellStyle name="_Costs not in AURORA 2006GRC 6.15.06_04 07E Wild Horse Wind Expansion (C) (2)_TENASKA REGULATORY ASSET 2" xfId="1891" xr:uid="{00000000-0005-0000-0000-000061070000}"/>
    <cellStyle name="_Costs not in AURORA 2006GRC 6.15.06_04 07E Wild Horse Wind Expansion (C) (2)_TENASKA REGULATORY ASSET 2 2" xfId="1892" xr:uid="{00000000-0005-0000-0000-000062070000}"/>
    <cellStyle name="_Costs not in AURORA 2006GRC 6.15.06_04 07E Wild Horse Wind Expansion (C) (2)_TENASKA REGULATORY ASSET 3" xfId="1893" xr:uid="{00000000-0005-0000-0000-000063070000}"/>
    <cellStyle name="_Costs not in AURORA 2006GRC 6.15.06_16.37E Wild Horse Expansion DeferralRevwrkingfile SF" xfId="1894" xr:uid="{00000000-0005-0000-0000-000064070000}"/>
    <cellStyle name="_Costs not in AURORA 2006GRC 6.15.06_16.37E Wild Horse Expansion DeferralRevwrkingfile SF 2" xfId="1895" xr:uid="{00000000-0005-0000-0000-000065070000}"/>
    <cellStyle name="_Costs not in AURORA 2006GRC 6.15.06_16.37E Wild Horse Expansion DeferralRevwrkingfile SF 2 2" xfId="1896" xr:uid="{00000000-0005-0000-0000-000066070000}"/>
    <cellStyle name="_Costs not in AURORA 2006GRC 6.15.06_16.37E Wild Horse Expansion DeferralRevwrkingfile SF 3" xfId="1897" xr:uid="{00000000-0005-0000-0000-000067070000}"/>
    <cellStyle name="_Costs not in AURORA 2006GRC 6.15.06_2009 Compliance Filing PCA Exhibits for GRC" xfId="1898" xr:uid="{00000000-0005-0000-0000-000068070000}"/>
    <cellStyle name="_Costs not in AURORA 2006GRC 6.15.06_2009 GRC Compl Filing - Exhibit D" xfId="1899" xr:uid="{00000000-0005-0000-0000-000069070000}"/>
    <cellStyle name="_Costs not in AURORA 2006GRC 6.15.06_2009 GRC Compl Filing - Exhibit D 2" xfId="1900" xr:uid="{00000000-0005-0000-0000-00006A070000}"/>
    <cellStyle name="_Costs not in AURORA 2006GRC 6.15.06_3.01 Income Statement" xfId="1901" xr:uid="{00000000-0005-0000-0000-00006B070000}"/>
    <cellStyle name="_Costs not in AURORA 2006GRC 6.15.06_4 31 Regulatory Assets and Liabilities  7 06- Exhibit D" xfId="1902" xr:uid="{00000000-0005-0000-0000-00006C070000}"/>
    <cellStyle name="_Costs not in AURORA 2006GRC 6.15.06_4 31 Regulatory Assets and Liabilities  7 06- Exhibit D 2" xfId="1903" xr:uid="{00000000-0005-0000-0000-00006D070000}"/>
    <cellStyle name="_Costs not in AURORA 2006GRC 6.15.06_4 31 Regulatory Assets and Liabilities  7 06- Exhibit D 2 2" xfId="1904" xr:uid="{00000000-0005-0000-0000-00006E070000}"/>
    <cellStyle name="_Costs not in AURORA 2006GRC 6.15.06_4 31 Regulatory Assets and Liabilities  7 06- Exhibit D 3" xfId="1905" xr:uid="{00000000-0005-0000-0000-00006F070000}"/>
    <cellStyle name="_Costs not in AURORA 2006GRC 6.15.06_4 31 Regulatory Assets and Liabilities  7 06- Exhibit D_NIM Summary" xfId="1906" xr:uid="{00000000-0005-0000-0000-000070070000}"/>
    <cellStyle name="_Costs not in AURORA 2006GRC 6.15.06_4 31 Regulatory Assets and Liabilities  7 06- Exhibit D_NIM Summary 2" xfId="1907" xr:uid="{00000000-0005-0000-0000-000071070000}"/>
    <cellStyle name="_Costs not in AURORA 2006GRC 6.15.06_4 32 Regulatory Assets and Liabilities  7 06- Exhibit D" xfId="1908" xr:uid="{00000000-0005-0000-0000-000072070000}"/>
    <cellStyle name="_Costs not in AURORA 2006GRC 6.15.06_4 32 Regulatory Assets and Liabilities  7 06- Exhibit D 2" xfId="1909" xr:uid="{00000000-0005-0000-0000-000073070000}"/>
    <cellStyle name="_Costs not in AURORA 2006GRC 6.15.06_4 32 Regulatory Assets and Liabilities  7 06- Exhibit D 2 2" xfId="1910" xr:uid="{00000000-0005-0000-0000-000074070000}"/>
    <cellStyle name="_Costs not in AURORA 2006GRC 6.15.06_4 32 Regulatory Assets and Liabilities  7 06- Exhibit D 3" xfId="1911" xr:uid="{00000000-0005-0000-0000-000075070000}"/>
    <cellStyle name="_Costs not in AURORA 2006GRC 6.15.06_4 32 Regulatory Assets and Liabilities  7 06- Exhibit D_NIM Summary" xfId="1912" xr:uid="{00000000-0005-0000-0000-000076070000}"/>
    <cellStyle name="_Costs not in AURORA 2006GRC 6.15.06_4 32 Regulatory Assets and Liabilities  7 06- Exhibit D_NIM Summary 2" xfId="1913" xr:uid="{00000000-0005-0000-0000-000077070000}"/>
    <cellStyle name="_Costs not in AURORA 2006GRC 6.15.06_ACCOUNTS" xfId="1914" xr:uid="{00000000-0005-0000-0000-000078070000}"/>
    <cellStyle name="_Costs not in AURORA 2006GRC 6.15.06_AURORA Total New" xfId="1915" xr:uid="{00000000-0005-0000-0000-000079070000}"/>
    <cellStyle name="_Costs not in AURORA 2006GRC 6.15.06_AURORA Total New 2" xfId="1916" xr:uid="{00000000-0005-0000-0000-00007A070000}"/>
    <cellStyle name="_Costs not in AURORA 2006GRC 6.15.06_Book2" xfId="1917" xr:uid="{00000000-0005-0000-0000-00007B070000}"/>
    <cellStyle name="_Costs not in AURORA 2006GRC 6.15.06_Book2 2" xfId="1918" xr:uid="{00000000-0005-0000-0000-00007C070000}"/>
    <cellStyle name="_Costs not in AURORA 2006GRC 6.15.06_Book2 2 2" xfId="1919" xr:uid="{00000000-0005-0000-0000-00007D070000}"/>
    <cellStyle name="_Costs not in AURORA 2006GRC 6.15.06_Book2 3" xfId="1920" xr:uid="{00000000-0005-0000-0000-00007E070000}"/>
    <cellStyle name="_Costs not in AURORA 2006GRC 6.15.06_Book2_Adj Bench DR 3 for Initial Briefs (Electric)" xfId="1921" xr:uid="{00000000-0005-0000-0000-00007F070000}"/>
    <cellStyle name="_Costs not in AURORA 2006GRC 6.15.06_Book2_Adj Bench DR 3 for Initial Briefs (Electric) 2" xfId="1922" xr:uid="{00000000-0005-0000-0000-000080070000}"/>
    <cellStyle name="_Costs not in AURORA 2006GRC 6.15.06_Book2_Adj Bench DR 3 for Initial Briefs (Electric) 2 2" xfId="1923" xr:uid="{00000000-0005-0000-0000-000081070000}"/>
    <cellStyle name="_Costs not in AURORA 2006GRC 6.15.06_Book2_Adj Bench DR 3 for Initial Briefs (Electric) 3" xfId="1924" xr:uid="{00000000-0005-0000-0000-000082070000}"/>
    <cellStyle name="_Costs not in AURORA 2006GRC 6.15.06_Book2_Electric Rev Req Model (2009 GRC) Rebuttal" xfId="1925" xr:uid="{00000000-0005-0000-0000-000083070000}"/>
    <cellStyle name="_Costs not in AURORA 2006GRC 6.15.06_Book2_Electric Rev Req Model (2009 GRC) Rebuttal 2" xfId="1926" xr:uid="{00000000-0005-0000-0000-000084070000}"/>
    <cellStyle name="_Costs not in AURORA 2006GRC 6.15.06_Book2_Electric Rev Req Model (2009 GRC) Rebuttal 2 2" xfId="1927" xr:uid="{00000000-0005-0000-0000-000085070000}"/>
    <cellStyle name="_Costs not in AURORA 2006GRC 6.15.06_Book2_Electric Rev Req Model (2009 GRC) Rebuttal 3" xfId="1928" xr:uid="{00000000-0005-0000-0000-000086070000}"/>
    <cellStyle name="_Costs not in AURORA 2006GRC 6.15.06_Book2_Electric Rev Req Model (2009 GRC) Rebuttal REmoval of New  WH Solar AdjustMI" xfId="1929" xr:uid="{00000000-0005-0000-0000-000087070000}"/>
    <cellStyle name="_Costs not in AURORA 2006GRC 6.15.06_Book2_Electric Rev Req Model (2009 GRC) Rebuttal REmoval of New  WH Solar AdjustMI 2" xfId="1930" xr:uid="{00000000-0005-0000-0000-000088070000}"/>
    <cellStyle name="_Costs not in AURORA 2006GRC 6.15.06_Book2_Electric Rev Req Model (2009 GRC) Rebuttal REmoval of New  WH Solar AdjustMI 2 2" xfId="1931" xr:uid="{00000000-0005-0000-0000-000089070000}"/>
    <cellStyle name="_Costs not in AURORA 2006GRC 6.15.06_Book2_Electric Rev Req Model (2009 GRC) Rebuttal REmoval of New  WH Solar AdjustMI 3" xfId="1932" xr:uid="{00000000-0005-0000-0000-00008A070000}"/>
    <cellStyle name="_Costs not in AURORA 2006GRC 6.15.06_Book2_Electric Rev Req Model (2009 GRC) Revised 01-18-2010" xfId="1933" xr:uid="{00000000-0005-0000-0000-00008B070000}"/>
    <cellStyle name="_Costs not in AURORA 2006GRC 6.15.06_Book2_Electric Rev Req Model (2009 GRC) Revised 01-18-2010 2" xfId="1934" xr:uid="{00000000-0005-0000-0000-00008C070000}"/>
    <cellStyle name="_Costs not in AURORA 2006GRC 6.15.06_Book2_Electric Rev Req Model (2009 GRC) Revised 01-18-2010 2 2" xfId="1935" xr:uid="{00000000-0005-0000-0000-00008D070000}"/>
    <cellStyle name="_Costs not in AURORA 2006GRC 6.15.06_Book2_Electric Rev Req Model (2009 GRC) Revised 01-18-2010 3" xfId="1936" xr:uid="{00000000-0005-0000-0000-00008E070000}"/>
    <cellStyle name="_Costs not in AURORA 2006GRC 6.15.06_Book2_Final Order Electric EXHIBIT A-1" xfId="1937" xr:uid="{00000000-0005-0000-0000-00008F070000}"/>
    <cellStyle name="_Costs not in AURORA 2006GRC 6.15.06_Book2_Final Order Electric EXHIBIT A-1 2" xfId="1938" xr:uid="{00000000-0005-0000-0000-000090070000}"/>
    <cellStyle name="_Costs not in AURORA 2006GRC 6.15.06_Book2_Final Order Electric EXHIBIT A-1 2 2" xfId="1939" xr:uid="{00000000-0005-0000-0000-000091070000}"/>
    <cellStyle name="_Costs not in AURORA 2006GRC 6.15.06_Book2_Final Order Electric EXHIBIT A-1 3" xfId="1940" xr:uid="{00000000-0005-0000-0000-000092070000}"/>
    <cellStyle name="_Costs not in AURORA 2006GRC 6.15.06_Book4" xfId="1941" xr:uid="{00000000-0005-0000-0000-000093070000}"/>
    <cellStyle name="_Costs not in AURORA 2006GRC 6.15.06_Book4 2" xfId="1942" xr:uid="{00000000-0005-0000-0000-000094070000}"/>
    <cellStyle name="_Costs not in AURORA 2006GRC 6.15.06_Book4 2 2" xfId="1943" xr:uid="{00000000-0005-0000-0000-000095070000}"/>
    <cellStyle name="_Costs not in AURORA 2006GRC 6.15.06_Book4 3" xfId="1944" xr:uid="{00000000-0005-0000-0000-000096070000}"/>
    <cellStyle name="_Costs not in AURORA 2006GRC 6.15.06_Book9" xfId="1945" xr:uid="{00000000-0005-0000-0000-000097070000}"/>
    <cellStyle name="_Costs not in AURORA 2006GRC 6.15.06_Book9 2" xfId="1946" xr:uid="{00000000-0005-0000-0000-000098070000}"/>
    <cellStyle name="_Costs not in AURORA 2006GRC 6.15.06_Book9 2 2" xfId="1947" xr:uid="{00000000-0005-0000-0000-000099070000}"/>
    <cellStyle name="_Costs not in AURORA 2006GRC 6.15.06_Book9 3" xfId="1948" xr:uid="{00000000-0005-0000-0000-00009A070000}"/>
    <cellStyle name="_Costs not in AURORA 2006GRC 6.15.06_Chelan PUD Power Costs (8-10)" xfId="1949" xr:uid="{00000000-0005-0000-0000-00009B070000}"/>
    <cellStyle name="_Costs not in AURORA 2006GRC 6.15.06_Gas Rev Req Model (2010 GRC)" xfId="1950" xr:uid="{00000000-0005-0000-0000-00009C070000}"/>
    <cellStyle name="_Costs not in AURORA 2006GRC 6.15.06_INPUTS" xfId="1951" xr:uid="{00000000-0005-0000-0000-00009D070000}"/>
    <cellStyle name="_Costs not in AURORA 2006GRC 6.15.06_INPUTS 2" xfId="1952" xr:uid="{00000000-0005-0000-0000-00009E070000}"/>
    <cellStyle name="_Costs not in AURORA 2006GRC 6.15.06_INPUTS 2 2" xfId="1953" xr:uid="{00000000-0005-0000-0000-00009F070000}"/>
    <cellStyle name="_Costs not in AURORA 2006GRC 6.15.06_INPUTS 3" xfId="1954" xr:uid="{00000000-0005-0000-0000-0000A0070000}"/>
    <cellStyle name="_Costs not in AURORA 2006GRC 6.15.06_NIM Summary" xfId="1955" xr:uid="{00000000-0005-0000-0000-0000A1070000}"/>
    <cellStyle name="_Costs not in AURORA 2006GRC 6.15.06_NIM Summary 09GRC" xfId="1956" xr:uid="{00000000-0005-0000-0000-0000A2070000}"/>
    <cellStyle name="_Costs not in AURORA 2006GRC 6.15.06_NIM Summary 09GRC 2" xfId="1957" xr:uid="{00000000-0005-0000-0000-0000A3070000}"/>
    <cellStyle name="_Costs not in AURORA 2006GRC 6.15.06_NIM Summary 2" xfId="1958" xr:uid="{00000000-0005-0000-0000-0000A4070000}"/>
    <cellStyle name="_Costs not in AURORA 2006GRC 6.15.06_NIM Summary 3" xfId="1959" xr:uid="{00000000-0005-0000-0000-0000A5070000}"/>
    <cellStyle name="_Costs not in AURORA 2006GRC 6.15.06_NIM Summary 4" xfId="1960" xr:uid="{00000000-0005-0000-0000-0000A6070000}"/>
    <cellStyle name="_Costs not in AURORA 2006GRC 6.15.06_NIM Summary 5" xfId="1961" xr:uid="{00000000-0005-0000-0000-0000A7070000}"/>
    <cellStyle name="_Costs not in AURORA 2006GRC 6.15.06_NIM Summary 6" xfId="1962" xr:uid="{00000000-0005-0000-0000-0000A8070000}"/>
    <cellStyle name="_Costs not in AURORA 2006GRC 6.15.06_NIM Summary 7" xfId="1963" xr:uid="{00000000-0005-0000-0000-0000A9070000}"/>
    <cellStyle name="_Costs not in AURORA 2006GRC 6.15.06_NIM Summary 8" xfId="1964" xr:uid="{00000000-0005-0000-0000-0000AA070000}"/>
    <cellStyle name="_Costs not in AURORA 2006GRC 6.15.06_NIM Summary 9" xfId="1965" xr:uid="{00000000-0005-0000-0000-0000AB070000}"/>
    <cellStyle name="_Costs not in AURORA 2006GRC 6.15.06_PCA 10 -  Exhibit D from A Kellogg Jan 2011" xfId="1966" xr:uid="{00000000-0005-0000-0000-0000AC070000}"/>
    <cellStyle name="_Costs not in AURORA 2006GRC 6.15.06_PCA 10 -  Exhibit D from A Kellogg July 2011" xfId="1967" xr:uid="{00000000-0005-0000-0000-0000AD070000}"/>
    <cellStyle name="_Costs not in AURORA 2006GRC 6.15.06_PCA 10 -  Exhibit D from S Free Rcv'd 12-11" xfId="1968" xr:uid="{00000000-0005-0000-0000-0000AE070000}"/>
    <cellStyle name="_Costs not in AURORA 2006GRC 6.15.06_PCA 9 -  Exhibit D April 2010" xfId="1969" xr:uid="{00000000-0005-0000-0000-0000AF070000}"/>
    <cellStyle name="_Costs not in AURORA 2006GRC 6.15.06_PCA 9 -  Exhibit D April 2010 (3)" xfId="1970" xr:uid="{00000000-0005-0000-0000-0000B0070000}"/>
    <cellStyle name="_Costs not in AURORA 2006GRC 6.15.06_PCA 9 -  Exhibit D April 2010 (3) 2" xfId="1971" xr:uid="{00000000-0005-0000-0000-0000B1070000}"/>
    <cellStyle name="_Costs not in AURORA 2006GRC 6.15.06_PCA 9 -  Exhibit D Nov 2010" xfId="1972" xr:uid="{00000000-0005-0000-0000-0000B2070000}"/>
    <cellStyle name="_Costs not in AURORA 2006GRC 6.15.06_PCA 9 - Exhibit D at August 2010" xfId="1973" xr:uid="{00000000-0005-0000-0000-0000B3070000}"/>
    <cellStyle name="_Costs not in AURORA 2006GRC 6.15.06_PCA 9 - Exhibit D June 2010 GRC" xfId="1974" xr:uid="{00000000-0005-0000-0000-0000B4070000}"/>
    <cellStyle name="_Costs not in AURORA 2006GRC 6.15.06_Power Costs - Comparison bx Rbtl-Staff-Jt-PC" xfId="1975" xr:uid="{00000000-0005-0000-0000-0000B5070000}"/>
    <cellStyle name="_Costs not in AURORA 2006GRC 6.15.06_Power Costs - Comparison bx Rbtl-Staff-Jt-PC 2" xfId="1976" xr:uid="{00000000-0005-0000-0000-0000B6070000}"/>
    <cellStyle name="_Costs not in AURORA 2006GRC 6.15.06_Power Costs - Comparison bx Rbtl-Staff-Jt-PC 2 2" xfId="1977" xr:uid="{00000000-0005-0000-0000-0000B7070000}"/>
    <cellStyle name="_Costs not in AURORA 2006GRC 6.15.06_Power Costs - Comparison bx Rbtl-Staff-Jt-PC 3" xfId="1978" xr:uid="{00000000-0005-0000-0000-0000B8070000}"/>
    <cellStyle name="_Costs not in AURORA 2006GRC 6.15.06_Power Costs - Comparison bx Rbtl-Staff-Jt-PC_Adj Bench DR 3 for Initial Briefs (Electric)" xfId="1979" xr:uid="{00000000-0005-0000-0000-0000B9070000}"/>
    <cellStyle name="_Costs not in AURORA 2006GRC 6.15.06_Power Costs - Comparison bx Rbtl-Staff-Jt-PC_Adj Bench DR 3 for Initial Briefs (Electric) 2" xfId="1980" xr:uid="{00000000-0005-0000-0000-0000BA070000}"/>
    <cellStyle name="_Costs not in AURORA 2006GRC 6.15.06_Power Costs - Comparison bx Rbtl-Staff-Jt-PC_Adj Bench DR 3 for Initial Briefs (Electric) 2 2" xfId="1981" xr:uid="{00000000-0005-0000-0000-0000BB070000}"/>
    <cellStyle name="_Costs not in AURORA 2006GRC 6.15.06_Power Costs - Comparison bx Rbtl-Staff-Jt-PC_Adj Bench DR 3 for Initial Briefs (Electric) 3" xfId="1982" xr:uid="{00000000-0005-0000-0000-0000BC070000}"/>
    <cellStyle name="_Costs not in AURORA 2006GRC 6.15.06_Power Costs - Comparison bx Rbtl-Staff-Jt-PC_Electric Rev Req Model (2009 GRC) Rebuttal" xfId="1983" xr:uid="{00000000-0005-0000-0000-0000BD070000}"/>
    <cellStyle name="_Costs not in AURORA 2006GRC 6.15.06_Power Costs - Comparison bx Rbtl-Staff-Jt-PC_Electric Rev Req Model (2009 GRC) Rebuttal 2" xfId="1984" xr:uid="{00000000-0005-0000-0000-0000BE070000}"/>
    <cellStyle name="_Costs not in AURORA 2006GRC 6.15.06_Power Costs - Comparison bx Rbtl-Staff-Jt-PC_Electric Rev Req Model (2009 GRC) Rebuttal 2 2" xfId="1985" xr:uid="{00000000-0005-0000-0000-0000BF070000}"/>
    <cellStyle name="_Costs not in AURORA 2006GRC 6.15.06_Power Costs - Comparison bx Rbtl-Staff-Jt-PC_Electric Rev Req Model (2009 GRC) Rebuttal 3" xfId="1986" xr:uid="{00000000-0005-0000-0000-0000C0070000}"/>
    <cellStyle name="_Costs not in AURORA 2006GRC 6.15.06_Power Costs - Comparison bx Rbtl-Staff-Jt-PC_Electric Rev Req Model (2009 GRC) Rebuttal REmoval of New  WH Solar AdjustMI" xfId="1987" xr:uid="{00000000-0005-0000-0000-0000C1070000}"/>
    <cellStyle name="_Costs not in AURORA 2006GRC 6.15.06_Power Costs - Comparison bx Rbtl-Staff-Jt-PC_Electric Rev Req Model (2009 GRC) Rebuttal REmoval of New  WH Solar AdjustMI 2" xfId="1988" xr:uid="{00000000-0005-0000-0000-0000C2070000}"/>
    <cellStyle name="_Costs not in AURORA 2006GRC 6.15.06_Power Costs - Comparison bx Rbtl-Staff-Jt-PC_Electric Rev Req Model (2009 GRC) Rebuttal REmoval of New  WH Solar AdjustMI 2 2" xfId="1989" xr:uid="{00000000-0005-0000-0000-0000C3070000}"/>
    <cellStyle name="_Costs not in AURORA 2006GRC 6.15.06_Power Costs - Comparison bx Rbtl-Staff-Jt-PC_Electric Rev Req Model (2009 GRC) Rebuttal REmoval of New  WH Solar AdjustMI 3" xfId="1990" xr:uid="{00000000-0005-0000-0000-0000C4070000}"/>
    <cellStyle name="_Costs not in AURORA 2006GRC 6.15.06_Power Costs - Comparison bx Rbtl-Staff-Jt-PC_Electric Rev Req Model (2009 GRC) Revised 01-18-2010" xfId="1991" xr:uid="{00000000-0005-0000-0000-0000C5070000}"/>
    <cellStyle name="_Costs not in AURORA 2006GRC 6.15.06_Power Costs - Comparison bx Rbtl-Staff-Jt-PC_Electric Rev Req Model (2009 GRC) Revised 01-18-2010 2" xfId="1992" xr:uid="{00000000-0005-0000-0000-0000C6070000}"/>
    <cellStyle name="_Costs not in AURORA 2006GRC 6.15.06_Power Costs - Comparison bx Rbtl-Staff-Jt-PC_Electric Rev Req Model (2009 GRC) Revised 01-18-2010 2 2" xfId="1993" xr:uid="{00000000-0005-0000-0000-0000C7070000}"/>
    <cellStyle name="_Costs not in AURORA 2006GRC 6.15.06_Power Costs - Comparison bx Rbtl-Staff-Jt-PC_Electric Rev Req Model (2009 GRC) Revised 01-18-2010 3" xfId="1994" xr:uid="{00000000-0005-0000-0000-0000C8070000}"/>
    <cellStyle name="_Costs not in AURORA 2006GRC 6.15.06_Power Costs - Comparison bx Rbtl-Staff-Jt-PC_Final Order Electric EXHIBIT A-1" xfId="1995" xr:uid="{00000000-0005-0000-0000-0000C9070000}"/>
    <cellStyle name="_Costs not in AURORA 2006GRC 6.15.06_Power Costs - Comparison bx Rbtl-Staff-Jt-PC_Final Order Electric EXHIBIT A-1 2" xfId="1996" xr:uid="{00000000-0005-0000-0000-0000CA070000}"/>
    <cellStyle name="_Costs not in AURORA 2006GRC 6.15.06_Power Costs - Comparison bx Rbtl-Staff-Jt-PC_Final Order Electric EXHIBIT A-1 2 2" xfId="1997" xr:uid="{00000000-0005-0000-0000-0000CB070000}"/>
    <cellStyle name="_Costs not in AURORA 2006GRC 6.15.06_Power Costs - Comparison bx Rbtl-Staff-Jt-PC_Final Order Electric EXHIBIT A-1 3" xfId="1998" xr:uid="{00000000-0005-0000-0000-0000CC070000}"/>
    <cellStyle name="_Costs not in AURORA 2006GRC 6.15.06_Production Adj 4.37" xfId="1999" xr:uid="{00000000-0005-0000-0000-0000CD070000}"/>
    <cellStyle name="_Costs not in AURORA 2006GRC 6.15.06_Production Adj 4.37 2" xfId="2000" xr:uid="{00000000-0005-0000-0000-0000CE070000}"/>
    <cellStyle name="_Costs not in AURORA 2006GRC 6.15.06_Production Adj 4.37 2 2" xfId="2001" xr:uid="{00000000-0005-0000-0000-0000CF070000}"/>
    <cellStyle name="_Costs not in AURORA 2006GRC 6.15.06_Production Adj 4.37 3" xfId="2002" xr:uid="{00000000-0005-0000-0000-0000D0070000}"/>
    <cellStyle name="_Costs not in AURORA 2006GRC 6.15.06_Purchased Power Adj 4.03" xfId="2003" xr:uid="{00000000-0005-0000-0000-0000D1070000}"/>
    <cellStyle name="_Costs not in AURORA 2006GRC 6.15.06_Purchased Power Adj 4.03 2" xfId="2004" xr:uid="{00000000-0005-0000-0000-0000D2070000}"/>
    <cellStyle name="_Costs not in AURORA 2006GRC 6.15.06_Purchased Power Adj 4.03 2 2" xfId="2005" xr:uid="{00000000-0005-0000-0000-0000D3070000}"/>
    <cellStyle name="_Costs not in AURORA 2006GRC 6.15.06_Purchased Power Adj 4.03 3" xfId="2006" xr:uid="{00000000-0005-0000-0000-0000D4070000}"/>
    <cellStyle name="_Costs not in AURORA 2006GRC 6.15.06_Rebuttal Power Costs" xfId="2007" xr:uid="{00000000-0005-0000-0000-0000D5070000}"/>
    <cellStyle name="_Costs not in AURORA 2006GRC 6.15.06_Rebuttal Power Costs 2" xfId="2008" xr:uid="{00000000-0005-0000-0000-0000D6070000}"/>
    <cellStyle name="_Costs not in AURORA 2006GRC 6.15.06_Rebuttal Power Costs 2 2" xfId="2009" xr:uid="{00000000-0005-0000-0000-0000D7070000}"/>
    <cellStyle name="_Costs not in AURORA 2006GRC 6.15.06_Rebuttal Power Costs 3" xfId="2010" xr:uid="{00000000-0005-0000-0000-0000D8070000}"/>
    <cellStyle name="_Costs not in AURORA 2006GRC 6.15.06_Rebuttal Power Costs_Adj Bench DR 3 for Initial Briefs (Electric)" xfId="2011" xr:uid="{00000000-0005-0000-0000-0000D9070000}"/>
    <cellStyle name="_Costs not in AURORA 2006GRC 6.15.06_Rebuttal Power Costs_Adj Bench DR 3 for Initial Briefs (Electric) 2" xfId="2012" xr:uid="{00000000-0005-0000-0000-0000DA070000}"/>
    <cellStyle name="_Costs not in AURORA 2006GRC 6.15.06_Rebuttal Power Costs_Adj Bench DR 3 for Initial Briefs (Electric) 2 2" xfId="2013" xr:uid="{00000000-0005-0000-0000-0000DB070000}"/>
    <cellStyle name="_Costs not in AURORA 2006GRC 6.15.06_Rebuttal Power Costs_Adj Bench DR 3 for Initial Briefs (Electric) 3" xfId="2014" xr:uid="{00000000-0005-0000-0000-0000DC070000}"/>
    <cellStyle name="_Costs not in AURORA 2006GRC 6.15.06_Rebuttal Power Costs_Electric Rev Req Model (2009 GRC) Rebuttal" xfId="2015" xr:uid="{00000000-0005-0000-0000-0000DD070000}"/>
    <cellStyle name="_Costs not in AURORA 2006GRC 6.15.06_Rebuttal Power Costs_Electric Rev Req Model (2009 GRC) Rebuttal 2" xfId="2016" xr:uid="{00000000-0005-0000-0000-0000DE070000}"/>
    <cellStyle name="_Costs not in AURORA 2006GRC 6.15.06_Rebuttal Power Costs_Electric Rev Req Model (2009 GRC) Rebuttal 2 2" xfId="2017" xr:uid="{00000000-0005-0000-0000-0000DF070000}"/>
    <cellStyle name="_Costs not in AURORA 2006GRC 6.15.06_Rebuttal Power Costs_Electric Rev Req Model (2009 GRC) Rebuttal 3" xfId="2018" xr:uid="{00000000-0005-0000-0000-0000E0070000}"/>
    <cellStyle name="_Costs not in AURORA 2006GRC 6.15.06_Rebuttal Power Costs_Electric Rev Req Model (2009 GRC) Rebuttal REmoval of New  WH Solar AdjustMI" xfId="2019" xr:uid="{00000000-0005-0000-0000-0000E1070000}"/>
    <cellStyle name="_Costs not in AURORA 2006GRC 6.15.06_Rebuttal Power Costs_Electric Rev Req Model (2009 GRC) Rebuttal REmoval of New  WH Solar AdjustMI 2" xfId="2020" xr:uid="{00000000-0005-0000-0000-0000E2070000}"/>
    <cellStyle name="_Costs not in AURORA 2006GRC 6.15.06_Rebuttal Power Costs_Electric Rev Req Model (2009 GRC) Rebuttal REmoval of New  WH Solar AdjustMI 2 2" xfId="2021" xr:uid="{00000000-0005-0000-0000-0000E3070000}"/>
    <cellStyle name="_Costs not in AURORA 2006GRC 6.15.06_Rebuttal Power Costs_Electric Rev Req Model (2009 GRC) Rebuttal REmoval of New  WH Solar AdjustMI 3" xfId="2022" xr:uid="{00000000-0005-0000-0000-0000E4070000}"/>
    <cellStyle name="_Costs not in AURORA 2006GRC 6.15.06_Rebuttal Power Costs_Electric Rev Req Model (2009 GRC) Revised 01-18-2010" xfId="2023" xr:uid="{00000000-0005-0000-0000-0000E5070000}"/>
    <cellStyle name="_Costs not in AURORA 2006GRC 6.15.06_Rebuttal Power Costs_Electric Rev Req Model (2009 GRC) Revised 01-18-2010 2" xfId="2024" xr:uid="{00000000-0005-0000-0000-0000E6070000}"/>
    <cellStyle name="_Costs not in AURORA 2006GRC 6.15.06_Rebuttal Power Costs_Electric Rev Req Model (2009 GRC) Revised 01-18-2010 2 2" xfId="2025" xr:uid="{00000000-0005-0000-0000-0000E7070000}"/>
    <cellStyle name="_Costs not in AURORA 2006GRC 6.15.06_Rebuttal Power Costs_Electric Rev Req Model (2009 GRC) Revised 01-18-2010 3" xfId="2026" xr:uid="{00000000-0005-0000-0000-0000E8070000}"/>
    <cellStyle name="_Costs not in AURORA 2006GRC 6.15.06_Rebuttal Power Costs_Final Order Electric EXHIBIT A-1" xfId="2027" xr:uid="{00000000-0005-0000-0000-0000E9070000}"/>
    <cellStyle name="_Costs not in AURORA 2006GRC 6.15.06_Rebuttal Power Costs_Final Order Electric EXHIBIT A-1 2" xfId="2028" xr:uid="{00000000-0005-0000-0000-0000EA070000}"/>
    <cellStyle name="_Costs not in AURORA 2006GRC 6.15.06_Rebuttal Power Costs_Final Order Electric EXHIBIT A-1 2 2" xfId="2029" xr:uid="{00000000-0005-0000-0000-0000EB070000}"/>
    <cellStyle name="_Costs not in AURORA 2006GRC 6.15.06_Rebuttal Power Costs_Final Order Electric EXHIBIT A-1 3" xfId="2030" xr:uid="{00000000-0005-0000-0000-0000EC070000}"/>
    <cellStyle name="_Costs not in AURORA 2006GRC 6.15.06_ROR &amp; CONV FACTOR" xfId="2031" xr:uid="{00000000-0005-0000-0000-0000ED070000}"/>
    <cellStyle name="_Costs not in AURORA 2006GRC 6.15.06_ROR &amp; CONV FACTOR 2" xfId="2032" xr:uid="{00000000-0005-0000-0000-0000EE070000}"/>
    <cellStyle name="_Costs not in AURORA 2006GRC 6.15.06_ROR &amp; CONV FACTOR 2 2" xfId="2033" xr:uid="{00000000-0005-0000-0000-0000EF070000}"/>
    <cellStyle name="_Costs not in AURORA 2006GRC 6.15.06_ROR &amp; CONV FACTOR 3" xfId="2034" xr:uid="{00000000-0005-0000-0000-0000F0070000}"/>
    <cellStyle name="_Costs not in AURORA 2006GRC 6.15.06_ROR 5.02" xfId="2035" xr:uid="{00000000-0005-0000-0000-0000F1070000}"/>
    <cellStyle name="_Costs not in AURORA 2006GRC 6.15.06_ROR 5.02 2" xfId="2036" xr:uid="{00000000-0005-0000-0000-0000F2070000}"/>
    <cellStyle name="_Costs not in AURORA 2006GRC 6.15.06_ROR 5.02 2 2" xfId="2037" xr:uid="{00000000-0005-0000-0000-0000F3070000}"/>
    <cellStyle name="_Costs not in AURORA 2006GRC 6.15.06_ROR 5.02 3" xfId="2038" xr:uid="{00000000-0005-0000-0000-0000F4070000}"/>
    <cellStyle name="_Costs not in AURORA 2006GRC 6.15.06_Wind Integration 10GRC" xfId="2039" xr:uid="{00000000-0005-0000-0000-0000F5070000}"/>
    <cellStyle name="_Costs not in AURORA 2006GRC 6.15.06_Wind Integration 10GRC 2" xfId="2040" xr:uid="{00000000-0005-0000-0000-0000F6070000}"/>
    <cellStyle name="_Costs not in AURORA 2006GRC w gas price updated" xfId="2041" xr:uid="{00000000-0005-0000-0000-0000F7070000}"/>
    <cellStyle name="_Costs not in AURORA 2006GRC w gas price updated 2" xfId="2042" xr:uid="{00000000-0005-0000-0000-0000F8070000}"/>
    <cellStyle name="_Costs not in AURORA 2006GRC w gas price updated 2 2" xfId="2043" xr:uid="{00000000-0005-0000-0000-0000F9070000}"/>
    <cellStyle name="_Costs not in AURORA 2006GRC w gas price updated 3" xfId="2044" xr:uid="{00000000-0005-0000-0000-0000FA070000}"/>
    <cellStyle name="_Costs not in AURORA 2006GRC w gas price updated_Adj Bench DR 3 for Initial Briefs (Electric)" xfId="2045" xr:uid="{00000000-0005-0000-0000-0000FB070000}"/>
    <cellStyle name="_Costs not in AURORA 2006GRC w gas price updated_Adj Bench DR 3 for Initial Briefs (Electric) 2" xfId="2046" xr:uid="{00000000-0005-0000-0000-0000FC070000}"/>
    <cellStyle name="_Costs not in AURORA 2006GRC w gas price updated_Adj Bench DR 3 for Initial Briefs (Electric) 2 2" xfId="2047" xr:uid="{00000000-0005-0000-0000-0000FD070000}"/>
    <cellStyle name="_Costs not in AURORA 2006GRC w gas price updated_Adj Bench DR 3 for Initial Briefs (Electric) 3" xfId="2048" xr:uid="{00000000-0005-0000-0000-0000FE070000}"/>
    <cellStyle name="_Costs not in AURORA 2006GRC w gas price updated_Book1" xfId="2049" xr:uid="{00000000-0005-0000-0000-0000FF070000}"/>
    <cellStyle name="_Costs not in AURORA 2006GRC w gas price updated_Book2" xfId="2050" xr:uid="{00000000-0005-0000-0000-000000080000}"/>
    <cellStyle name="_Costs not in AURORA 2006GRC w gas price updated_Book2 2" xfId="2051" xr:uid="{00000000-0005-0000-0000-000001080000}"/>
    <cellStyle name="_Costs not in AURORA 2006GRC w gas price updated_Book2 2 2" xfId="2052" xr:uid="{00000000-0005-0000-0000-000002080000}"/>
    <cellStyle name="_Costs not in AURORA 2006GRC w gas price updated_Book2 3" xfId="2053" xr:uid="{00000000-0005-0000-0000-000003080000}"/>
    <cellStyle name="_Costs not in AURORA 2006GRC w gas price updated_Book2_Adj Bench DR 3 for Initial Briefs (Electric)" xfId="2054" xr:uid="{00000000-0005-0000-0000-000004080000}"/>
    <cellStyle name="_Costs not in AURORA 2006GRC w gas price updated_Book2_Adj Bench DR 3 for Initial Briefs (Electric) 2" xfId="2055" xr:uid="{00000000-0005-0000-0000-000005080000}"/>
    <cellStyle name="_Costs not in AURORA 2006GRC w gas price updated_Book2_Adj Bench DR 3 for Initial Briefs (Electric) 2 2" xfId="2056" xr:uid="{00000000-0005-0000-0000-000006080000}"/>
    <cellStyle name="_Costs not in AURORA 2006GRC w gas price updated_Book2_Adj Bench DR 3 for Initial Briefs (Electric) 3" xfId="2057" xr:uid="{00000000-0005-0000-0000-000007080000}"/>
    <cellStyle name="_Costs not in AURORA 2006GRC w gas price updated_Book2_Electric Rev Req Model (2009 GRC) Rebuttal" xfId="2058" xr:uid="{00000000-0005-0000-0000-000008080000}"/>
    <cellStyle name="_Costs not in AURORA 2006GRC w gas price updated_Book2_Electric Rev Req Model (2009 GRC) Rebuttal 2" xfId="2059" xr:uid="{00000000-0005-0000-0000-000009080000}"/>
    <cellStyle name="_Costs not in AURORA 2006GRC w gas price updated_Book2_Electric Rev Req Model (2009 GRC) Rebuttal 2 2" xfId="2060" xr:uid="{00000000-0005-0000-0000-00000A080000}"/>
    <cellStyle name="_Costs not in AURORA 2006GRC w gas price updated_Book2_Electric Rev Req Model (2009 GRC) Rebuttal 3" xfId="2061" xr:uid="{00000000-0005-0000-0000-00000B080000}"/>
    <cellStyle name="_Costs not in AURORA 2006GRC w gas price updated_Book2_Electric Rev Req Model (2009 GRC) Rebuttal REmoval of New  WH Solar AdjustMI" xfId="2062" xr:uid="{00000000-0005-0000-0000-00000C080000}"/>
    <cellStyle name="_Costs not in AURORA 2006GRC w gas price updated_Book2_Electric Rev Req Model (2009 GRC) Rebuttal REmoval of New  WH Solar AdjustMI 2" xfId="2063" xr:uid="{00000000-0005-0000-0000-00000D080000}"/>
    <cellStyle name="_Costs not in AURORA 2006GRC w gas price updated_Book2_Electric Rev Req Model (2009 GRC) Rebuttal REmoval of New  WH Solar AdjustMI 2 2" xfId="2064" xr:uid="{00000000-0005-0000-0000-00000E080000}"/>
    <cellStyle name="_Costs not in AURORA 2006GRC w gas price updated_Book2_Electric Rev Req Model (2009 GRC) Rebuttal REmoval of New  WH Solar AdjustMI 3" xfId="2065" xr:uid="{00000000-0005-0000-0000-00000F080000}"/>
    <cellStyle name="_Costs not in AURORA 2006GRC w gas price updated_Book2_Electric Rev Req Model (2009 GRC) Revised 01-18-2010" xfId="2066" xr:uid="{00000000-0005-0000-0000-000010080000}"/>
    <cellStyle name="_Costs not in AURORA 2006GRC w gas price updated_Book2_Electric Rev Req Model (2009 GRC) Revised 01-18-2010 2" xfId="2067" xr:uid="{00000000-0005-0000-0000-000011080000}"/>
    <cellStyle name="_Costs not in AURORA 2006GRC w gas price updated_Book2_Electric Rev Req Model (2009 GRC) Revised 01-18-2010 2 2" xfId="2068" xr:uid="{00000000-0005-0000-0000-000012080000}"/>
    <cellStyle name="_Costs not in AURORA 2006GRC w gas price updated_Book2_Electric Rev Req Model (2009 GRC) Revised 01-18-2010 3" xfId="2069" xr:uid="{00000000-0005-0000-0000-000013080000}"/>
    <cellStyle name="_Costs not in AURORA 2006GRC w gas price updated_Book2_Final Order Electric EXHIBIT A-1" xfId="2070" xr:uid="{00000000-0005-0000-0000-000014080000}"/>
    <cellStyle name="_Costs not in AURORA 2006GRC w gas price updated_Book2_Final Order Electric EXHIBIT A-1 2" xfId="2071" xr:uid="{00000000-0005-0000-0000-000015080000}"/>
    <cellStyle name="_Costs not in AURORA 2006GRC w gas price updated_Book2_Final Order Electric EXHIBIT A-1 2 2" xfId="2072" xr:uid="{00000000-0005-0000-0000-000016080000}"/>
    <cellStyle name="_Costs not in AURORA 2006GRC w gas price updated_Book2_Final Order Electric EXHIBIT A-1 3" xfId="2073" xr:uid="{00000000-0005-0000-0000-000017080000}"/>
    <cellStyle name="_Costs not in AURORA 2006GRC w gas price updated_Chelan PUD Power Costs (8-10)" xfId="2074" xr:uid="{00000000-0005-0000-0000-000018080000}"/>
    <cellStyle name="_Costs not in AURORA 2006GRC w gas price updated_Confidential Material" xfId="2075" xr:uid="{00000000-0005-0000-0000-000019080000}"/>
    <cellStyle name="_Costs not in AURORA 2006GRC w gas price updated_DEM-WP(C) Colstrip 12 Coal Cost Forecast 2010GRC" xfId="2076" xr:uid="{00000000-0005-0000-0000-00001A080000}"/>
    <cellStyle name="_Costs not in AURORA 2006GRC w gas price updated_DEM-WP(C) Production O&amp;M 2010GRC As-Filed" xfId="2077" xr:uid="{00000000-0005-0000-0000-00001B080000}"/>
    <cellStyle name="_Costs not in AURORA 2006GRC w gas price updated_DEM-WP(C) Production O&amp;M 2010GRC As-Filed 2" xfId="2078" xr:uid="{00000000-0005-0000-0000-00001C080000}"/>
    <cellStyle name="_Costs not in AURORA 2006GRC w gas price updated_Electric Rev Req Model (2009 GRC) " xfId="2079" xr:uid="{00000000-0005-0000-0000-00001D080000}"/>
    <cellStyle name="_Costs not in AURORA 2006GRC w gas price updated_Electric Rev Req Model (2009 GRC)  2" xfId="2080" xr:uid="{00000000-0005-0000-0000-00001E080000}"/>
    <cellStyle name="_Costs not in AURORA 2006GRC w gas price updated_Electric Rev Req Model (2009 GRC)  2 2" xfId="2081" xr:uid="{00000000-0005-0000-0000-00001F080000}"/>
    <cellStyle name="_Costs not in AURORA 2006GRC w gas price updated_Electric Rev Req Model (2009 GRC)  3" xfId="2082" xr:uid="{00000000-0005-0000-0000-000020080000}"/>
    <cellStyle name="_Costs not in AURORA 2006GRC w gas price updated_Electric Rev Req Model (2009 GRC) Rebuttal" xfId="2083" xr:uid="{00000000-0005-0000-0000-000021080000}"/>
    <cellStyle name="_Costs not in AURORA 2006GRC w gas price updated_Electric Rev Req Model (2009 GRC) Rebuttal 2" xfId="2084" xr:uid="{00000000-0005-0000-0000-000022080000}"/>
    <cellStyle name="_Costs not in AURORA 2006GRC w gas price updated_Electric Rev Req Model (2009 GRC) Rebuttal 2 2" xfId="2085" xr:uid="{00000000-0005-0000-0000-000023080000}"/>
    <cellStyle name="_Costs not in AURORA 2006GRC w gas price updated_Electric Rev Req Model (2009 GRC) Rebuttal 3" xfId="2086" xr:uid="{00000000-0005-0000-0000-000024080000}"/>
    <cellStyle name="_Costs not in AURORA 2006GRC w gas price updated_Electric Rev Req Model (2009 GRC) Rebuttal REmoval of New  WH Solar AdjustMI" xfId="2087" xr:uid="{00000000-0005-0000-0000-000025080000}"/>
    <cellStyle name="_Costs not in AURORA 2006GRC w gas price updated_Electric Rev Req Model (2009 GRC) Rebuttal REmoval of New  WH Solar AdjustMI 2" xfId="2088" xr:uid="{00000000-0005-0000-0000-000026080000}"/>
    <cellStyle name="_Costs not in AURORA 2006GRC w gas price updated_Electric Rev Req Model (2009 GRC) Rebuttal REmoval of New  WH Solar AdjustMI 2 2" xfId="2089" xr:uid="{00000000-0005-0000-0000-000027080000}"/>
    <cellStyle name="_Costs not in AURORA 2006GRC w gas price updated_Electric Rev Req Model (2009 GRC) Rebuttal REmoval of New  WH Solar AdjustMI 3" xfId="2090" xr:uid="{00000000-0005-0000-0000-000028080000}"/>
    <cellStyle name="_Costs not in AURORA 2006GRC w gas price updated_Electric Rev Req Model (2009 GRC) Revised 01-18-2010" xfId="2091" xr:uid="{00000000-0005-0000-0000-000029080000}"/>
    <cellStyle name="_Costs not in AURORA 2006GRC w gas price updated_Electric Rev Req Model (2009 GRC) Revised 01-18-2010 2" xfId="2092" xr:uid="{00000000-0005-0000-0000-00002A080000}"/>
    <cellStyle name="_Costs not in AURORA 2006GRC w gas price updated_Electric Rev Req Model (2009 GRC) Revised 01-18-2010 2 2" xfId="2093" xr:uid="{00000000-0005-0000-0000-00002B080000}"/>
    <cellStyle name="_Costs not in AURORA 2006GRC w gas price updated_Electric Rev Req Model (2009 GRC) Revised 01-18-2010 3" xfId="2094" xr:uid="{00000000-0005-0000-0000-00002C080000}"/>
    <cellStyle name="_Costs not in AURORA 2006GRC w gas price updated_Electric Rev Req Model (2010 GRC)" xfId="2095" xr:uid="{00000000-0005-0000-0000-00002D080000}"/>
    <cellStyle name="_Costs not in AURORA 2006GRC w gas price updated_Electric Rev Req Model (2010 GRC) SF" xfId="2096" xr:uid="{00000000-0005-0000-0000-00002E080000}"/>
    <cellStyle name="_Costs not in AURORA 2006GRC w gas price updated_Final Order Electric EXHIBIT A-1" xfId="2097" xr:uid="{00000000-0005-0000-0000-00002F080000}"/>
    <cellStyle name="_Costs not in AURORA 2006GRC w gas price updated_Final Order Electric EXHIBIT A-1 2" xfId="2098" xr:uid="{00000000-0005-0000-0000-000030080000}"/>
    <cellStyle name="_Costs not in AURORA 2006GRC w gas price updated_Final Order Electric EXHIBIT A-1 2 2" xfId="2099" xr:uid="{00000000-0005-0000-0000-000031080000}"/>
    <cellStyle name="_Costs not in AURORA 2006GRC w gas price updated_Final Order Electric EXHIBIT A-1 3" xfId="2100" xr:uid="{00000000-0005-0000-0000-000032080000}"/>
    <cellStyle name="_Costs not in AURORA 2006GRC w gas price updated_NIM Summary" xfId="2101" xr:uid="{00000000-0005-0000-0000-000033080000}"/>
    <cellStyle name="_Costs not in AURORA 2006GRC w gas price updated_NIM Summary 2" xfId="2102" xr:uid="{00000000-0005-0000-0000-000034080000}"/>
    <cellStyle name="_Costs not in AURORA 2006GRC w gas price updated_Rebuttal Power Costs" xfId="2103" xr:uid="{00000000-0005-0000-0000-000035080000}"/>
    <cellStyle name="_Costs not in AURORA 2006GRC w gas price updated_Rebuttal Power Costs 2" xfId="2104" xr:uid="{00000000-0005-0000-0000-000036080000}"/>
    <cellStyle name="_Costs not in AURORA 2006GRC w gas price updated_Rebuttal Power Costs 2 2" xfId="2105" xr:uid="{00000000-0005-0000-0000-000037080000}"/>
    <cellStyle name="_Costs not in AURORA 2006GRC w gas price updated_Rebuttal Power Costs 3" xfId="2106" xr:uid="{00000000-0005-0000-0000-000038080000}"/>
    <cellStyle name="_Costs not in AURORA 2006GRC w gas price updated_Rebuttal Power Costs_Adj Bench DR 3 for Initial Briefs (Electric)" xfId="2107" xr:uid="{00000000-0005-0000-0000-000039080000}"/>
    <cellStyle name="_Costs not in AURORA 2006GRC w gas price updated_Rebuttal Power Costs_Adj Bench DR 3 for Initial Briefs (Electric) 2" xfId="2108" xr:uid="{00000000-0005-0000-0000-00003A080000}"/>
    <cellStyle name="_Costs not in AURORA 2006GRC w gas price updated_Rebuttal Power Costs_Adj Bench DR 3 for Initial Briefs (Electric) 2 2" xfId="2109" xr:uid="{00000000-0005-0000-0000-00003B080000}"/>
    <cellStyle name="_Costs not in AURORA 2006GRC w gas price updated_Rebuttal Power Costs_Adj Bench DR 3 for Initial Briefs (Electric) 3" xfId="2110" xr:uid="{00000000-0005-0000-0000-00003C080000}"/>
    <cellStyle name="_Costs not in AURORA 2006GRC w gas price updated_Rebuttal Power Costs_Electric Rev Req Model (2009 GRC) Rebuttal" xfId="2111" xr:uid="{00000000-0005-0000-0000-00003D080000}"/>
    <cellStyle name="_Costs not in AURORA 2006GRC w gas price updated_Rebuttal Power Costs_Electric Rev Req Model (2009 GRC) Rebuttal 2" xfId="2112" xr:uid="{00000000-0005-0000-0000-00003E080000}"/>
    <cellStyle name="_Costs not in AURORA 2006GRC w gas price updated_Rebuttal Power Costs_Electric Rev Req Model (2009 GRC) Rebuttal 2 2" xfId="2113" xr:uid="{00000000-0005-0000-0000-00003F080000}"/>
    <cellStyle name="_Costs not in AURORA 2006GRC w gas price updated_Rebuttal Power Costs_Electric Rev Req Model (2009 GRC) Rebuttal 3" xfId="2114" xr:uid="{00000000-0005-0000-0000-000040080000}"/>
    <cellStyle name="_Costs not in AURORA 2006GRC w gas price updated_Rebuttal Power Costs_Electric Rev Req Model (2009 GRC) Rebuttal REmoval of New  WH Solar AdjustMI" xfId="2115" xr:uid="{00000000-0005-0000-0000-000041080000}"/>
    <cellStyle name="_Costs not in AURORA 2006GRC w gas price updated_Rebuttal Power Costs_Electric Rev Req Model (2009 GRC) Rebuttal REmoval of New  WH Solar AdjustMI 2" xfId="2116" xr:uid="{00000000-0005-0000-0000-000042080000}"/>
    <cellStyle name="_Costs not in AURORA 2006GRC w gas price updated_Rebuttal Power Costs_Electric Rev Req Model (2009 GRC) Rebuttal REmoval of New  WH Solar AdjustMI 2 2" xfId="2117" xr:uid="{00000000-0005-0000-0000-000043080000}"/>
    <cellStyle name="_Costs not in AURORA 2006GRC w gas price updated_Rebuttal Power Costs_Electric Rev Req Model (2009 GRC) Rebuttal REmoval of New  WH Solar AdjustMI 3" xfId="2118" xr:uid="{00000000-0005-0000-0000-000044080000}"/>
    <cellStyle name="_Costs not in AURORA 2006GRC w gas price updated_Rebuttal Power Costs_Electric Rev Req Model (2009 GRC) Revised 01-18-2010" xfId="2119" xr:uid="{00000000-0005-0000-0000-000045080000}"/>
    <cellStyle name="_Costs not in AURORA 2006GRC w gas price updated_Rebuttal Power Costs_Electric Rev Req Model (2009 GRC) Revised 01-18-2010 2" xfId="2120" xr:uid="{00000000-0005-0000-0000-000046080000}"/>
    <cellStyle name="_Costs not in AURORA 2006GRC w gas price updated_Rebuttal Power Costs_Electric Rev Req Model (2009 GRC) Revised 01-18-2010 2 2" xfId="2121" xr:uid="{00000000-0005-0000-0000-000047080000}"/>
    <cellStyle name="_Costs not in AURORA 2006GRC w gas price updated_Rebuttal Power Costs_Electric Rev Req Model (2009 GRC) Revised 01-18-2010 3" xfId="2122" xr:uid="{00000000-0005-0000-0000-000048080000}"/>
    <cellStyle name="_Costs not in AURORA 2006GRC w gas price updated_Rebuttal Power Costs_Final Order Electric EXHIBIT A-1" xfId="2123" xr:uid="{00000000-0005-0000-0000-000049080000}"/>
    <cellStyle name="_Costs not in AURORA 2006GRC w gas price updated_Rebuttal Power Costs_Final Order Electric EXHIBIT A-1 2" xfId="2124" xr:uid="{00000000-0005-0000-0000-00004A080000}"/>
    <cellStyle name="_Costs not in AURORA 2006GRC w gas price updated_Rebuttal Power Costs_Final Order Electric EXHIBIT A-1 2 2" xfId="2125" xr:uid="{00000000-0005-0000-0000-00004B080000}"/>
    <cellStyle name="_Costs not in AURORA 2006GRC w gas price updated_Rebuttal Power Costs_Final Order Electric EXHIBIT A-1 3" xfId="2126" xr:uid="{00000000-0005-0000-0000-00004C080000}"/>
    <cellStyle name="_Costs not in AURORA 2006GRC w gas price updated_TENASKA REGULATORY ASSET" xfId="2127" xr:uid="{00000000-0005-0000-0000-00004D080000}"/>
    <cellStyle name="_Costs not in AURORA 2006GRC w gas price updated_TENASKA REGULATORY ASSET 2" xfId="2128" xr:uid="{00000000-0005-0000-0000-00004E080000}"/>
    <cellStyle name="_Costs not in AURORA 2006GRC w gas price updated_TENASKA REGULATORY ASSET 2 2" xfId="2129" xr:uid="{00000000-0005-0000-0000-00004F080000}"/>
    <cellStyle name="_Costs not in AURORA 2006GRC w gas price updated_TENASKA REGULATORY ASSET 3" xfId="2130" xr:uid="{00000000-0005-0000-0000-000050080000}"/>
    <cellStyle name="_Costs not in AURORA 2007 Rate Case" xfId="2131" xr:uid="{00000000-0005-0000-0000-000051080000}"/>
    <cellStyle name="_Costs not in AURORA 2007 Rate Case 2" xfId="2132" xr:uid="{00000000-0005-0000-0000-000052080000}"/>
    <cellStyle name="_Costs not in AURORA 2007 Rate Case 2 2" xfId="2133" xr:uid="{00000000-0005-0000-0000-000053080000}"/>
    <cellStyle name="_Costs not in AURORA 2007 Rate Case 2 2 2" xfId="2134" xr:uid="{00000000-0005-0000-0000-000054080000}"/>
    <cellStyle name="_Costs not in AURORA 2007 Rate Case 2 3" xfId="2135" xr:uid="{00000000-0005-0000-0000-000055080000}"/>
    <cellStyle name="_Costs not in AURORA 2007 Rate Case 3" xfId="2136" xr:uid="{00000000-0005-0000-0000-000056080000}"/>
    <cellStyle name="_Costs not in AURORA 2007 Rate Case 3 2" xfId="2137" xr:uid="{00000000-0005-0000-0000-000057080000}"/>
    <cellStyle name="_Costs not in AURORA 2007 Rate Case 4" xfId="2138" xr:uid="{00000000-0005-0000-0000-000058080000}"/>
    <cellStyle name="_Costs not in AURORA 2007 Rate Case 4 2" xfId="2139" xr:uid="{00000000-0005-0000-0000-000059080000}"/>
    <cellStyle name="_Costs not in AURORA 2007 Rate Case 5" xfId="2140" xr:uid="{00000000-0005-0000-0000-00005A080000}"/>
    <cellStyle name="_Costs not in AURORA 2007 Rate Case_(C) WHE Proforma with ITC cash grant 10 Yr Amort_for deferral_102809" xfId="2141" xr:uid="{00000000-0005-0000-0000-00005B080000}"/>
    <cellStyle name="_Costs not in AURORA 2007 Rate Case_(C) WHE Proforma with ITC cash grant 10 Yr Amort_for deferral_102809 2" xfId="2142" xr:uid="{00000000-0005-0000-0000-00005C080000}"/>
    <cellStyle name="_Costs not in AURORA 2007 Rate Case_(C) WHE Proforma with ITC cash grant 10 Yr Amort_for deferral_102809 2 2" xfId="2143" xr:uid="{00000000-0005-0000-0000-00005D080000}"/>
    <cellStyle name="_Costs not in AURORA 2007 Rate Case_(C) WHE Proforma with ITC cash grant 10 Yr Amort_for deferral_102809 3" xfId="2144" xr:uid="{00000000-0005-0000-0000-00005E080000}"/>
    <cellStyle name="_Costs not in AURORA 2007 Rate Case_(C) WHE Proforma with ITC cash grant 10 Yr Amort_for deferral_102809_16.07E Wild Horse Wind Expansionwrkingfile" xfId="2145" xr:uid="{00000000-0005-0000-0000-00005F080000}"/>
    <cellStyle name="_Costs not in AURORA 2007 Rate Case_(C) WHE Proforma with ITC cash grant 10 Yr Amort_for deferral_102809_16.07E Wild Horse Wind Expansionwrkingfile 2" xfId="2146" xr:uid="{00000000-0005-0000-0000-000060080000}"/>
    <cellStyle name="_Costs not in AURORA 2007 Rate Case_(C) WHE Proforma with ITC cash grant 10 Yr Amort_for deferral_102809_16.07E Wild Horse Wind Expansionwrkingfile 2 2" xfId="2147" xr:uid="{00000000-0005-0000-0000-000061080000}"/>
    <cellStyle name="_Costs not in AURORA 2007 Rate Case_(C) WHE Proforma with ITC cash grant 10 Yr Amort_for deferral_102809_16.07E Wild Horse Wind Expansionwrkingfile 3" xfId="2148" xr:uid="{00000000-0005-0000-0000-000062080000}"/>
    <cellStyle name="_Costs not in AURORA 2007 Rate Case_(C) WHE Proforma with ITC cash grant 10 Yr Amort_for deferral_102809_16.07E Wild Horse Wind Expansionwrkingfile SF" xfId="2149" xr:uid="{00000000-0005-0000-0000-000063080000}"/>
    <cellStyle name="_Costs not in AURORA 2007 Rate Case_(C) WHE Proforma with ITC cash grant 10 Yr Amort_for deferral_102809_16.07E Wild Horse Wind Expansionwrkingfile SF 2" xfId="2150" xr:uid="{00000000-0005-0000-0000-000064080000}"/>
    <cellStyle name="_Costs not in AURORA 2007 Rate Case_(C) WHE Proforma with ITC cash grant 10 Yr Amort_for deferral_102809_16.07E Wild Horse Wind Expansionwrkingfile SF 2 2" xfId="2151" xr:uid="{00000000-0005-0000-0000-000065080000}"/>
    <cellStyle name="_Costs not in AURORA 2007 Rate Case_(C) WHE Proforma with ITC cash grant 10 Yr Amort_for deferral_102809_16.07E Wild Horse Wind Expansionwrkingfile SF 3" xfId="2152" xr:uid="{00000000-0005-0000-0000-000066080000}"/>
    <cellStyle name="_Costs not in AURORA 2007 Rate Case_(C) WHE Proforma with ITC cash grant 10 Yr Amort_for deferral_102809_16.37E Wild Horse Expansion DeferralRevwrkingfile SF" xfId="2153" xr:uid="{00000000-0005-0000-0000-000067080000}"/>
    <cellStyle name="_Costs not in AURORA 2007 Rate Case_(C) WHE Proforma with ITC cash grant 10 Yr Amort_for deferral_102809_16.37E Wild Horse Expansion DeferralRevwrkingfile SF 2" xfId="2154" xr:uid="{00000000-0005-0000-0000-000068080000}"/>
    <cellStyle name="_Costs not in AURORA 2007 Rate Case_(C) WHE Proforma with ITC cash grant 10 Yr Amort_for deferral_102809_16.37E Wild Horse Expansion DeferralRevwrkingfile SF 2 2" xfId="2155" xr:uid="{00000000-0005-0000-0000-000069080000}"/>
    <cellStyle name="_Costs not in AURORA 2007 Rate Case_(C) WHE Proforma with ITC cash grant 10 Yr Amort_for deferral_102809_16.37E Wild Horse Expansion DeferralRevwrkingfile SF 3" xfId="2156" xr:uid="{00000000-0005-0000-0000-00006A080000}"/>
    <cellStyle name="_Costs not in AURORA 2007 Rate Case_(C) WHE Proforma with ITC cash grant 10 Yr Amort_for rebuttal_120709" xfId="2157" xr:uid="{00000000-0005-0000-0000-00006B080000}"/>
    <cellStyle name="_Costs not in AURORA 2007 Rate Case_(C) WHE Proforma with ITC cash grant 10 Yr Amort_for rebuttal_120709 2" xfId="2158" xr:uid="{00000000-0005-0000-0000-00006C080000}"/>
    <cellStyle name="_Costs not in AURORA 2007 Rate Case_(C) WHE Proforma with ITC cash grant 10 Yr Amort_for rebuttal_120709 2 2" xfId="2159" xr:uid="{00000000-0005-0000-0000-00006D080000}"/>
    <cellStyle name="_Costs not in AURORA 2007 Rate Case_(C) WHE Proforma with ITC cash grant 10 Yr Amort_for rebuttal_120709 3" xfId="2160" xr:uid="{00000000-0005-0000-0000-00006E080000}"/>
    <cellStyle name="_Costs not in AURORA 2007 Rate Case_04.07E Wild Horse Wind Expansion" xfId="2161" xr:uid="{00000000-0005-0000-0000-00006F080000}"/>
    <cellStyle name="_Costs not in AURORA 2007 Rate Case_04.07E Wild Horse Wind Expansion 2" xfId="2162" xr:uid="{00000000-0005-0000-0000-000070080000}"/>
    <cellStyle name="_Costs not in AURORA 2007 Rate Case_04.07E Wild Horse Wind Expansion 2 2" xfId="2163" xr:uid="{00000000-0005-0000-0000-000071080000}"/>
    <cellStyle name="_Costs not in AURORA 2007 Rate Case_04.07E Wild Horse Wind Expansion 3" xfId="2164" xr:uid="{00000000-0005-0000-0000-000072080000}"/>
    <cellStyle name="_Costs not in AURORA 2007 Rate Case_04.07E Wild Horse Wind Expansion_16.07E Wild Horse Wind Expansionwrkingfile" xfId="2165" xr:uid="{00000000-0005-0000-0000-000073080000}"/>
    <cellStyle name="_Costs not in AURORA 2007 Rate Case_04.07E Wild Horse Wind Expansion_16.07E Wild Horse Wind Expansionwrkingfile 2" xfId="2166" xr:uid="{00000000-0005-0000-0000-000074080000}"/>
    <cellStyle name="_Costs not in AURORA 2007 Rate Case_04.07E Wild Horse Wind Expansion_16.07E Wild Horse Wind Expansionwrkingfile 2 2" xfId="2167" xr:uid="{00000000-0005-0000-0000-000075080000}"/>
    <cellStyle name="_Costs not in AURORA 2007 Rate Case_04.07E Wild Horse Wind Expansion_16.07E Wild Horse Wind Expansionwrkingfile 3" xfId="2168" xr:uid="{00000000-0005-0000-0000-000076080000}"/>
    <cellStyle name="_Costs not in AURORA 2007 Rate Case_04.07E Wild Horse Wind Expansion_16.07E Wild Horse Wind Expansionwrkingfile SF" xfId="2169" xr:uid="{00000000-0005-0000-0000-000077080000}"/>
    <cellStyle name="_Costs not in AURORA 2007 Rate Case_04.07E Wild Horse Wind Expansion_16.07E Wild Horse Wind Expansionwrkingfile SF 2" xfId="2170" xr:uid="{00000000-0005-0000-0000-000078080000}"/>
    <cellStyle name="_Costs not in AURORA 2007 Rate Case_04.07E Wild Horse Wind Expansion_16.07E Wild Horse Wind Expansionwrkingfile SF 2 2" xfId="2171" xr:uid="{00000000-0005-0000-0000-000079080000}"/>
    <cellStyle name="_Costs not in AURORA 2007 Rate Case_04.07E Wild Horse Wind Expansion_16.07E Wild Horse Wind Expansionwrkingfile SF 3" xfId="2172" xr:uid="{00000000-0005-0000-0000-00007A080000}"/>
    <cellStyle name="_Costs not in AURORA 2007 Rate Case_04.07E Wild Horse Wind Expansion_16.37E Wild Horse Expansion DeferralRevwrkingfile SF" xfId="2173" xr:uid="{00000000-0005-0000-0000-00007B080000}"/>
    <cellStyle name="_Costs not in AURORA 2007 Rate Case_04.07E Wild Horse Wind Expansion_16.37E Wild Horse Expansion DeferralRevwrkingfile SF 2" xfId="2174" xr:uid="{00000000-0005-0000-0000-00007C080000}"/>
    <cellStyle name="_Costs not in AURORA 2007 Rate Case_04.07E Wild Horse Wind Expansion_16.37E Wild Horse Expansion DeferralRevwrkingfile SF 2 2" xfId="2175" xr:uid="{00000000-0005-0000-0000-00007D080000}"/>
    <cellStyle name="_Costs not in AURORA 2007 Rate Case_04.07E Wild Horse Wind Expansion_16.37E Wild Horse Expansion DeferralRevwrkingfile SF 3" xfId="2176" xr:uid="{00000000-0005-0000-0000-00007E080000}"/>
    <cellStyle name="_Costs not in AURORA 2007 Rate Case_16.07E Wild Horse Wind Expansionwrkingfile" xfId="2177" xr:uid="{00000000-0005-0000-0000-00007F080000}"/>
    <cellStyle name="_Costs not in AURORA 2007 Rate Case_16.07E Wild Horse Wind Expansionwrkingfile 2" xfId="2178" xr:uid="{00000000-0005-0000-0000-000080080000}"/>
    <cellStyle name="_Costs not in AURORA 2007 Rate Case_16.07E Wild Horse Wind Expansionwrkingfile 2 2" xfId="2179" xr:uid="{00000000-0005-0000-0000-000081080000}"/>
    <cellStyle name="_Costs not in AURORA 2007 Rate Case_16.07E Wild Horse Wind Expansionwrkingfile 3" xfId="2180" xr:uid="{00000000-0005-0000-0000-000082080000}"/>
    <cellStyle name="_Costs not in AURORA 2007 Rate Case_16.07E Wild Horse Wind Expansionwrkingfile SF" xfId="2181" xr:uid="{00000000-0005-0000-0000-000083080000}"/>
    <cellStyle name="_Costs not in AURORA 2007 Rate Case_16.07E Wild Horse Wind Expansionwrkingfile SF 2" xfId="2182" xr:uid="{00000000-0005-0000-0000-000084080000}"/>
    <cellStyle name="_Costs not in AURORA 2007 Rate Case_16.07E Wild Horse Wind Expansionwrkingfile SF 2 2" xfId="2183" xr:uid="{00000000-0005-0000-0000-000085080000}"/>
    <cellStyle name="_Costs not in AURORA 2007 Rate Case_16.07E Wild Horse Wind Expansionwrkingfile SF 3" xfId="2184" xr:uid="{00000000-0005-0000-0000-000086080000}"/>
    <cellStyle name="_Costs not in AURORA 2007 Rate Case_16.37E Wild Horse Expansion DeferralRevwrkingfile SF" xfId="2185" xr:uid="{00000000-0005-0000-0000-000087080000}"/>
    <cellStyle name="_Costs not in AURORA 2007 Rate Case_16.37E Wild Horse Expansion DeferralRevwrkingfile SF 2" xfId="2186" xr:uid="{00000000-0005-0000-0000-000088080000}"/>
    <cellStyle name="_Costs not in AURORA 2007 Rate Case_16.37E Wild Horse Expansion DeferralRevwrkingfile SF 2 2" xfId="2187" xr:uid="{00000000-0005-0000-0000-000089080000}"/>
    <cellStyle name="_Costs not in AURORA 2007 Rate Case_16.37E Wild Horse Expansion DeferralRevwrkingfile SF 3" xfId="2188" xr:uid="{00000000-0005-0000-0000-00008A080000}"/>
    <cellStyle name="_Costs not in AURORA 2007 Rate Case_2009 Compliance Filing PCA Exhibits for GRC" xfId="2189" xr:uid="{00000000-0005-0000-0000-00008B080000}"/>
    <cellStyle name="_Costs not in AURORA 2007 Rate Case_2009 GRC Compl Filing - Exhibit D" xfId="2190" xr:uid="{00000000-0005-0000-0000-00008C080000}"/>
    <cellStyle name="_Costs not in AURORA 2007 Rate Case_2009 GRC Compl Filing - Exhibit D 2" xfId="2191" xr:uid="{00000000-0005-0000-0000-00008D080000}"/>
    <cellStyle name="_Costs not in AURORA 2007 Rate Case_3.01 Income Statement" xfId="2192" xr:uid="{00000000-0005-0000-0000-00008E080000}"/>
    <cellStyle name="_Costs not in AURORA 2007 Rate Case_4 31 Regulatory Assets and Liabilities  7 06- Exhibit D" xfId="2193" xr:uid="{00000000-0005-0000-0000-00008F080000}"/>
    <cellStyle name="_Costs not in AURORA 2007 Rate Case_4 31 Regulatory Assets and Liabilities  7 06- Exhibit D 2" xfId="2194" xr:uid="{00000000-0005-0000-0000-000090080000}"/>
    <cellStyle name="_Costs not in AURORA 2007 Rate Case_4 31 Regulatory Assets and Liabilities  7 06- Exhibit D 2 2" xfId="2195" xr:uid="{00000000-0005-0000-0000-000091080000}"/>
    <cellStyle name="_Costs not in AURORA 2007 Rate Case_4 31 Regulatory Assets and Liabilities  7 06- Exhibit D 3" xfId="2196" xr:uid="{00000000-0005-0000-0000-000092080000}"/>
    <cellStyle name="_Costs not in AURORA 2007 Rate Case_4 31 Regulatory Assets and Liabilities  7 06- Exhibit D_NIM Summary" xfId="2197" xr:uid="{00000000-0005-0000-0000-000093080000}"/>
    <cellStyle name="_Costs not in AURORA 2007 Rate Case_4 31 Regulatory Assets and Liabilities  7 06- Exhibit D_NIM Summary 2" xfId="2198" xr:uid="{00000000-0005-0000-0000-000094080000}"/>
    <cellStyle name="_Costs not in AURORA 2007 Rate Case_4 32 Regulatory Assets and Liabilities  7 06- Exhibit D" xfId="2199" xr:uid="{00000000-0005-0000-0000-000095080000}"/>
    <cellStyle name="_Costs not in AURORA 2007 Rate Case_4 32 Regulatory Assets and Liabilities  7 06- Exhibit D 2" xfId="2200" xr:uid="{00000000-0005-0000-0000-000096080000}"/>
    <cellStyle name="_Costs not in AURORA 2007 Rate Case_4 32 Regulatory Assets and Liabilities  7 06- Exhibit D 2 2" xfId="2201" xr:uid="{00000000-0005-0000-0000-000097080000}"/>
    <cellStyle name="_Costs not in AURORA 2007 Rate Case_4 32 Regulatory Assets and Liabilities  7 06- Exhibit D 3" xfId="2202" xr:uid="{00000000-0005-0000-0000-000098080000}"/>
    <cellStyle name="_Costs not in AURORA 2007 Rate Case_4 32 Regulatory Assets and Liabilities  7 06- Exhibit D_NIM Summary" xfId="2203" xr:uid="{00000000-0005-0000-0000-000099080000}"/>
    <cellStyle name="_Costs not in AURORA 2007 Rate Case_4 32 Regulatory Assets and Liabilities  7 06- Exhibit D_NIM Summary 2" xfId="2204" xr:uid="{00000000-0005-0000-0000-00009A080000}"/>
    <cellStyle name="_Costs not in AURORA 2007 Rate Case_AURORA Total New" xfId="2205" xr:uid="{00000000-0005-0000-0000-00009B080000}"/>
    <cellStyle name="_Costs not in AURORA 2007 Rate Case_AURORA Total New 2" xfId="2206" xr:uid="{00000000-0005-0000-0000-00009C080000}"/>
    <cellStyle name="_Costs not in AURORA 2007 Rate Case_Book2" xfId="2207" xr:uid="{00000000-0005-0000-0000-00009D080000}"/>
    <cellStyle name="_Costs not in AURORA 2007 Rate Case_Book2 2" xfId="2208" xr:uid="{00000000-0005-0000-0000-00009E080000}"/>
    <cellStyle name="_Costs not in AURORA 2007 Rate Case_Book2 2 2" xfId="2209" xr:uid="{00000000-0005-0000-0000-00009F080000}"/>
    <cellStyle name="_Costs not in AURORA 2007 Rate Case_Book2 3" xfId="2210" xr:uid="{00000000-0005-0000-0000-0000A0080000}"/>
    <cellStyle name="_Costs not in AURORA 2007 Rate Case_Book2_Adj Bench DR 3 for Initial Briefs (Electric)" xfId="2211" xr:uid="{00000000-0005-0000-0000-0000A1080000}"/>
    <cellStyle name="_Costs not in AURORA 2007 Rate Case_Book2_Adj Bench DR 3 for Initial Briefs (Electric) 2" xfId="2212" xr:uid="{00000000-0005-0000-0000-0000A2080000}"/>
    <cellStyle name="_Costs not in AURORA 2007 Rate Case_Book2_Adj Bench DR 3 for Initial Briefs (Electric) 2 2" xfId="2213" xr:uid="{00000000-0005-0000-0000-0000A3080000}"/>
    <cellStyle name="_Costs not in AURORA 2007 Rate Case_Book2_Adj Bench DR 3 for Initial Briefs (Electric) 3" xfId="2214" xr:uid="{00000000-0005-0000-0000-0000A4080000}"/>
    <cellStyle name="_Costs not in AURORA 2007 Rate Case_Book2_Electric Rev Req Model (2009 GRC) Rebuttal" xfId="2215" xr:uid="{00000000-0005-0000-0000-0000A5080000}"/>
    <cellStyle name="_Costs not in AURORA 2007 Rate Case_Book2_Electric Rev Req Model (2009 GRC) Rebuttal 2" xfId="2216" xr:uid="{00000000-0005-0000-0000-0000A6080000}"/>
    <cellStyle name="_Costs not in AURORA 2007 Rate Case_Book2_Electric Rev Req Model (2009 GRC) Rebuttal 2 2" xfId="2217" xr:uid="{00000000-0005-0000-0000-0000A7080000}"/>
    <cellStyle name="_Costs not in AURORA 2007 Rate Case_Book2_Electric Rev Req Model (2009 GRC) Rebuttal 3" xfId="2218" xr:uid="{00000000-0005-0000-0000-0000A8080000}"/>
    <cellStyle name="_Costs not in AURORA 2007 Rate Case_Book2_Electric Rev Req Model (2009 GRC) Rebuttal REmoval of New  WH Solar AdjustMI" xfId="2219" xr:uid="{00000000-0005-0000-0000-0000A9080000}"/>
    <cellStyle name="_Costs not in AURORA 2007 Rate Case_Book2_Electric Rev Req Model (2009 GRC) Rebuttal REmoval of New  WH Solar AdjustMI 2" xfId="2220" xr:uid="{00000000-0005-0000-0000-0000AA080000}"/>
    <cellStyle name="_Costs not in AURORA 2007 Rate Case_Book2_Electric Rev Req Model (2009 GRC) Rebuttal REmoval of New  WH Solar AdjustMI 2 2" xfId="2221" xr:uid="{00000000-0005-0000-0000-0000AB080000}"/>
    <cellStyle name="_Costs not in AURORA 2007 Rate Case_Book2_Electric Rev Req Model (2009 GRC) Rebuttal REmoval of New  WH Solar AdjustMI 3" xfId="2222" xr:uid="{00000000-0005-0000-0000-0000AC080000}"/>
    <cellStyle name="_Costs not in AURORA 2007 Rate Case_Book2_Electric Rev Req Model (2009 GRC) Revised 01-18-2010" xfId="2223" xr:uid="{00000000-0005-0000-0000-0000AD080000}"/>
    <cellStyle name="_Costs not in AURORA 2007 Rate Case_Book2_Electric Rev Req Model (2009 GRC) Revised 01-18-2010 2" xfId="2224" xr:uid="{00000000-0005-0000-0000-0000AE080000}"/>
    <cellStyle name="_Costs not in AURORA 2007 Rate Case_Book2_Electric Rev Req Model (2009 GRC) Revised 01-18-2010 2 2" xfId="2225" xr:uid="{00000000-0005-0000-0000-0000AF080000}"/>
    <cellStyle name="_Costs not in AURORA 2007 Rate Case_Book2_Electric Rev Req Model (2009 GRC) Revised 01-18-2010 3" xfId="2226" xr:uid="{00000000-0005-0000-0000-0000B0080000}"/>
    <cellStyle name="_Costs not in AURORA 2007 Rate Case_Book2_Final Order Electric EXHIBIT A-1" xfId="2227" xr:uid="{00000000-0005-0000-0000-0000B1080000}"/>
    <cellStyle name="_Costs not in AURORA 2007 Rate Case_Book2_Final Order Electric EXHIBIT A-1 2" xfId="2228" xr:uid="{00000000-0005-0000-0000-0000B2080000}"/>
    <cellStyle name="_Costs not in AURORA 2007 Rate Case_Book2_Final Order Electric EXHIBIT A-1 2 2" xfId="2229" xr:uid="{00000000-0005-0000-0000-0000B3080000}"/>
    <cellStyle name="_Costs not in AURORA 2007 Rate Case_Book2_Final Order Electric EXHIBIT A-1 3" xfId="2230" xr:uid="{00000000-0005-0000-0000-0000B4080000}"/>
    <cellStyle name="_Costs not in AURORA 2007 Rate Case_Book4" xfId="2231" xr:uid="{00000000-0005-0000-0000-0000B5080000}"/>
    <cellStyle name="_Costs not in AURORA 2007 Rate Case_Book4 2" xfId="2232" xr:uid="{00000000-0005-0000-0000-0000B6080000}"/>
    <cellStyle name="_Costs not in AURORA 2007 Rate Case_Book4 2 2" xfId="2233" xr:uid="{00000000-0005-0000-0000-0000B7080000}"/>
    <cellStyle name="_Costs not in AURORA 2007 Rate Case_Book4 3" xfId="2234" xr:uid="{00000000-0005-0000-0000-0000B8080000}"/>
    <cellStyle name="_Costs not in AURORA 2007 Rate Case_Book9" xfId="2235" xr:uid="{00000000-0005-0000-0000-0000B9080000}"/>
    <cellStyle name="_Costs not in AURORA 2007 Rate Case_Book9 2" xfId="2236" xr:uid="{00000000-0005-0000-0000-0000BA080000}"/>
    <cellStyle name="_Costs not in AURORA 2007 Rate Case_Book9 2 2" xfId="2237" xr:uid="{00000000-0005-0000-0000-0000BB080000}"/>
    <cellStyle name="_Costs not in AURORA 2007 Rate Case_Book9 3" xfId="2238" xr:uid="{00000000-0005-0000-0000-0000BC080000}"/>
    <cellStyle name="_Costs not in AURORA 2007 Rate Case_Chelan PUD Power Costs (8-10)" xfId="2239" xr:uid="{00000000-0005-0000-0000-0000BD080000}"/>
    <cellStyle name="_Costs not in AURORA 2007 Rate Case_Electric COS Inputs" xfId="2240" xr:uid="{00000000-0005-0000-0000-0000BE080000}"/>
    <cellStyle name="_Costs not in AURORA 2007 Rate Case_Electric COS Inputs 2" xfId="2241" xr:uid="{00000000-0005-0000-0000-0000BF080000}"/>
    <cellStyle name="_Costs not in AURORA 2007 Rate Case_Electric COS Inputs 2 2" xfId="2242" xr:uid="{00000000-0005-0000-0000-0000C0080000}"/>
    <cellStyle name="_Costs not in AURORA 2007 Rate Case_Electric COS Inputs 2 2 2" xfId="2243" xr:uid="{00000000-0005-0000-0000-0000C1080000}"/>
    <cellStyle name="_Costs not in AURORA 2007 Rate Case_Electric COS Inputs 2 3" xfId="2244" xr:uid="{00000000-0005-0000-0000-0000C2080000}"/>
    <cellStyle name="_Costs not in AURORA 2007 Rate Case_Electric COS Inputs 2 3 2" xfId="2245" xr:uid="{00000000-0005-0000-0000-0000C3080000}"/>
    <cellStyle name="_Costs not in AURORA 2007 Rate Case_Electric COS Inputs 2 4" xfId="2246" xr:uid="{00000000-0005-0000-0000-0000C4080000}"/>
    <cellStyle name="_Costs not in AURORA 2007 Rate Case_Electric COS Inputs 2 4 2" xfId="2247" xr:uid="{00000000-0005-0000-0000-0000C5080000}"/>
    <cellStyle name="_Costs not in AURORA 2007 Rate Case_Electric COS Inputs 3" xfId="2248" xr:uid="{00000000-0005-0000-0000-0000C6080000}"/>
    <cellStyle name="_Costs not in AURORA 2007 Rate Case_Electric COS Inputs 3 2" xfId="2249" xr:uid="{00000000-0005-0000-0000-0000C7080000}"/>
    <cellStyle name="_Costs not in AURORA 2007 Rate Case_Electric COS Inputs 4" xfId="2250" xr:uid="{00000000-0005-0000-0000-0000C8080000}"/>
    <cellStyle name="_Costs not in AURORA 2007 Rate Case_Electric COS Inputs 4 2" xfId="2251" xr:uid="{00000000-0005-0000-0000-0000C9080000}"/>
    <cellStyle name="_Costs not in AURORA 2007 Rate Case_Electric COS Inputs 5" xfId="2252" xr:uid="{00000000-0005-0000-0000-0000CA080000}"/>
    <cellStyle name="_Costs not in AURORA 2007 Rate Case_Electric COS Inputs 6" xfId="2253" xr:uid="{00000000-0005-0000-0000-0000CB080000}"/>
    <cellStyle name="_Costs not in AURORA 2007 Rate Case_NIM Summary" xfId="2254" xr:uid="{00000000-0005-0000-0000-0000CC080000}"/>
    <cellStyle name="_Costs not in AURORA 2007 Rate Case_NIM Summary 09GRC" xfId="2255" xr:uid="{00000000-0005-0000-0000-0000CD080000}"/>
    <cellStyle name="_Costs not in AURORA 2007 Rate Case_NIM Summary 09GRC 2" xfId="2256" xr:uid="{00000000-0005-0000-0000-0000CE080000}"/>
    <cellStyle name="_Costs not in AURORA 2007 Rate Case_NIM Summary 2" xfId="2257" xr:uid="{00000000-0005-0000-0000-0000CF080000}"/>
    <cellStyle name="_Costs not in AURORA 2007 Rate Case_NIM Summary 3" xfId="2258" xr:uid="{00000000-0005-0000-0000-0000D0080000}"/>
    <cellStyle name="_Costs not in AURORA 2007 Rate Case_NIM Summary 4" xfId="2259" xr:uid="{00000000-0005-0000-0000-0000D1080000}"/>
    <cellStyle name="_Costs not in AURORA 2007 Rate Case_NIM Summary 5" xfId="2260" xr:uid="{00000000-0005-0000-0000-0000D2080000}"/>
    <cellStyle name="_Costs not in AURORA 2007 Rate Case_NIM Summary 6" xfId="2261" xr:uid="{00000000-0005-0000-0000-0000D3080000}"/>
    <cellStyle name="_Costs not in AURORA 2007 Rate Case_NIM Summary 7" xfId="2262" xr:uid="{00000000-0005-0000-0000-0000D4080000}"/>
    <cellStyle name="_Costs not in AURORA 2007 Rate Case_NIM Summary 8" xfId="2263" xr:uid="{00000000-0005-0000-0000-0000D5080000}"/>
    <cellStyle name="_Costs not in AURORA 2007 Rate Case_NIM Summary 9" xfId="2264" xr:uid="{00000000-0005-0000-0000-0000D6080000}"/>
    <cellStyle name="_Costs not in AURORA 2007 Rate Case_PCA 10 -  Exhibit D from A Kellogg Jan 2011" xfId="2265" xr:uid="{00000000-0005-0000-0000-0000D7080000}"/>
    <cellStyle name="_Costs not in AURORA 2007 Rate Case_PCA 10 -  Exhibit D from A Kellogg July 2011" xfId="2266" xr:uid="{00000000-0005-0000-0000-0000D8080000}"/>
    <cellStyle name="_Costs not in AURORA 2007 Rate Case_PCA 10 -  Exhibit D from S Free Rcv'd 12-11" xfId="2267" xr:uid="{00000000-0005-0000-0000-0000D9080000}"/>
    <cellStyle name="_Costs not in AURORA 2007 Rate Case_PCA 9 -  Exhibit D April 2010" xfId="2268" xr:uid="{00000000-0005-0000-0000-0000DA080000}"/>
    <cellStyle name="_Costs not in AURORA 2007 Rate Case_PCA 9 -  Exhibit D April 2010 (3)" xfId="2269" xr:uid="{00000000-0005-0000-0000-0000DB080000}"/>
    <cellStyle name="_Costs not in AURORA 2007 Rate Case_PCA 9 -  Exhibit D April 2010 (3) 2" xfId="2270" xr:uid="{00000000-0005-0000-0000-0000DC080000}"/>
    <cellStyle name="_Costs not in AURORA 2007 Rate Case_PCA 9 -  Exhibit D Nov 2010" xfId="2271" xr:uid="{00000000-0005-0000-0000-0000DD080000}"/>
    <cellStyle name="_Costs not in AURORA 2007 Rate Case_PCA 9 - Exhibit D at August 2010" xfId="2272" xr:uid="{00000000-0005-0000-0000-0000DE080000}"/>
    <cellStyle name="_Costs not in AURORA 2007 Rate Case_PCA 9 - Exhibit D June 2010 GRC" xfId="2273" xr:uid="{00000000-0005-0000-0000-0000DF080000}"/>
    <cellStyle name="_Costs not in AURORA 2007 Rate Case_Power Costs - Comparison bx Rbtl-Staff-Jt-PC" xfId="2274" xr:uid="{00000000-0005-0000-0000-0000E0080000}"/>
    <cellStyle name="_Costs not in AURORA 2007 Rate Case_Power Costs - Comparison bx Rbtl-Staff-Jt-PC 2" xfId="2275" xr:uid="{00000000-0005-0000-0000-0000E1080000}"/>
    <cellStyle name="_Costs not in AURORA 2007 Rate Case_Power Costs - Comparison bx Rbtl-Staff-Jt-PC 2 2" xfId="2276" xr:uid="{00000000-0005-0000-0000-0000E2080000}"/>
    <cellStyle name="_Costs not in AURORA 2007 Rate Case_Power Costs - Comparison bx Rbtl-Staff-Jt-PC 3" xfId="2277" xr:uid="{00000000-0005-0000-0000-0000E3080000}"/>
    <cellStyle name="_Costs not in AURORA 2007 Rate Case_Power Costs - Comparison bx Rbtl-Staff-Jt-PC_Adj Bench DR 3 for Initial Briefs (Electric)" xfId="2278" xr:uid="{00000000-0005-0000-0000-0000E4080000}"/>
    <cellStyle name="_Costs not in AURORA 2007 Rate Case_Power Costs - Comparison bx Rbtl-Staff-Jt-PC_Adj Bench DR 3 for Initial Briefs (Electric) 2" xfId="2279" xr:uid="{00000000-0005-0000-0000-0000E5080000}"/>
    <cellStyle name="_Costs not in AURORA 2007 Rate Case_Power Costs - Comparison bx Rbtl-Staff-Jt-PC_Adj Bench DR 3 for Initial Briefs (Electric) 2 2" xfId="2280" xr:uid="{00000000-0005-0000-0000-0000E6080000}"/>
    <cellStyle name="_Costs not in AURORA 2007 Rate Case_Power Costs - Comparison bx Rbtl-Staff-Jt-PC_Adj Bench DR 3 for Initial Briefs (Electric) 3" xfId="2281" xr:uid="{00000000-0005-0000-0000-0000E7080000}"/>
    <cellStyle name="_Costs not in AURORA 2007 Rate Case_Power Costs - Comparison bx Rbtl-Staff-Jt-PC_Electric Rev Req Model (2009 GRC) Rebuttal" xfId="2282" xr:uid="{00000000-0005-0000-0000-0000E8080000}"/>
    <cellStyle name="_Costs not in AURORA 2007 Rate Case_Power Costs - Comparison bx Rbtl-Staff-Jt-PC_Electric Rev Req Model (2009 GRC) Rebuttal 2" xfId="2283" xr:uid="{00000000-0005-0000-0000-0000E9080000}"/>
    <cellStyle name="_Costs not in AURORA 2007 Rate Case_Power Costs - Comparison bx Rbtl-Staff-Jt-PC_Electric Rev Req Model (2009 GRC) Rebuttal 2 2" xfId="2284" xr:uid="{00000000-0005-0000-0000-0000EA080000}"/>
    <cellStyle name="_Costs not in AURORA 2007 Rate Case_Power Costs - Comparison bx Rbtl-Staff-Jt-PC_Electric Rev Req Model (2009 GRC) Rebuttal 3" xfId="2285" xr:uid="{00000000-0005-0000-0000-0000EB080000}"/>
    <cellStyle name="_Costs not in AURORA 2007 Rate Case_Power Costs - Comparison bx Rbtl-Staff-Jt-PC_Electric Rev Req Model (2009 GRC) Rebuttal REmoval of New  WH Solar AdjustMI" xfId="2286" xr:uid="{00000000-0005-0000-0000-0000EC080000}"/>
    <cellStyle name="_Costs not in AURORA 2007 Rate Case_Power Costs - Comparison bx Rbtl-Staff-Jt-PC_Electric Rev Req Model (2009 GRC) Rebuttal REmoval of New  WH Solar AdjustMI 2" xfId="2287" xr:uid="{00000000-0005-0000-0000-0000ED080000}"/>
    <cellStyle name="_Costs not in AURORA 2007 Rate Case_Power Costs - Comparison bx Rbtl-Staff-Jt-PC_Electric Rev Req Model (2009 GRC) Rebuttal REmoval of New  WH Solar AdjustMI 2 2" xfId="2288" xr:uid="{00000000-0005-0000-0000-0000EE080000}"/>
    <cellStyle name="_Costs not in AURORA 2007 Rate Case_Power Costs - Comparison bx Rbtl-Staff-Jt-PC_Electric Rev Req Model (2009 GRC) Rebuttal REmoval of New  WH Solar AdjustMI 3" xfId="2289" xr:uid="{00000000-0005-0000-0000-0000EF080000}"/>
    <cellStyle name="_Costs not in AURORA 2007 Rate Case_Power Costs - Comparison bx Rbtl-Staff-Jt-PC_Electric Rev Req Model (2009 GRC) Revised 01-18-2010" xfId="2290" xr:uid="{00000000-0005-0000-0000-0000F0080000}"/>
    <cellStyle name="_Costs not in AURORA 2007 Rate Case_Power Costs - Comparison bx Rbtl-Staff-Jt-PC_Electric Rev Req Model (2009 GRC) Revised 01-18-2010 2" xfId="2291" xr:uid="{00000000-0005-0000-0000-0000F1080000}"/>
    <cellStyle name="_Costs not in AURORA 2007 Rate Case_Power Costs - Comparison bx Rbtl-Staff-Jt-PC_Electric Rev Req Model (2009 GRC) Revised 01-18-2010 2 2" xfId="2292" xr:uid="{00000000-0005-0000-0000-0000F2080000}"/>
    <cellStyle name="_Costs not in AURORA 2007 Rate Case_Power Costs - Comparison bx Rbtl-Staff-Jt-PC_Electric Rev Req Model (2009 GRC) Revised 01-18-2010 3" xfId="2293" xr:uid="{00000000-0005-0000-0000-0000F3080000}"/>
    <cellStyle name="_Costs not in AURORA 2007 Rate Case_Power Costs - Comparison bx Rbtl-Staff-Jt-PC_Final Order Electric EXHIBIT A-1" xfId="2294" xr:uid="{00000000-0005-0000-0000-0000F4080000}"/>
    <cellStyle name="_Costs not in AURORA 2007 Rate Case_Power Costs - Comparison bx Rbtl-Staff-Jt-PC_Final Order Electric EXHIBIT A-1 2" xfId="2295" xr:uid="{00000000-0005-0000-0000-0000F5080000}"/>
    <cellStyle name="_Costs not in AURORA 2007 Rate Case_Power Costs - Comparison bx Rbtl-Staff-Jt-PC_Final Order Electric EXHIBIT A-1 2 2" xfId="2296" xr:uid="{00000000-0005-0000-0000-0000F6080000}"/>
    <cellStyle name="_Costs not in AURORA 2007 Rate Case_Power Costs - Comparison bx Rbtl-Staff-Jt-PC_Final Order Electric EXHIBIT A-1 3" xfId="2297" xr:uid="{00000000-0005-0000-0000-0000F7080000}"/>
    <cellStyle name="_Costs not in AURORA 2007 Rate Case_Production Adj 4.37" xfId="2298" xr:uid="{00000000-0005-0000-0000-0000F8080000}"/>
    <cellStyle name="_Costs not in AURORA 2007 Rate Case_Production Adj 4.37 2" xfId="2299" xr:uid="{00000000-0005-0000-0000-0000F9080000}"/>
    <cellStyle name="_Costs not in AURORA 2007 Rate Case_Production Adj 4.37 2 2" xfId="2300" xr:uid="{00000000-0005-0000-0000-0000FA080000}"/>
    <cellStyle name="_Costs not in AURORA 2007 Rate Case_Production Adj 4.37 3" xfId="2301" xr:uid="{00000000-0005-0000-0000-0000FB080000}"/>
    <cellStyle name="_Costs not in AURORA 2007 Rate Case_Purchased Power Adj 4.03" xfId="2302" xr:uid="{00000000-0005-0000-0000-0000FC080000}"/>
    <cellStyle name="_Costs not in AURORA 2007 Rate Case_Purchased Power Adj 4.03 2" xfId="2303" xr:uid="{00000000-0005-0000-0000-0000FD080000}"/>
    <cellStyle name="_Costs not in AURORA 2007 Rate Case_Purchased Power Adj 4.03 2 2" xfId="2304" xr:uid="{00000000-0005-0000-0000-0000FE080000}"/>
    <cellStyle name="_Costs not in AURORA 2007 Rate Case_Purchased Power Adj 4.03 3" xfId="2305" xr:uid="{00000000-0005-0000-0000-0000FF080000}"/>
    <cellStyle name="_Costs not in AURORA 2007 Rate Case_Rebuttal Power Costs" xfId="2306" xr:uid="{00000000-0005-0000-0000-000000090000}"/>
    <cellStyle name="_Costs not in AURORA 2007 Rate Case_Rebuttal Power Costs 2" xfId="2307" xr:uid="{00000000-0005-0000-0000-000001090000}"/>
    <cellStyle name="_Costs not in AURORA 2007 Rate Case_Rebuttal Power Costs 2 2" xfId="2308" xr:uid="{00000000-0005-0000-0000-000002090000}"/>
    <cellStyle name="_Costs not in AURORA 2007 Rate Case_Rebuttal Power Costs 3" xfId="2309" xr:uid="{00000000-0005-0000-0000-000003090000}"/>
    <cellStyle name="_Costs not in AURORA 2007 Rate Case_Rebuttal Power Costs_Adj Bench DR 3 for Initial Briefs (Electric)" xfId="2310" xr:uid="{00000000-0005-0000-0000-000004090000}"/>
    <cellStyle name="_Costs not in AURORA 2007 Rate Case_Rebuttal Power Costs_Adj Bench DR 3 for Initial Briefs (Electric) 2" xfId="2311" xr:uid="{00000000-0005-0000-0000-000005090000}"/>
    <cellStyle name="_Costs not in AURORA 2007 Rate Case_Rebuttal Power Costs_Adj Bench DR 3 for Initial Briefs (Electric) 2 2" xfId="2312" xr:uid="{00000000-0005-0000-0000-000006090000}"/>
    <cellStyle name="_Costs not in AURORA 2007 Rate Case_Rebuttal Power Costs_Adj Bench DR 3 for Initial Briefs (Electric) 3" xfId="2313" xr:uid="{00000000-0005-0000-0000-000007090000}"/>
    <cellStyle name="_Costs not in AURORA 2007 Rate Case_Rebuttal Power Costs_Electric Rev Req Model (2009 GRC) Rebuttal" xfId="2314" xr:uid="{00000000-0005-0000-0000-000008090000}"/>
    <cellStyle name="_Costs not in AURORA 2007 Rate Case_Rebuttal Power Costs_Electric Rev Req Model (2009 GRC) Rebuttal 2" xfId="2315" xr:uid="{00000000-0005-0000-0000-000009090000}"/>
    <cellStyle name="_Costs not in AURORA 2007 Rate Case_Rebuttal Power Costs_Electric Rev Req Model (2009 GRC) Rebuttal 2 2" xfId="2316" xr:uid="{00000000-0005-0000-0000-00000A090000}"/>
    <cellStyle name="_Costs not in AURORA 2007 Rate Case_Rebuttal Power Costs_Electric Rev Req Model (2009 GRC) Rebuttal 3" xfId="2317" xr:uid="{00000000-0005-0000-0000-00000B090000}"/>
    <cellStyle name="_Costs not in AURORA 2007 Rate Case_Rebuttal Power Costs_Electric Rev Req Model (2009 GRC) Rebuttal REmoval of New  WH Solar AdjustMI" xfId="2318" xr:uid="{00000000-0005-0000-0000-00000C090000}"/>
    <cellStyle name="_Costs not in AURORA 2007 Rate Case_Rebuttal Power Costs_Electric Rev Req Model (2009 GRC) Rebuttal REmoval of New  WH Solar AdjustMI 2" xfId="2319" xr:uid="{00000000-0005-0000-0000-00000D090000}"/>
    <cellStyle name="_Costs not in AURORA 2007 Rate Case_Rebuttal Power Costs_Electric Rev Req Model (2009 GRC) Rebuttal REmoval of New  WH Solar AdjustMI 2 2" xfId="2320" xr:uid="{00000000-0005-0000-0000-00000E090000}"/>
    <cellStyle name="_Costs not in AURORA 2007 Rate Case_Rebuttal Power Costs_Electric Rev Req Model (2009 GRC) Rebuttal REmoval of New  WH Solar AdjustMI 3" xfId="2321" xr:uid="{00000000-0005-0000-0000-00000F090000}"/>
    <cellStyle name="_Costs not in AURORA 2007 Rate Case_Rebuttal Power Costs_Electric Rev Req Model (2009 GRC) Revised 01-18-2010" xfId="2322" xr:uid="{00000000-0005-0000-0000-000010090000}"/>
    <cellStyle name="_Costs not in AURORA 2007 Rate Case_Rebuttal Power Costs_Electric Rev Req Model (2009 GRC) Revised 01-18-2010 2" xfId="2323" xr:uid="{00000000-0005-0000-0000-000011090000}"/>
    <cellStyle name="_Costs not in AURORA 2007 Rate Case_Rebuttal Power Costs_Electric Rev Req Model (2009 GRC) Revised 01-18-2010 2 2" xfId="2324" xr:uid="{00000000-0005-0000-0000-000012090000}"/>
    <cellStyle name="_Costs not in AURORA 2007 Rate Case_Rebuttal Power Costs_Electric Rev Req Model (2009 GRC) Revised 01-18-2010 3" xfId="2325" xr:uid="{00000000-0005-0000-0000-000013090000}"/>
    <cellStyle name="_Costs not in AURORA 2007 Rate Case_Rebuttal Power Costs_Final Order Electric EXHIBIT A-1" xfId="2326" xr:uid="{00000000-0005-0000-0000-000014090000}"/>
    <cellStyle name="_Costs not in AURORA 2007 Rate Case_Rebuttal Power Costs_Final Order Electric EXHIBIT A-1 2" xfId="2327" xr:uid="{00000000-0005-0000-0000-000015090000}"/>
    <cellStyle name="_Costs not in AURORA 2007 Rate Case_Rebuttal Power Costs_Final Order Electric EXHIBIT A-1 2 2" xfId="2328" xr:uid="{00000000-0005-0000-0000-000016090000}"/>
    <cellStyle name="_Costs not in AURORA 2007 Rate Case_Rebuttal Power Costs_Final Order Electric EXHIBIT A-1 3" xfId="2329" xr:uid="{00000000-0005-0000-0000-000017090000}"/>
    <cellStyle name="_Costs not in AURORA 2007 Rate Case_ROR 5.02" xfId="2330" xr:uid="{00000000-0005-0000-0000-000018090000}"/>
    <cellStyle name="_Costs not in AURORA 2007 Rate Case_ROR 5.02 2" xfId="2331" xr:uid="{00000000-0005-0000-0000-000019090000}"/>
    <cellStyle name="_Costs not in AURORA 2007 Rate Case_ROR 5.02 2 2" xfId="2332" xr:uid="{00000000-0005-0000-0000-00001A090000}"/>
    <cellStyle name="_Costs not in AURORA 2007 Rate Case_ROR 5.02 3" xfId="2333" xr:uid="{00000000-0005-0000-0000-00001B090000}"/>
    <cellStyle name="_Costs not in AURORA 2007 Rate Case_Transmission Workbook for May BOD" xfId="2334" xr:uid="{00000000-0005-0000-0000-00001C090000}"/>
    <cellStyle name="_Costs not in AURORA 2007 Rate Case_Transmission Workbook for May BOD 2" xfId="2335" xr:uid="{00000000-0005-0000-0000-00001D090000}"/>
    <cellStyle name="_Costs not in AURORA 2007 Rate Case_Wind Integration 10GRC" xfId="2336" xr:uid="{00000000-0005-0000-0000-00001E090000}"/>
    <cellStyle name="_Costs not in AURORA 2007 Rate Case_Wind Integration 10GRC 2" xfId="2337" xr:uid="{00000000-0005-0000-0000-00001F090000}"/>
    <cellStyle name="_Costs not in KWI3000 '06Budget" xfId="2338" xr:uid="{00000000-0005-0000-0000-000020090000}"/>
    <cellStyle name="_Costs not in KWI3000 '06Budget 2" xfId="2339" xr:uid="{00000000-0005-0000-0000-000021090000}"/>
    <cellStyle name="_Costs not in KWI3000 '06Budget 2 2" xfId="2340" xr:uid="{00000000-0005-0000-0000-000022090000}"/>
    <cellStyle name="_Costs not in KWI3000 '06Budget 2 2 2" xfId="2341" xr:uid="{00000000-0005-0000-0000-000023090000}"/>
    <cellStyle name="_Costs not in KWI3000 '06Budget 2 3" xfId="2342" xr:uid="{00000000-0005-0000-0000-000024090000}"/>
    <cellStyle name="_Costs not in KWI3000 '06Budget 3" xfId="2343" xr:uid="{00000000-0005-0000-0000-000025090000}"/>
    <cellStyle name="_Costs not in KWI3000 '06Budget 3 2" xfId="2344" xr:uid="{00000000-0005-0000-0000-000026090000}"/>
    <cellStyle name="_Costs not in KWI3000 '06Budget 3 2 2" xfId="2345" xr:uid="{00000000-0005-0000-0000-000027090000}"/>
    <cellStyle name="_Costs not in KWI3000 '06Budget 3 3" xfId="2346" xr:uid="{00000000-0005-0000-0000-000028090000}"/>
    <cellStyle name="_Costs not in KWI3000 '06Budget 3 3 2" xfId="2347" xr:uid="{00000000-0005-0000-0000-000029090000}"/>
    <cellStyle name="_Costs not in KWI3000 '06Budget 3 4" xfId="2348" xr:uid="{00000000-0005-0000-0000-00002A090000}"/>
    <cellStyle name="_Costs not in KWI3000 '06Budget 3 4 2" xfId="2349" xr:uid="{00000000-0005-0000-0000-00002B090000}"/>
    <cellStyle name="_Costs not in KWI3000 '06Budget 4" xfId="2350" xr:uid="{00000000-0005-0000-0000-00002C090000}"/>
    <cellStyle name="_Costs not in KWI3000 '06Budget 4 2" xfId="2351" xr:uid="{00000000-0005-0000-0000-00002D090000}"/>
    <cellStyle name="_Costs not in KWI3000 '06Budget 5" xfId="2352" xr:uid="{00000000-0005-0000-0000-00002E090000}"/>
    <cellStyle name="_Costs not in KWI3000 '06Budget 6" xfId="2353" xr:uid="{00000000-0005-0000-0000-00002F090000}"/>
    <cellStyle name="_Costs not in KWI3000 '06Budget 7" xfId="2354" xr:uid="{00000000-0005-0000-0000-000030090000}"/>
    <cellStyle name="_Costs not in KWI3000 '06Budget_(C) WHE Proforma with ITC cash grant 10 Yr Amort_for deferral_102809" xfId="2355" xr:uid="{00000000-0005-0000-0000-000031090000}"/>
    <cellStyle name="_Costs not in KWI3000 '06Budget_(C) WHE Proforma with ITC cash grant 10 Yr Amort_for deferral_102809 2" xfId="2356" xr:uid="{00000000-0005-0000-0000-000032090000}"/>
    <cellStyle name="_Costs not in KWI3000 '06Budget_(C) WHE Proforma with ITC cash grant 10 Yr Amort_for deferral_102809 2 2" xfId="2357" xr:uid="{00000000-0005-0000-0000-000033090000}"/>
    <cellStyle name="_Costs not in KWI3000 '06Budget_(C) WHE Proforma with ITC cash grant 10 Yr Amort_for deferral_102809 3" xfId="2358" xr:uid="{00000000-0005-0000-0000-000034090000}"/>
    <cellStyle name="_Costs not in KWI3000 '06Budget_(C) WHE Proforma with ITC cash grant 10 Yr Amort_for deferral_102809_16.07E Wild Horse Wind Expansionwrkingfile" xfId="2359" xr:uid="{00000000-0005-0000-0000-000035090000}"/>
    <cellStyle name="_Costs not in KWI3000 '06Budget_(C) WHE Proforma with ITC cash grant 10 Yr Amort_for deferral_102809_16.07E Wild Horse Wind Expansionwrkingfile 2" xfId="2360" xr:uid="{00000000-0005-0000-0000-000036090000}"/>
    <cellStyle name="_Costs not in KWI3000 '06Budget_(C) WHE Proforma with ITC cash grant 10 Yr Amort_for deferral_102809_16.07E Wild Horse Wind Expansionwrkingfile 2 2" xfId="2361" xr:uid="{00000000-0005-0000-0000-000037090000}"/>
    <cellStyle name="_Costs not in KWI3000 '06Budget_(C) WHE Proforma with ITC cash grant 10 Yr Amort_for deferral_102809_16.07E Wild Horse Wind Expansionwrkingfile 3" xfId="2362" xr:uid="{00000000-0005-0000-0000-000038090000}"/>
    <cellStyle name="_Costs not in KWI3000 '06Budget_(C) WHE Proforma with ITC cash grant 10 Yr Amort_for deferral_102809_16.07E Wild Horse Wind Expansionwrkingfile SF" xfId="2363" xr:uid="{00000000-0005-0000-0000-000039090000}"/>
    <cellStyle name="_Costs not in KWI3000 '06Budget_(C) WHE Proforma with ITC cash grant 10 Yr Amort_for deferral_102809_16.07E Wild Horse Wind Expansionwrkingfile SF 2" xfId="2364" xr:uid="{00000000-0005-0000-0000-00003A090000}"/>
    <cellStyle name="_Costs not in KWI3000 '06Budget_(C) WHE Proforma with ITC cash grant 10 Yr Amort_for deferral_102809_16.07E Wild Horse Wind Expansionwrkingfile SF 2 2" xfId="2365" xr:uid="{00000000-0005-0000-0000-00003B090000}"/>
    <cellStyle name="_Costs not in KWI3000 '06Budget_(C) WHE Proforma with ITC cash grant 10 Yr Amort_for deferral_102809_16.07E Wild Horse Wind Expansionwrkingfile SF 3" xfId="2366" xr:uid="{00000000-0005-0000-0000-00003C090000}"/>
    <cellStyle name="_Costs not in KWI3000 '06Budget_(C) WHE Proforma with ITC cash grant 10 Yr Amort_for deferral_102809_16.37E Wild Horse Expansion DeferralRevwrkingfile SF" xfId="2367" xr:uid="{00000000-0005-0000-0000-00003D090000}"/>
    <cellStyle name="_Costs not in KWI3000 '06Budget_(C) WHE Proforma with ITC cash grant 10 Yr Amort_for deferral_102809_16.37E Wild Horse Expansion DeferralRevwrkingfile SF 2" xfId="2368" xr:uid="{00000000-0005-0000-0000-00003E090000}"/>
    <cellStyle name="_Costs not in KWI3000 '06Budget_(C) WHE Proforma with ITC cash grant 10 Yr Amort_for deferral_102809_16.37E Wild Horse Expansion DeferralRevwrkingfile SF 2 2" xfId="2369" xr:uid="{00000000-0005-0000-0000-00003F090000}"/>
    <cellStyle name="_Costs not in KWI3000 '06Budget_(C) WHE Proforma with ITC cash grant 10 Yr Amort_for deferral_102809_16.37E Wild Horse Expansion DeferralRevwrkingfile SF 3" xfId="2370" xr:uid="{00000000-0005-0000-0000-000040090000}"/>
    <cellStyle name="_Costs not in KWI3000 '06Budget_(C) WHE Proforma with ITC cash grant 10 Yr Amort_for rebuttal_120709" xfId="2371" xr:uid="{00000000-0005-0000-0000-000041090000}"/>
    <cellStyle name="_Costs not in KWI3000 '06Budget_(C) WHE Proforma with ITC cash grant 10 Yr Amort_for rebuttal_120709 2" xfId="2372" xr:uid="{00000000-0005-0000-0000-000042090000}"/>
    <cellStyle name="_Costs not in KWI3000 '06Budget_(C) WHE Proforma with ITC cash grant 10 Yr Amort_for rebuttal_120709 2 2" xfId="2373" xr:uid="{00000000-0005-0000-0000-000043090000}"/>
    <cellStyle name="_Costs not in KWI3000 '06Budget_(C) WHE Proforma with ITC cash grant 10 Yr Amort_for rebuttal_120709 3" xfId="2374" xr:uid="{00000000-0005-0000-0000-000044090000}"/>
    <cellStyle name="_Costs not in KWI3000 '06Budget_04.07E Wild Horse Wind Expansion" xfId="2375" xr:uid="{00000000-0005-0000-0000-000045090000}"/>
    <cellStyle name="_Costs not in KWI3000 '06Budget_04.07E Wild Horse Wind Expansion 2" xfId="2376" xr:uid="{00000000-0005-0000-0000-000046090000}"/>
    <cellStyle name="_Costs not in KWI3000 '06Budget_04.07E Wild Horse Wind Expansion 2 2" xfId="2377" xr:uid="{00000000-0005-0000-0000-000047090000}"/>
    <cellStyle name="_Costs not in KWI3000 '06Budget_04.07E Wild Horse Wind Expansion 3" xfId="2378" xr:uid="{00000000-0005-0000-0000-000048090000}"/>
    <cellStyle name="_Costs not in KWI3000 '06Budget_04.07E Wild Horse Wind Expansion_16.07E Wild Horse Wind Expansionwrkingfile" xfId="2379" xr:uid="{00000000-0005-0000-0000-000049090000}"/>
    <cellStyle name="_Costs not in KWI3000 '06Budget_04.07E Wild Horse Wind Expansion_16.07E Wild Horse Wind Expansionwrkingfile 2" xfId="2380" xr:uid="{00000000-0005-0000-0000-00004A090000}"/>
    <cellStyle name="_Costs not in KWI3000 '06Budget_04.07E Wild Horse Wind Expansion_16.07E Wild Horse Wind Expansionwrkingfile 2 2" xfId="2381" xr:uid="{00000000-0005-0000-0000-00004B090000}"/>
    <cellStyle name="_Costs not in KWI3000 '06Budget_04.07E Wild Horse Wind Expansion_16.07E Wild Horse Wind Expansionwrkingfile 3" xfId="2382" xr:uid="{00000000-0005-0000-0000-00004C090000}"/>
    <cellStyle name="_Costs not in KWI3000 '06Budget_04.07E Wild Horse Wind Expansion_16.07E Wild Horse Wind Expansionwrkingfile SF" xfId="2383" xr:uid="{00000000-0005-0000-0000-00004D090000}"/>
    <cellStyle name="_Costs not in KWI3000 '06Budget_04.07E Wild Horse Wind Expansion_16.07E Wild Horse Wind Expansionwrkingfile SF 2" xfId="2384" xr:uid="{00000000-0005-0000-0000-00004E090000}"/>
    <cellStyle name="_Costs not in KWI3000 '06Budget_04.07E Wild Horse Wind Expansion_16.07E Wild Horse Wind Expansionwrkingfile SF 2 2" xfId="2385" xr:uid="{00000000-0005-0000-0000-00004F090000}"/>
    <cellStyle name="_Costs not in KWI3000 '06Budget_04.07E Wild Horse Wind Expansion_16.07E Wild Horse Wind Expansionwrkingfile SF 3" xfId="2386" xr:uid="{00000000-0005-0000-0000-000050090000}"/>
    <cellStyle name="_Costs not in KWI3000 '06Budget_04.07E Wild Horse Wind Expansion_16.37E Wild Horse Expansion DeferralRevwrkingfile SF" xfId="2387" xr:uid="{00000000-0005-0000-0000-000051090000}"/>
    <cellStyle name="_Costs not in KWI3000 '06Budget_04.07E Wild Horse Wind Expansion_16.37E Wild Horse Expansion DeferralRevwrkingfile SF 2" xfId="2388" xr:uid="{00000000-0005-0000-0000-000052090000}"/>
    <cellStyle name="_Costs not in KWI3000 '06Budget_04.07E Wild Horse Wind Expansion_16.37E Wild Horse Expansion DeferralRevwrkingfile SF 2 2" xfId="2389" xr:uid="{00000000-0005-0000-0000-000053090000}"/>
    <cellStyle name="_Costs not in KWI3000 '06Budget_04.07E Wild Horse Wind Expansion_16.37E Wild Horse Expansion DeferralRevwrkingfile SF 3" xfId="2390" xr:uid="{00000000-0005-0000-0000-000054090000}"/>
    <cellStyle name="_Costs not in KWI3000 '06Budget_16.07E Wild Horse Wind Expansionwrkingfile" xfId="2391" xr:uid="{00000000-0005-0000-0000-000055090000}"/>
    <cellStyle name="_Costs not in KWI3000 '06Budget_16.07E Wild Horse Wind Expansionwrkingfile 2" xfId="2392" xr:uid="{00000000-0005-0000-0000-000056090000}"/>
    <cellStyle name="_Costs not in KWI3000 '06Budget_16.07E Wild Horse Wind Expansionwrkingfile 2 2" xfId="2393" xr:uid="{00000000-0005-0000-0000-000057090000}"/>
    <cellStyle name="_Costs not in KWI3000 '06Budget_16.07E Wild Horse Wind Expansionwrkingfile 3" xfId="2394" xr:uid="{00000000-0005-0000-0000-000058090000}"/>
    <cellStyle name="_Costs not in KWI3000 '06Budget_16.07E Wild Horse Wind Expansionwrkingfile SF" xfId="2395" xr:uid="{00000000-0005-0000-0000-000059090000}"/>
    <cellStyle name="_Costs not in KWI3000 '06Budget_16.07E Wild Horse Wind Expansionwrkingfile SF 2" xfId="2396" xr:uid="{00000000-0005-0000-0000-00005A090000}"/>
    <cellStyle name="_Costs not in KWI3000 '06Budget_16.07E Wild Horse Wind Expansionwrkingfile SF 2 2" xfId="2397" xr:uid="{00000000-0005-0000-0000-00005B090000}"/>
    <cellStyle name="_Costs not in KWI3000 '06Budget_16.07E Wild Horse Wind Expansionwrkingfile SF 3" xfId="2398" xr:uid="{00000000-0005-0000-0000-00005C090000}"/>
    <cellStyle name="_Costs not in KWI3000 '06Budget_16.37E Wild Horse Expansion DeferralRevwrkingfile SF" xfId="2399" xr:uid="{00000000-0005-0000-0000-00005D090000}"/>
    <cellStyle name="_Costs not in KWI3000 '06Budget_16.37E Wild Horse Expansion DeferralRevwrkingfile SF 2" xfId="2400" xr:uid="{00000000-0005-0000-0000-00005E090000}"/>
    <cellStyle name="_Costs not in KWI3000 '06Budget_16.37E Wild Horse Expansion DeferralRevwrkingfile SF 2 2" xfId="2401" xr:uid="{00000000-0005-0000-0000-00005F090000}"/>
    <cellStyle name="_Costs not in KWI3000 '06Budget_16.37E Wild Horse Expansion DeferralRevwrkingfile SF 3" xfId="2402" xr:uid="{00000000-0005-0000-0000-000060090000}"/>
    <cellStyle name="_Costs not in KWI3000 '06Budget_2009 Compliance Filing PCA Exhibits for GRC" xfId="2403" xr:uid="{00000000-0005-0000-0000-000061090000}"/>
    <cellStyle name="_Costs not in KWI3000 '06Budget_2009 GRC Compl Filing - Exhibit D" xfId="2404" xr:uid="{00000000-0005-0000-0000-000062090000}"/>
    <cellStyle name="_Costs not in KWI3000 '06Budget_2009 GRC Compl Filing - Exhibit D 2" xfId="2405" xr:uid="{00000000-0005-0000-0000-000063090000}"/>
    <cellStyle name="_Costs not in KWI3000 '06Budget_3.01 Income Statement" xfId="2406" xr:uid="{00000000-0005-0000-0000-000064090000}"/>
    <cellStyle name="_Costs not in KWI3000 '06Budget_4 31 Regulatory Assets and Liabilities  7 06- Exhibit D" xfId="2407" xr:uid="{00000000-0005-0000-0000-000065090000}"/>
    <cellStyle name="_Costs not in KWI3000 '06Budget_4 31 Regulatory Assets and Liabilities  7 06- Exhibit D 2" xfId="2408" xr:uid="{00000000-0005-0000-0000-000066090000}"/>
    <cellStyle name="_Costs not in KWI3000 '06Budget_4 31 Regulatory Assets and Liabilities  7 06- Exhibit D 2 2" xfId="2409" xr:uid="{00000000-0005-0000-0000-000067090000}"/>
    <cellStyle name="_Costs not in KWI3000 '06Budget_4 31 Regulatory Assets and Liabilities  7 06- Exhibit D 3" xfId="2410" xr:uid="{00000000-0005-0000-0000-000068090000}"/>
    <cellStyle name="_Costs not in KWI3000 '06Budget_4 31 Regulatory Assets and Liabilities  7 06- Exhibit D_NIM Summary" xfId="2411" xr:uid="{00000000-0005-0000-0000-000069090000}"/>
    <cellStyle name="_Costs not in KWI3000 '06Budget_4 31 Regulatory Assets and Liabilities  7 06- Exhibit D_NIM Summary 2" xfId="2412" xr:uid="{00000000-0005-0000-0000-00006A090000}"/>
    <cellStyle name="_Costs not in KWI3000 '06Budget_4 32 Regulatory Assets and Liabilities  7 06- Exhibit D" xfId="2413" xr:uid="{00000000-0005-0000-0000-00006B090000}"/>
    <cellStyle name="_Costs not in KWI3000 '06Budget_4 32 Regulatory Assets and Liabilities  7 06- Exhibit D 2" xfId="2414" xr:uid="{00000000-0005-0000-0000-00006C090000}"/>
    <cellStyle name="_Costs not in KWI3000 '06Budget_4 32 Regulatory Assets and Liabilities  7 06- Exhibit D 2 2" xfId="2415" xr:uid="{00000000-0005-0000-0000-00006D090000}"/>
    <cellStyle name="_Costs not in KWI3000 '06Budget_4 32 Regulatory Assets and Liabilities  7 06- Exhibit D 3" xfId="2416" xr:uid="{00000000-0005-0000-0000-00006E090000}"/>
    <cellStyle name="_Costs not in KWI3000 '06Budget_4 32 Regulatory Assets and Liabilities  7 06- Exhibit D_NIM Summary" xfId="2417" xr:uid="{00000000-0005-0000-0000-00006F090000}"/>
    <cellStyle name="_Costs not in KWI3000 '06Budget_4 32 Regulatory Assets and Liabilities  7 06- Exhibit D_NIM Summary 2" xfId="2418" xr:uid="{00000000-0005-0000-0000-000070090000}"/>
    <cellStyle name="_Costs not in KWI3000 '06Budget_ACCOUNTS" xfId="2419" xr:uid="{00000000-0005-0000-0000-000071090000}"/>
    <cellStyle name="_Costs not in KWI3000 '06Budget_AURORA Total New" xfId="2420" xr:uid="{00000000-0005-0000-0000-000072090000}"/>
    <cellStyle name="_Costs not in KWI3000 '06Budget_AURORA Total New 2" xfId="2421" xr:uid="{00000000-0005-0000-0000-000073090000}"/>
    <cellStyle name="_Costs not in KWI3000 '06Budget_Book2" xfId="2422" xr:uid="{00000000-0005-0000-0000-000074090000}"/>
    <cellStyle name="_Costs not in KWI3000 '06Budget_Book2 2" xfId="2423" xr:uid="{00000000-0005-0000-0000-000075090000}"/>
    <cellStyle name="_Costs not in KWI3000 '06Budget_Book2 2 2" xfId="2424" xr:uid="{00000000-0005-0000-0000-000076090000}"/>
    <cellStyle name="_Costs not in KWI3000 '06Budget_Book2 3" xfId="2425" xr:uid="{00000000-0005-0000-0000-000077090000}"/>
    <cellStyle name="_Costs not in KWI3000 '06Budget_Book2_Adj Bench DR 3 for Initial Briefs (Electric)" xfId="2426" xr:uid="{00000000-0005-0000-0000-000078090000}"/>
    <cellStyle name="_Costs not in KWI3000 '06Budget_Book2_Adj Bench DR 3 for Initial Briefs (Electric) 2" xfId="2427" xr:uid="{00000000-0005-0000-0000-000079090000}"/>
    <cellStyle name="_Costs not in KWI3000 '06Budget_Book2_Adj Bench DR 3 for Initial Briefs (Electric) 2 2" xfId="2428" xr:uid="{00000000-0005-0000-0000-00007A090000}"/>
    <cellStyle name="_Costs not in KWI3000 '06Budget_Book2_Adj Bench DR 3 for Initial Briefs (Electric) 3" xfId="2429" xr:uid="{00000000-0005-0000-0000-00007B090000}"/>
    <cellStyle name="_Costs not in KWI3000 '06Budget_Book2_Electric Rev Req Model (2009 GRC) Rebuttal" xfId="2430" xr:uid="{00000000-0005-0000-0000-00007C090000}"/>
    <cellStyle name="_Costs not in KWI3000 '06Budget_Book2_Electric Rev Req Model (2009 GRC) Rebuttal 2" xfId="2431" xr:uid="{00000000-0005-0000-0000-00007D090000}"/>
    <cellStyle name="_Costs not in KWI3000 '06Budget_Book2_Electric Rev Req Model (2009 GRC) Rebuttal 2 2" xfId="2432" xr:uid="{00000000-0005-0000-0000-00007E090000}"/>
    <cellStyle name="_Costs not in KWI3000 '06Budget_Book2_Electric Rev Req Model (2009 GRC) Rebuttal 3" xfId="2433" xr:uid="{00000000-0005-0000-0000-00007F090000}"/>
    <cellStyle name="_Costs not in KWI3000 '06Budget_Book2_Electric Rev Req Model (2009 GRC) Rebuttal REmoval of New  WH Solar AdjustMI" xfId="2434" xr:uid="{00000000-0005-0000-0000-000080090000}"/>
    <cellStyle name="_Costs not in KWI3000 '06Budget_Book2_Electric Rev Req Model (2009 GRC) Rebuttal REmoval of New  WH Solar AdjustMI 2" xfId="2435" xr:uid="{00000000-0005-0000-0000-000081090000}"/>
    <cellStyle name="_Costs not in KWI3000 '06Budget_Book2_Electric Rev Req Model (2009 GRC) Rebuttal REmoval of New  WH Solar AdjustMI 2 2" xfId="2436" xr:uid="{00000000-0005-0000-0000-000082090000}"/>
    <cellStyle name="_Costs not in KWI3000 '06Budget_Book2_Electric Rev Req Model (2009 GRC) Rebuttal REmoval of New  WH Solar AdjustMI 3" xfId="2437" xr:uid="{00000000-0005-0000-0000-000083090000}"/>
    <cellStyle name="_Costs not in KWI3000 '06Budget_Book2_Electric Rev Req Model (2009 GRC) Revised 01-18-2010" xfId="2438" xr:uid="{00000000-0005-0000-0000-000084090000}"/>
    <cellStyle name="_Costs not in KWI3000 '06Budget_Book2_Electric Rev Req Model (2009 GRC) Revised 01-18-2010 2" xfId="2439" xr:uid="{00000000-0005-0000-0000-000085090000}"/>
    <cellStyle name="_Costs not in KWI3000 '06Budget_Book2_Electric Rev Req Model (2009 GRC) Revised 01-18-2010 2 2" xfId="2440" xr:uid="{00000000-0005-0000-0000-000086090000}"/>
    <cellStyle name="_Costs not in KWI3000 '06Budget_Book2_Electric Rev Req Model (2009 GRC) Revised 01-18-2010 3" xfId="2441" xr:uid="{00000000-0005-0000-0000-000087090000}"/>
    <cellStyle name="_Costs not in KWI3000 '06Budget_Book2_Final Order Electric EXHIBIT A-1" xfId="2442" xr:uid="{00000000-0005-0000-0000-000088090000}"/>
    <cellStyle name="_Costs not in KWI3000 '06Budget_Book2_Final Order Electric EXHIBIT A-1 2" xfId="2443" xr:uid="{00000000-0005-0000-0000-000089090000}"/>
    <cellStyle name="_Costs not in KWI3000 '06Budget_Book2_Final Order Electric EXHIBIT A-1 2 2" xfId="2444" xr:uid="{00000000-0005-0000-0000-00008A090000}"/>
    <cellStyle name="_Costs not in KWI3000 '06Budget_Book2_Final Order Electric EXHIBIT A-1 3" xfId="2445" xr:uid="{00000000-0005-0000-0000-00008B090000}"/>
    <cellStyle name="_Costs not in KWI3000 '06Budget_Book4" xfId="2446" xr:uid="{00000000-0005-0000-0000-00008C090000}"/>
    <cellStyle name="_Costs not in KWI3000 '06Budget_Book4 2" xfId="2447" xr:uid="{00000000-0005-0000-0000-00008D090000}"/>
    <cellStyle name="_Costs not in KWI3000 '06Budget_Book4 2 2" xfId="2448" xr:uid="{00000000-0005-0000-0000-00008E090000}"/>
    <cellStyle name="_Costs not in KWI3000 '06Budget_Book4 3" xfId="2449" xr:uid="{00000000-0005-0000-0000-00008F090000}"/>
    <cellStyle name="_Costs not in KWI3000 '06Budget_Book9" xfId="2450" xr:uid="{00000000-0005-0000-0000-000090090000}"/>
    <cellStyle name="_Costs not in KWI3000 '06Budget_Book9 2" xfId="2451" xr:uid="{00000000-0005-0000-0000-000091090000}"/>
    <cellStyle name="_Costs not in KWI3000 '06Budget_Book9 2 2" xfId="2452" xr:uid="{00000000-0005-0000-0000-000092090000}"/>
    <cellStyle name="_Costs not in KWI3000 '06Budget_Book9 3" xfId="2453" xr:uid="{00000000-0005-0000-0000-000093090000}"/>
    <cellStyle name="_Costs not in KWI3000 '06Budget_Check the Interest Calculation" xfId="2454" xr:uid="{00000000-0005-0000-0000-000094090000}"/>
    <cellStyle name="_Costs not in KWI3000 '06Budget_Check the Interest Calculation_Scenario 1 REC vs PTC Offset" xfId="2455" xr:uid="{00000000-0005-0000-0000-000095090000}"/>
    <cellStyle name="_Costs not in KWI3000 '06Budget_Check the Interest Calculation_Scenario 3" xfId="2456" xr:uid="{00000000-0005-0000-0000-000096090000}"/>
    <cellStyle name="_Costs not in KWI3000 '06Budget_Chelan PUD Power Costs (8-10)" xfId="2457" xr:uid="{00000000-0005-0000-0000-000097090000}"/>
    <cellStyle name="_Costs not in KWI3000 '06Budget_Exhibit D fr R Gho 12-31-08" xfId="2458" xr:uid="{00000000-0005-0000-0000-000098090000}"/>
    <cellStyle name="_Costs not in KWI3000 '06Budget_Exhibit D fr R Gho 12-31-08 2" xfId="2459" xr:uid="{00000000-0005-0000-0000-000099090000}"/>
    <cellStyle name="_Costs not in KWI3000 '06Budget_Exhibit D fr R Gho 12-31-08 v2" xfId="2460" xr:uid="{00000000-0005-0000-0000-00009A090000}"/>
    <cellStyle name="_Costs not in KWI3000 '06Budget_Exhibit D fr R Gho 12-31-08 v2 2" xfId="2461" xr:uid="{00000000-0005-0000-0000-00009B090000}"/>
    <cellStyle name="_Costs not in KWI3000 '06Budget_Exhibit D fr R Gho 12-31-08 v2_NIM Summary" xfId="2462" xr:uid="{00000000-0005-0000-0000-00009C090000}"/>
    <cellStyle name="_Costs not in KWI3000 '06Budget_Exhibit D fr R Gho 12-31-08 v2_NIM Summary 2" xfId="2463" xr:uid="{00000000-0005-0000-0000-00009D090000}"/>
    <cellStyle name="_Costs not in KWI3000 '06Budget_Exhibit D fr R Gho 12-31-08_NIM Summary" xfId="2464" xr:uid="{00000000-0005-0000-0000-00009E090000}"/>
    <cellStyle name="_Costs not in KWI3000 '06Budget_Exhibit D fr R Gho 12-31-08_NIM Summary 2" xfId="2465" xr:uid="{00000000-0005-0000-0000-00009F090000}"/>
    <cellStyle name="_Costs not in KWI3000 '06Budget_Gas Rev Req Model (2010 GRC)" xfId="2466" xr:uid="{00000000-0005-0000-0000-0000A0090000}"/>
    <cellStyle name="_Costs not in KWI3000 '06Budget_Hopkins Ridge Prepaid Tran - Interest Earned RY 12ME Feb  '11" xfId="2467" xr:uid="{00000000-0005-0000-0000-0000A1090000}"/>
    <cellStyle name="_Costs not in KWI3000 '06Budget_Hopkins Ridge Prepaid Tran - Interest Earned RY 12ME Feb  '11 2" xfId="2468" xr:uid="{00000000-0005-0000-0000-0000A2090000}"/>
    <cellStyle name="_Costs not in KWI3000 '06Budget_Hopkins Ridge Prepaid Tran - Interest Earned RY 12ME Feb  '11_NIM Summary" xfId="2469" xr:uid="{00000000-0005-0000-0000-0000A3090000}"/>
    <cellStyle name="_Costs not in KWI3000 '06Budget_Hopkins Ridge Prepaid Tran - Interest Earned RY 12ME Feb  '11_NIM Summary 2" xfId="2470" xr:uid="{00000000-0005-0000-0000-0000A4090000}"/>
    <cellStyle name="_Costs not in KWI3000 '06Budget_Hopkins Ridge Prepaid Tran - Interest Earned RY 12ME Feb  '11_Transmission Workbook for May BOD" xfId="2471" xr:uid="{00000000-0005-0000-0000-0000A5090000}"/>
    <cellStyle name="_Costs not in KWI3000 '06Budget_Hopkins Ridge Prepaid Tran - Interest Earned RY 12ME Feb  '11_Transmission Workbook for May BOD 2" xfId="2472" xr:uid="{00000000-0005-0000-0000-0000A6090000}"/>
    <cellStyle name="_Costs not in KWI3000 '06Budget_INPUTS" xfId="2473" xr:uid="{00000000-0005-0000-0000-0000A7090000}"/>
    <cellStyle name="_Costs not in KWI3000 '06Budget_INPUTS 2" xfId="2474" xr:uid="{00000000-0005-0000-0000-0000A8090000}"/>
    <cellStyle name="_Costs not in KWI3000 '06Budget_INPUTS 2 2" xfId="2475" xr:uid="{00000000-0005-0000-0000-0000A9090000}"/>
    <cellStyle name="_Costs not in KWI3000 '06Budget_INPUTS 3" xfId="2476" xr:uid="{00000000-0005-0000-0000-0000AA090000}"/>
    <cellStyle name="_Costs not in KWI3000 '06Budget_NIM Summary" xfId="2477" xr:uid="{00000000-0005-0000-0000-0000AB090000}"/>
    <cellStyle name="_Costs not in KWI3000 '06Budget_NIM Summary 09GRC" xfId="2478" xr:uid="{00000000-0005-0000-0000-0000AC090000}"/>
    <cellStyle name="_Costs not in KWI3000 '06Budget_NIM Summary 09GRC 2" xfId="2479" xr:uid="{00000000-0005-0000-0000-0000AD090000}"/>
    <cellStyle name="_Costs not in KWI3000 '06Budget_NIM Summary 2" xfId="2480" xr:uid="{00000000-0005-0000-0000-0000AE090000}"/>
    <cellStyle name="_Costs not in KWI3000 '06Budget_NIM Summary 3" xfId="2481" xr:uid="{00000000-0005-0000-0000-0000AF090000}"/>
    <cellStyle name="_Costs not in KWI3000 '06Budget_NIM Summary 4" xfId="2482" xr:uid="{00000000-0005-0000-0000-0000B0090000}"/>
    <cellStyle name="_Costs not in KWI3000 '06Budget_NIM Summary 5" xfId="2483" xr:uid="{00000000-0005-0000-0000-0000B1090000}"/>
    <cellStyle name="_Costs not in KWI3000 '06Budget_NIM Summary 6" xfId="2484" xr:uid="{00000000-0005-0000-0000-0000B2090000}"/>
    <cellStyle name="_Costs not in KWI3000 '06Budget_NIM Summary 7" xfId="2485" xr:uid="{00000000-0005-0000-0000-0000B3090000}"/>
    <cellStyle name="_Costs not in KWI3000 '06Budget_NIM Summary 8" xfId="2486" xr:uid="{00000000-0005-0000-0000-0000B4090000}"/>
    <cellStyle name="_Costs not in KWI3000 '06Budget_NIM Summary 9" xfId="2487" xr:uid="{00000000-0005-0000-0000-0000B5090000}"/>
    <cellStyle name="_Costs not in KWI3000 '06Budget_PCA 10 -  Exhibit D from A Kellogg Jan 2011" xfId="2488" xr:uid="{00000000-0005-0000-0000-0000B6090000}"/>
    <cellStyle name="_Costs not in KWI3000 '06Budget_PCA 10 -  Exhibit D from A Kellogg July 2011" xfId="2489" xr:uid="{00000000-0005-0000-0000-0000B7090000}"/>
    <cellStyle name="_Costs not in KWI3000 '06Budget_PCA 10 -  Exhibit D from S Free Rcv'd 12-11" xfId="2490" xr:uid="{00000000-0005-0000-0000-0000B8090000}"/>
    <cellStyle name="_Costs not in KWI3000 '06Budget_PCA 7 - Exhibit D update 11_30_08 (2)" xfId="2491" xr:uid="{00000000-0005-0000-0000-0000B9090000}"/>
    <cellStyle name="_Costs not in KWI3000 '06Budget_PCA 7 - Exhibit D update 11_30_08 (2) 2" xfId="2492" xr:uid="{00000000-0005-0000-0000-0000BA090000}"/>
    <cellStyle name="_Costs not in KWI3000 '06Budget_PCA 7 - Exhibit D update 11_30_08 (2) 2 2" xfId="2493" xr:uid="{00000000-0005-0000-0000-0000BB090000}"/>
    <cellStyle name="_Costs not in KWI3000 '06Budget_PCA 7 - Exhibit D update 11_30_08 (2) 3" xfId="2494" xr:uid="{00000000-0005-0000-0000-0000BC090000}"/>
    <cellStyle name="_Costs not in KWI3000 '06Budget_PCA 7 - Exhibit D update 11_30_08 (2)_NIM Summary" xfId="2495" xr:uid="{00000000-0005-0000-0000-0000BD090000}"/>
    <cellStyle name="_Costs not in KWI3000 '06Budget_PCA 7 - Exhibit D update 11_30_08 (2)_NIM Summary 2" xfId="2496" xr:uid="{00000000-0005-0000-0000-0000BE090000}"/>
    <cellStyle name="_Costs not in KWI3000 '06Budget_PCA 8 - Exhibit D update 12_31_09" xfId="2497" xr:uid="{00000000-0005-0000-0000-0000BF090000}"/>
    <cellStyle name="_Costs not in KWI3000 '06Budget_PCA 9 -  Exhibit D April 2010" xfId="2498" xr:uid="{00000000-0005-0000-0000-0000C0090000}"/>
    <cellStyle name="_Costs not in KWI3000 '06Budget_PCA 9 -  Exhibit D April 2010 (3)" xfId="2499" xr:uid="{00000000-0005-0000-0000-0000C1090000}"/>
    <cellStyle name="_Costs not in KWI3000 '06Budget_PCA 9 -  Exhibit D April 2010 (3) 2" xfId="2500" xr:uid="{00000000-0005-0000-0000-0000C2090000}"/>
    <cellStyle name="_Costs not in KWI3000 '06Budget_PCA 9 -  Exhibit D Feb 2010" xfId="2501" xr:uid="{00000000-0005-0000-0000-0000C3090000}"/>
    <cellStyle name="_Costs not in KWI3000 '06Budget_PCA 9 -  Exhibit D Feb 2010 v2" xfId="2502" xr:uid="{00000000-0005-0000-0000-0000C4090000}"/>
    <cellStyle name="_Costs not in KWI3000 '06Budget_PCA 9 -  Exhibit D Feb 2010 WF" xfId="2503" xr:uid="{00000000-0005-0000-0000-0000C5090000}"/>
    <cellStyle name="_Costs not in KWI3000 '06Budget_PCA 9 -  Exhibit D Jan 2010" xfId="2504" xr:uid="{00000000-0005-0000-0000-0000C6090000}"/>
    <cellStyle name="_Costs not in KWI3000 '06Budget_PCA 9 -  Exhibit D March 2010 (2)" xfId="2505" xr:uid="{00000000-0005-0000-0000-0000C7090000}"/>
    <cellStyle name="_Costs not in KWI3000 '06Budget_PCA 9 -  Exhibit D Nov 2010" xfId="2506" xr:uid="{00000000-0005-0000-0000-0000C8090000}"/>
    <cellStyle name="_Costs not in KWI3000 '06Budget_PCA 9 - Exhibit D at August 2010" xfId="2507" xr:uid="{00000000-0005-0000-0000-0000C9090000}"/>
    <cellStyle name="_Costs not in KWI3000 '06Budget_PCA 9 - Exhibit D June 2010 GRC" xfId="2508" xr:uid="{00000000-0005-0000-0000-0000CA090000}"/>
    <cellStyle name="_Costs not in KWI3000 '06Budget_Power Costs - Comparison bx Rbtl-Staff-Jt-PC" xfId="2509" xr:uid="{00000000-0005-0000-0000-0000CB090000}"/>
    <cellStyle name="_Costs not in KWI3000 '06Budget_Power Costs - Comparison bx Rbtl-Staff-Jt-PC 2" xfId="2510" xr:uid="{00000000-0005-0000-0000-0000CC090000}"/>
    <cellStyle name="_Costs not in KWI3000 '06Budget_Power Costs - Comparison bx Rbtl-Staff-Jt-PC 2 2" xfId="2511" xr:uid="{00000000-0005-0000-0000-0000CD090000}"/>
    <cellStyle name="_Costs not in KWI3000 '06Budget_Power Costs - Comparison bx Rbtl-Staff-Jt-PC 3" xfId="2512" xr:uid="{00000000-0005-0000-0000-0000CE090000}"/>
    <cellStyle name="_Costs not in KWI3000 '06Budget_Power Costs - Comparison bx Rbtl-Staff-Jt-PC_Adj Bench DR 3 for Initial Briefs (Electric)" xfId="2513" xr:uid="{00000000-0005-0000-0000-0000CF090000}"/>
    <cellStyle name="_Costs not in KWI3000 '06Budget_Power Costs - Comparison bx Rbtl-Staff-Jt-PC_Adj Bench DR 3 for Initial Briefs (Electric) 2" xfId="2514" xr:uid="{00000000-0005-0000-0000-0000D0090000}"/>
    <cellStyle name="_Costs not in KWI3000 '06Budget_Power Costs - Comparison bx Rbtl-Staff-Jt-PC_Adj Bench DR 3 for Initial Briefs (Electric) 2 2" xfId="2515" xr:uid="{00000000-0005-0000-0000-0000D1090000}"/>
    <cellStyle name="_Costs not in KWI3000 '06Budget_Power Costs - Comparison bx Rbtl-Staff-Jt-PC_Adj Bench DR 3 for Initial Briefs (Electric) 3" xfId="2516" xr:uid="{00000000-0005-0000-0000-0000D2090000}"/>
    <cellStyle name="_Costs not in KWI3000 '06Budget_Power Costs - Comparison bx Rbtl-Staff-Jt-PC_Electric Rev Req Model (2009 GRC) Rebuttal" xfId="2517" xr:uid="{00000000-0005-0000-0000-0000D3090000}"/>
    <cellStyle name="_Costs not in KWI3000 '06Budget_Power Costs - Comparison bx Rbtl-Staff-Jt-PC_Electric Rev Req Model (2009 GRC) Rebuttal 2" xfId="2518" xr:uid="{00000000-0005-0000-0000-0000D4090000}"/>
    <cellStyle name="_Costs not in KWI3000 '06Budget_Power Costs - Comparison bx Rbtl-Staff-Jt-PC_Electric Rev Req Model (2009 GRC) Rebuttal 2 2" xfId="2519" xr:uid="{00000000-0005-0000-0000-0000D5090000}"/>
    <cellStyle name="_Costs not in KWI3000 '06Budget_Power Costs - Comparison bx Rbtl-Staff-Jt-PC_Electric Rev Req Model (2009 GRC) Rebuttal 3" xfId="2520" xr:uid="{00000000-0005-0000-0000-0000D6090000}"/>
    <cellStyle name="_Costs not in KWI3000 '06Budget_Power Costs - Comparison bx Rbtl-Staff-Jt-PC_Electric Rev Req Model (2009 GRC) Rebuttal REmoval of New  WH Solar AdjustMI" xfId="2521" xr:uid="{00000000-0005-0000-0000-0000D7090000}"/>
    <cellStyle name="_Costs not in KWI3000 '06Budget_Power Costs - Comparison bx Rbtl-Staff-Jt-PC_Electric Rev Req Model (2009 GRC) Rebuttal REmoval of New  WH Solar AdjustMI 2" xfId="2522" xr:uid="{00000000-0005-0000-0000-0000D8090000}"/>
    <cellStyle name="_Costs not in KWI3000 '06Budget_Power Costs - Comparison bx Rbtl-Staff-Jt-PC_Electric Rev Req Model (2009 GRC) Rebuttal REmoval of New  WH Solar AdjustMI 2 2" xfId="2523" xr:uid="{00000000-0005-0000-0000-0000D9090000}"/>
    <cellStyle name="_Costs not in KWI3000 '06Budget_Power Costs - Comparison bx Rbtl-Staff-Jt-PC_Electric Rev Req Model (2009 GRC) Rebuttal REmoval of New  WH Solar AdjustMI 3" xfId="2524" xr:uid="{00000000-0005-0000-0000-0000DA090000}"/>
    <cellStyle name="_Costs not in KWI3000 '06Budget_Power Costs - Comparison bx Rbtl-Staff-Jt-PC_Electric Rev Req Model (2009 GRC) Revised 01-18-2010" xfId="2525" xr:uid="{00000000-0005-0000-0000-0000DB090000}"/>
    <cellStyle name="_Costs not in KWI3000 '06Budget_Power Costs - Comparison bx Rbtl-Staff-Jt-PC_Electric Rev Req Model (2009 GRC) Revised 01-18-2010 2" xfId="2526" xr:uid="{00000000-0005-0000-0000-0000DC090000}"/>
    <cellStyle name="_Costs not in KWI3000 '06Budget_Power Costs - Comparison bx Rbtl-Staff-Jt-PC_Electric Rev Req Model (2009 GRC) Revised 01-18-2010 2 2" xfId="2527" xr:uid="{00000000-0005-0000-0000-0000DD090000}"/>
    <cellStyle name="_Costs not in KWI3000 '06Budget_Power Costs - Comparison bx Rbtl-Staff-Jt-PC_Electric Rev Req Model (2009 GRC) Revised 01-18-2010 3" xfId="2528" xr:uid="{00000000-0005-0000-0000-0000DE090000}"/>
    <cellStyle name="_Costs not in KWI3000 '06Budget_Power Costs - Comparison bx Rbtl-Staff-Jt-PC_Final Order Electric EXHIBIT A-1" xfId="2529" xr:uid="{00000000-0005-0000-0000-0000DF090000}"/>
    <cellStyle name="_Costs not in KWI3000 '06Budget_Power Costs - Comparison bx Rbtl-Staff-Jt-PC_Final Order Electric EXHIBIT A-1 2" xfId="2530" xr:uid="{00000000-0005-0000-0000-0000E0090000}"/>
    <cellStyle name="_Costs not in KWI3000 '06Budget_Power Costs - Comparison bx Rbtl-Staff-Jt-PC_Final Order Electric EXHIBIT A-1 2 2" xfId="2531" xr:uid="{00000000-0005-0000-0000-0000E1090000}"/>
    <cellStyle name="_Costs not in KWI3000 '06Budget_Power Costs - Comparison bx Rbtl-Staff-Jt-PC_Final Order Electric EXHIBIT A-1 3" xfId="2532" xr:uid="{00000000-0005-0000-0000-0000E2090000}"/>
    <cellStyle name="_Costs not in KWI3000 '06Budget_Production Adj 4.37" xfId="2533" xr:uid="{00000000-0005-0000-0000-0000E3090000}"/>
    <cellStyle name="_Costs not in KWI3000 '06Budget_Production Adj 4.37 2" xfId="2534" xr:uid="{00000000-0005-0000-0000-0000E4090000}"/>
    <cellStyle name="_Costs not in KWI3000 '06Budget_Production Adj 4.37 2 2" xfId="2535" xr:uid="{00000000-0005-0000-0000-0000E5090000}"/>
    <cellStyle name="_Costs not in KWI3000 '06Budget_Production Adj 4.37 3" xfId="2536" xr:uid="{00000000-0005-0000-0000-0000E6090000}"/>
    <cellStyle name="_Costs not in KWI3000 '06Budget_Purchased Power Adj 4.03" xfId="2537" xr:uid="{00000000-0005-0000-0000-0000E7090000}"/>
    <cellStyle name="_Costs not in KWI3000 '06Budget_Purchased Power Adj 4.03 2" xfId="2538" xr:uid="{00000000-0005-0000-0000-0000E8090000}"/>
    <cellStyle name="_Costs not in KWI3000 '06Budget_Purchased Power Adj 4.03 2 2" xfId="2539" xr:uid="{00000000-0005-0000-0000-0000E9090000}"/>
    <cellStyle name="_Costs not in KWI3000 '06Budget_Purchased Power Adj 4.03 3" xfId="2540" xr:uid="{00000000-0005-0000-0000-0000EA090000}"/>
    <cellStyle name="_Costs not in KWI3000 '06Budget_Rebuttal Power Costs" xfId="2541" xr:uid="{00000000-0005-0000-0000-0000EB090000}"/>
    <cellStyle name="_Costs not in KWI3000 '06Budget_Rebuttal Power Costs 2" xfId="2542" xr:uid="{00000000-0005-0000-0000-0000EC090000}"/>
    <cellStyle name="_Costs not in KWI3000 '06Budget_Rebuttal Power Costs 2 2" xfId="2543" xr:uid="{00000000-0005-0000-0000-0000ED090000}"/>
    <cellStyle name="_Costs not in KWI3000 '06Budget_Rebuttal Power Costs 3" xfId="2544" xr:uid="{00000000-0005-0000-0000-0000EE090000}"/>
    <cellStyle name="_Costs not in KWI3000 '06Budget_Rebuttal Power Costs_Adj Bench DR 3 for Initial Briefs (Electric)" xfId="2545" xr:uid="{00000000-0005-0000-0000-0000EF090000}"/>
    <cellStyle name="_Costs not in KWI3000 '06Budget_Rebuttal Power Costs_Adj Bench DR 3 for Initial Briefs (Electric) 2" xfId="2546" xr:uid="{00000000-0005-0000-0000-0000F0090000}"/>
    <cellStyle name="_Costs not in KWI3000 '06Budget_Rebuttal Power Costs_Adj Bench DR 3 for Initial Briefs (Electric) 2 2" xfId="2547" xr:uid="{00000000-0005-0000-0000-0000F1090000}"/>
    <cellStyle name="_Costs not in KWI3000 '06Budget_Rebuttal Power Costs_Adj Bench DR 3 for Initial Briefs (Electric) 3" xfId="2548" xr:uid="{00000000-0005-0000-0000-0000F2090000}"/>
    <cellStyle name="_Costs not in KWI3000 '06Budget_Rebuttal Power Costs_Electric Rev Req Model (2009 GRC) Rebuttal" xfId="2549" xr:uid="{00000000-0005-0000-0000-0000F3090000}"/>
    <cellStyle name="_Costs not in KWI3000 '06Budget_Rebuttal Power Costs_Electric Rev Req Model (2009 GRC) Rebuttal 2" xfId="2550" xr:uid="{00000000-0005-0000-0000-0000F4090000}"/>
    <cellStyle name="_Costs not in KWI3000 '06Budget_Rebuttal Power Costs_Electric Rev Req Model (2009 GRC) Rebuttal 2 2" xfId="2551" xr:uid="{00000000-0005-0000-0000-0000F5090000}"/>
    <cellStyle name="_Costs not in KWI3000 '06Budget_Rebuttal Power Costs_Electric Rev Req Model (2009 GRC) Rebuttal 3" xfId="2552" xr:uid="{00000000-0005-0000-0000-0000F6090000}"/>
    <cellStyle name="_Costs not in KWI3000 '06Budget_Rebuttal Power Costs_Electric Rev Req Model (2009 GRC) Rebuttal REmoval of New  WH Solar AdjustMI" xfId="2553" xr:uid="{00000000-0005-0000-0000-0000F7090000}"/>
    <cellStyle name="_Costs not in KWI3000 '06Budget_Rebuttal Power Costs_Electric Rev Req Model (2009 GRC) Rebuttal REmoval of New  WH Solar AdjustMI 2" xfId="2554" xr:uid="{00000000-0005-0000-0000-0000F8090000}"/>
    <cellStyle name="_Costs not in KWI3000 '06Budget_Rebuttal Power Costs_Electric Rev Req Model (2009 GRC) Rebuttal REmoval of New  WH Solar AdjustMI 2 2" xfId="2555" xr:uid="{00000000-0005-0000-0000-0000F9090000}"/>
    <cellStyle name="_Costs not in KWI3000 '06Budget_Rebuttal Power Costs_Electric Rev Req Model (2009 GRC) Rebuttal REmoval of New  WH Solar AdjustMI 3" xfId="2556" xr:uid="{00000000-0005-0000-0000-0000FA090000}"/>
    <cellStyle name="_Costs not in KWI3000 '06Budget_Rebuttal Power Costs_Electric Rev Req Model (2009 GRC) Revised 01-18-2010" xfId="2557" xr:uid="{00000000-0005-0000-0000-0000FB090000}"/>
    <cellStyle name="_Costs not in KWI3000 '06Budget_Rebuttal Power Costs_Electric Rev Req Model (2009 GRC) Revised 01-18-2010 2" xfId="2558" xr:uid="{00000000-0005-0000-0000-0000FC090000}"/>
    <cellStyle name="_Costs not in KWI3000 '06Budget_Rebuttal Power Costs_Electric Rev Req Model (2009 GRC) Revised 01-18-2010 2 2" xfId="2559" xr:uid="{00000000-0005-0000-0000-0000FD090000}"/>
    <cellStyle name="_Costs not in KWI3000 '06Budget_Rebuttal Power Costs_Electric Rev Req Model (2009 GRC) Revised 01-18-2010 3" xfId="2560" xr:uid="{00000000-0005-0000-0000-0000FE090000}"/>
    <cellStyle name="_Costs not in KWI3000 '06Budget_Rebuttal Power Costs_Final Order Electric EXHIBIT A-1" xfId="2561" xr:uid="{00000000-0005-0000-0000-0000FF090000}"/>
    <cellStyle name="_Costs not in KWI3000 '06Budget_Rebuttal Power Costs_Final Order Electric EXHIBIT A-1 2" xfId="2562" xr:uid="{00000000-0005-0000-0000-0000000A0000}"/>
    <cellStyle name="_Costs not in KWI3000 '06Budget_Rebuttal Power Costs_Final Order Electric EXHIBIT A-1 2 2" xfId="2563" xr:uid="{00000000-0005-0000-0000-0000010A0000}"/>
    <cellStyle name="_Costs not in KWI3000 '06Budget_Rebuttal Power Costs_Final Order Electric EXHIBIT A-1 3" xfId="2564" xr:uid="{00000000-0005-0000-0000-0000020A0000}"/>
    <cellStyle name="_Costs not in KWI3000 '06Budget_ROR &amp; CONV FACTOR" xfId="2565" xr:uid="{00000000-0005-0000-0000-0000030A0000}"/>
    <cellStyle name="_Costs not in KWI3000 '06Budget_ROR &amp; CONV FACTOR 2" xfId="2566" xr:uid="{00000000-0005-0000-0000-0000040A0000}"/>
    <cellStyle name="_Costs not in KWI3000 '06Budget_ROR &amp; CONV FACTOR 2 2" xfId="2567" xr:uid="{00000000-0005-0000-0000-0000050A0000}"/>
    <cellStyle name="_Costs not in KWI3000 '06Budget_ROR &amp; CONV FACTOR 3" xfId="2568" xr:uid="{00000000-0005-0000-0000-0000060A0000}"/>
    <cellStyle name="_Costs not in KWI3000 '06Budget_ROR 5.02" xfId="2569" xr:uid="{00000000-0005-0000-0000-0000070A0000}"/>
    <cellStyle name="_Costs not in KWI3000 '06Budget_ROR 5.02 2" xfId="2570" xr:uid="{00000000-0005-0000-0000-0000080A0000}"/>
    <cellStyle name="_Costs not in KWI3000 '06Budget_ROR 5.02 2 2" xfId="2571" xr:uid="{00000000-0005-0000-0000-0000090A0000}"/>
    <cellStyle name="_Costs not in KWI3000 '06Budget_ROR 5.02 3" xfId="2572" xr:uid="{00000000-0005-0000-0000-00000A0A0000}"/>
    <cellStyle name="_Costs not in KWI3000 '06Budget_Transmission Workbook for May BOD" xfId="2573" xr:uid="{00000000-0005-0000-0000-00000B0A0000}"/>
    <cellStyle name="_Costs not in KWI3000 '06Budget_Transmission Workbook for May BOD 2" xfId="2574" xr:uid="{00000000-0005-0000-0000-00000C0A0000}"/>
    <cellStyle name="_Costs not in KWI3000 '06Budget_Wind Integration 10GRC" xfId="2575" xr:uid="{00000000-0005-0000-0000-00000D0A0000}"/>
    <cellStyle name="_Costs not in KWI3000 '06Budget_Wind Integration 10GRC 2" xfId="2576" xr:uid="{00000000-0005-0000-0000-00000E0A0000}"/>
    <cellStyle name="_DEM-08C Power Cost Comparison" xfId="2577" xr:uid="{00000000-0005-0000-0000-00000F0A0000}"/>
    <cellStyle name="_DEM-WP (C) Costs not in AURORA 2006GRC Order 11.30.06 Gas" xfId="2578" xr:uid="{00000000-0005-0000-0000-0000100A0000}"/>
    <cellStyle name="_DEM-WP (C) Costs not in AURORA 2006GRC Order 11.30.06 Gas 2" xfId="2579" xr:uid="{00000000-0005-0000-0000-0000110A0000}"/>
    <cellStyle name="_DEM-WP (C) Costs not in AURORA 2006GRC Order 11.30.06 Gas_Chelan PUD Power Costs (8-10)" xfId="2580" xr:uid="{00000000-0005-0000-0000-0000120A0000}"/>
    <cellStyle name="_DEM-WP (C) Costs not in AURORA 2006GRC Order 11.30.06 Gas_NIM Summary" xfId="2581" xr:uid="{00000000-0005-0000-0000-0000130A0000}"/>
    <cellStyle name="_DEM-WP (C) Costs not in AURORA 2006GRC Order 11.30.06 Gas_NIM Summary 2" xfId="2582" xr:uid="{00000000-0005-0000-0000-0000140A0000}"/>
    <cellStyle name="_DEM-WP (C) Power Cost 2006GRC Order" xfId="2583" xr:uid="{00000000-0005-0000-0000-0000150A0000}"/>
    <cellStyle name="_DEM-WP (C) Power Cost 2006GRC Order 2" xfId="2584" xr:uid="{00000000-0005-0000-0000-0000160A0000}"/>
    <cellStyle name="_DEM-WP (C) Power Cost 2006GRC Order 2 2" xfId="2585" xr:uid="{00000000-0005-0000-0000-0000170A0000}"/>
    <cellStyle name="_DEM-WP (C) Power Cost 2006GRC Order 2 2 2" xfId="2586" xr:uid="{00000000-0005-0000-0000-0000180A0000}"/>
    <cellStyle name="_DEM-WP (C) Power Cost 2006GRC Order 2 3" xfId="2587" xr:uid="{00000000-0005-0000-0000-0000190A0000}"/>
    <cellStyle name="_DEM-WP (C) Power Cost 2006GRC Order 3" xfId="2588" xr:uid="{00000000-0005-0000-0000-00001A0A0000}"/>
    <cellStyle name="_DEM-WP (C) Power Cost 2006GRC Order 3 2" xfId="2589" xr:uid="{00000000-0005-0000-0000-00001B0A0000}"/>
    <cellStyle name="_DEM-WP (C) Power Cost 2006GRC Order 4" xfId="2590" xr:uid="{00000000-0005-0000-0000-00001C0A0000}"/>
    <cellStyle name="_DEM-WP (C) Power Cost 2006GRC Order 4 2" xfId="2591" xr:uid="{00000000-0005-0000-0000-00001D0A0000}"/>
    <cellStyle name="_DEM-WP (C) Power Cost 2006GRC Order 5" xfId="2592" xr:uid="{00000000-0005-0000-0000-00001E0A0000}"/>
    <cellStyle name="_DEM-WP (C) Power Cost 2006GRC Order_04 07E Wild Horse Wind Expansion (C) (2)" xfId="2593" xr:uid="{00000000-0005-0000-0000-00001F0A0000}"/>
    <cellStyle name="_DEM-WP (C) Power Cost 2006GRC Order_04 07E Wild Horse Wind Expansion (C) (2) 2" xfId="2594" xr:uid="{00000000-0005-0000-0000-0000200A0000}"/>
    <cellStyle name="_DEM-WP (C) Power Cost 2006GRC Order_04 07E Wild Horse Wind Expansion (C) (2) 2 2" xfId="2595" xr:uid="{00000000-0005-0000-0000-0000210A0000}"/>
    <cellStyle name="_DEM-WP (C) Power Cost 2006GRC Order_04 07E Wild Horse Wind Expansion (C) (2) 3" xfId="2596" xr:uid="{00000000-0005-0000-0000-0000220A0000}"/>
    <cellStyle name="_DEM-WP (C) Power Cost 2006GRC Order_04 07E Wild Horse Wind Expansion (C) (2)_Adj Bench DR 3 for Initial Briefs (Electric)" xfId="2597" xr:uid="{00000000-0005-0000-0000-0000230A0000}"/>
    <cellStyle name="_DEM-WP (C) Power Cost 2006GRC Order_04 07E Wild Horse Wind Expansion (C) (2)_Adj Bench DR 3 for Initial Briefs (Electric) 2" xfId="2598" xr:uid="{00000000-0005-0000-0000-0000240A0000}"/>
    <cellStyle name="_DEM-WP (C) Power Cost 2006GRC Order_04 07E Wild Horse Wind Expansion (C) (2)_Adj Bench DR 3 for Initial Briefs (Electric) 2 2" xfId="2599" xr:uid="{00000000-0005-0000-0000-0000250A0000}"/>
    <cellStyle name="_DEM-WP (C) Power Cost 2006GRC Order_04 07E Wild Horse Wind Expansion (C) (2)_Adj Bench DR 3 for Initial Briefs (Electric) 3" xfId="2600" xr:uid="{00000000-0005-0000-0000-0000260A0000}"/>
    <cellStyle name="_DEM-WP (C) Power Cost 2006GRC Order_04 07E Wild Horse Wind Expansion (C) (2)_Book1" xfId="2601" xr:uid="{00000000-0005-0000-0000-0000270A0000}"/>
    <cellStyle name="_DEM-WP (C) Power Cost 2006GRC Order_04 07E Wild Horse Wind Expansion (C) (2)_Electric Rev Req Model (2009 GRC) " xfId="2602" xr:uid="{00000000-0005-0000-0000-0000280A0000}"/>
    <cellStyle name="_DEM-WP (C) Power Cost 2006GRC Order_04 07E Wild Horse Wind Expansion (C) (2)_Electric Rev Req Model (2009 GRC)  2" xfId="2603" xr:uid="{00000000-0005-0000-0000-0000290A0000}"/>
    <cellStyle name="_DEM-WP (C) Power Cost 2006GRC Order_04 07E Wild Horse Wind Expansion (C) (2)_Electric Rev Req Model (2009 GRC)  2 2" xfId="2604" xr:uid="{00000000-0005-0000-0000-00002A0A0000}"/>
    <cellStyle name="_DEM-WP (C) Power Cost 2006GRC Order_04 07E Wild Horse Wind Expansion (C) (2)_Electric Rev Req Model (2009 GRC)  3" xfId="2605" xr:uid="{00000000-0005-0000-0000-00002B0A0000}"/>
    <cellStyle name="_DEM-WP (C) Power Cost 2006GRC Order_04 07E Wild Horse Wind Expansion (C) (2)_Electric Rev Req Model (2009 GRC) Rebuttal" xfId="2606" xr:uid="{00000000-0005-0000-0000-00002C0A0000}"/>
    <cellStyle name="_DEM-WP (C) Power Cost 2006GRC Order_04 07E Wild Horse Wind Expansion (C) (2)_Electric Rev Req Model (2009 GRC) Rebuttal 2" xfId="2607" xr:uid="{00000000-0005-0000-0000-00002D0A0000}"/>
    <cellStyle name="_DEM-WP (C) Power Cost 2006GRC Order_04 07E Wild Horse Wind Expansion (C) (2)_Electric Rev Req Model (2009 GRC) Rebuttal 2 2" xfId="2608" xr:uid="{00000000-0005-0000-0000-00002E0A0000}"/>
    <cellStyle name="_DEM-WP (C) Power Cost 2006GRC Order_04 07E Wild Horse Wind Expansion (C) (2)_Electric Rev Req Model (2009 GRC) Rebuttal 3" xfId="2609" xr:uid="{00000000-0005-0000-0000-00002F0A0000}"/>
    <cellStyle name="_DEM-WP (C) Power Cost 2006GRC Order_04 07E Wild Horse Wind Expansion (C) (2)_Electric Rev Req Model (2009 GRC) Rebuttal REmoval of New  WH Solar AdjustMI" xfId="2610" xr:uid="{00000000-0005-0000-0000-0000300A0000}"/>
    <cellStyle name="_DEM-WP (C) Power Cost 2006GRC Order_04 07E Wild Horse Wind Expansion (C) (2)_Electric Rev Req Model (2009 GRC) Rebuttal REmoval of New  WH Solar AdjustMI 2" xfId="2611" xr:uid="{00000000-0005-0000-0000-0000310A0000}"/>
    <cellStyle name="_DEM-WP (C) Power Cost 2006GRC Order_04 07E Wild Horse Wind Expansion (C) (2)_Electric Rev Req Model (2009 GRC) Rebuttal REmoval of New  WH Solar AdjustMI 2 2" xfId="2612" xr:uid="{00000000-0005-0000-0000-0000320A0000}"/>
    <cellStyle name="_DEM-WP (C) Power Cost 2006GRC Order_04 07E Wild Horse Wind Expansion (C) (2)_Electric Rev Req Model (2009 GRC) Rebuttal REmoval of New  WH Solar AdjustMI 3" xfId="2613" xr:uid="{00000000-0005-0000-0000-0000330A0000}"/>
    <cellStyle name="_DEM-WP (C) Power Cost 2006GRC Order_04 07E Wild Horse Wind Expansion (C) (2)_Electric Rev Req Model (2009 GRC) Revised 01-18-2010" xfId="2614" xr:uid="{00000000-0005-0000-0000-0000340A0000}"/>
    <cellStyle name="_DEM-WP (C) Power Cost 2006GRC Order_04 07E Wild Horse Wind Expansion (C) (2)_Electric Rev Req Model (2009 GRC) Revised 01-18-2010 2" xfId="2615" xr:uid="{00000000-0005-0000-0000-0000350A0000}"/>
    <cellStyle name="_DEM-WP (C) Power Cost 2006GRC Order_04 07E Wild Horse Wind Expansion (C) (2)_Electric Rev Req Model (2009 GRC) Revised 01-18-2010 2 2" xfId="2616" xr:uid="{00000000-0005-0000-0000-0000360A0000}"/>
    <cellStyle name="_DEM-WP (C) Power Cost 2006GRC Order_04 07E Wild Horse Wind Expansion (C) (2)_Electric Rev Req Model (2009 GRC) Revised 01-18-2010 3" xfId="2617" xr:uid="{00000000-0005-0000-0000-0000370A0000}"/>
    <cellStyle name="_DEM-WP (C) Power Cost 2006GRC Order_04 07E Wild Horse Wind Expansion (C) (2)_Electric Rev Req Model (2010 GRC)" xfId="2618" xr:uid="{00000000-0005-0000-0000-0000380A0000}"/>
    <cellStyle name="_DEM-WP (C) Power Cost 2006GRC Order_04 07E Wild Horse Wind Expansion (C) (2)_Electric Rev Req Model (2010 GRC) SF" xfId="2619" xr:uid="{00000000-0005-0000-0000-0000390A0000}"/>
    <cellStyle name="_DEM-WP (C) Power Cost 2006GRC Order_04 07E Wild Horse Wind Expansion (C) (2)_Final Order Electric EXHIBIT A-1" xfId="2620" xr:uid="{00000000-0005-0000-0000-00003A0A0000}"/>
    <cellStyle name="_DEM-WP (C) Power Cost 2006GRC Order_04 07E Wild Horse Wind Expansion (C) (2)_Final Order Electric EXHIBIT A-1 2" xfId="2621" xr:uid="{00000000-0005-0000-0000-00003B0A0000}"/>
    <cellStyle name="_DEM-WP (C) Power Cost 2006GRC Order_04 07E Wild Horse Wind Expansion (C) (2)_Final Order Electric EXHIBIT A-1 2 2" xfId="2622" xr:uid="{00000000-0005-0000-0000-00003C0A0000}"/>
    <cellStyle name="_DEM-WP (C) Power Cost 2006GRC Order_04 07E Wild Horse Wind Expansion (C) (2)_Final Order Electric EXHIBIT A-1 3" xfId="2623" xr:uid="{00000000-0005-0000-0000-00003D0A0000}"/>
    <cellStyle name="_DEM-WP (C) Power Cost 2006GRC Order_04 07E Wild Horse Wind Expansion (C) (2)_TENASKA REGULATORY ASSET" xfId="2624" xr:uid="{00000000-0005-0000-0000-00003E0A0000}"/>
    <cellStyle name="_DEM-WP (C) Power Cost 2006GRC Order_04 07E Wild Horse Wind Expansion (C) (2)_TENASKA REGULATORY ASSET 2" xfId="2625" xr:uid="{00000000-0005-0000-0000-00003F0A0000}"/>
    <cellStyle name="_DEM-WP (C) Power Cost 2006GRC Order_04 07E Wild Horse Wind Expansion (C) (2)_TENASKA REGULATORY ASSET 2 2" xfId="2626" xr:uid="{00000000-0005-0000-0000-0000400A0000}"/>
    <cellStyle name="_DEM-WP (C) Power Cost 2006GRC Order_04 07E Wild Horse Wind Expansion (C) (2)_TENASKA REGULATORY ASSET 3" xfId="2627" xr:uid="{00000000-0005-0000-0000-0000410A0000}"/>
    <cellStyle name="_DEM-WP (C) Power Cost 2006GRC Order_16.37E Wild Horse Expansion DeferralRevwrkingfile SF" xfId="2628" xr:uid="{00000000-0005-0000-0000-0000420A0000}"/>
    <cellStyle name="_DEM-WP (C) Power Cost 2006GRC Order_16.37E Wild Horse Expansion DeferralRevwrkingfile SF 2" xfId="2629" xr:uid="{00000000-0005-0000-0000-0000430A0000}"/>
    <cellStyle name="_DEM-WP (C) Power Cost 2006GRC Order_16.37E Wild Horse Expansion DeferralRevwrkingfile SF 2 2" xfId="2630" xr:uid="{00000000-0005-0000-0000-0000440A0000}"/>
    <cellStyle name="_DEM-WP (C) Power Cost 2006GRC Order_16.37E Wild Horse Expansion DeferralRevwrkingfile SF 3" xfId="2631" xr:uid="{00000000-0005-0000-0000-0000450A0000}"/>
    <cellStyle name="_DEM-WP (C) Power Cost 2006GRC Order_2009 Compliance Filing PCA Exhibits for GRC" xfId="2632" xr:uid="{00000000-0005-0000-0000-0000460A0000}"/>
    <cellStyle name="_DEM-WP (C) Power Cost 2006GRC Order_2009 GRC Compl Filing - Exhibit D" xfId="2633" xr:uid="{00000000-0005-0000-0000-0000470A0000}"/>
    <cellStyle name="_DEM-WP (C) Power Cost 2006GRC Order_2009 GRC Compl Filing - Exhibit D 2" xfId="2634" xr:uid="{00000000-0005-0000-0000-0000480A0000}"/>
    <cellStyle name="_DEM-WP (C) Power Cost 2006GRC Order_3.01 Income Statement" xfId="2635" xr:uid="{00000000-0005-0000-0000-0000490A0000}"/>
    <cellStyle name="_DEM-WP (C) Power Cost 2006GRC Order_4 31 Regulatory Assets and Liabilities  7 06- Exhibit D" xfId="2636" xr:uid="{00000000-0005-0000-0000-00004A0A0000}"/>
    <cellStyle name="_DEM-WP (C) Power Cost 2006GRC Order_4 31 Regulatory Assets and Liabilities  7 06- Exhibit D 2" xfId="2637" xr:uid="{00000000-0005-0000-0000-00004B0A0000}"/>
    <cellStyle name="_DEM-WP (C) Power Cost 2006GRC Order_4 31 Regulatory Assets and Liabilities  7 06- Exhibit D 2 2" xfId="2638" xr:uid="{00000000-0005-0000-0000-00004C0A0000}"/>
    <cellStyle name="_DEM-WP (C) Power Cost 2006GRC Order_4 31 Regulatory Assets and Liabilities  7 06- Exhibit D 3" xfId="2639" xr:uid="{00000000-0005-0000-0000-00004D0A0000}"/>
    <cellStyle name="_DEM-WP (C) Power Cost 2006GRC Order_4 31 Regulatory Assets and Liabilities  7 06- Exhibit D_NIM Summary" xfId="2640" xr:uid="{00000000-0005-0000-0000-00004E0A0000}"/>
    <cellStyle name="_DEM-WP (C) Power Cost 2006GRC Order_4 31 Regulatory Assets and Liabilities  7 06- Exhibit D_NIM Summary 2" xfId="2641" xr:uid="{00000000-0005-0000-0000-00004F0A0000}"/>
    <cellStyle name="_DEM-WP (C) Power Cost 2006GRC Order_4 32 Regulatory Assets and Liabilities  7 06- Exhibit D" xfId="2642" xr:uid="{00000000-0005-0000-0000-0000500A0000}"/>
    <cellStyle name="_DEM-WP (C) Power Cost 2006GRC Order_4 32 Regulatory Assets and Liabilities  7 06- Exhibit D 2" xfId="2643" xr:uid="{00000000-0005-0000-0000-0000510A0000}"/>
    <cellStyle name="_DEM-WP (C) Power Cost 2006GRC Order_4 32 Regulatory Assets and Liabilities  7 06- Exhibit D 2 2" xfId="2644" xr:uid="{00000000-0005-0000-0000-0000520A0000}"/>
    <cellStyle name="_DEM-WP (C) Power Cost 2006GRC Order_4 32 Regulatory Assets and Liabilities  7 06- Exhibit D 3" xfId="2645" xr:uid="{00000000-0005-0000-0000-0000530A0000}"/>
    <cellStyle name="_DEM-WP (C) Power Cost 2006GRC Order_4 32 Regulatory Assets and Liabilities  7 06- Exhibit D_NIM Summary" xfId="2646" xr:uid="{00000000-0005-0000-0000-0000540A0000}"/>
    <cellStyle name="_DEM-WP (C) Power Cost 2006GRC Order_4 32 Regulatory Assets and Liabilities  7 06- Exhibit D_NIM Summary 2" xfId="2647" xr:uid="{00000000-0005-0000-0000-0000550A0000}"/>
    <cellStyle name="_DEM-WP (C) Power Cost 2006GRC Order_AURORA Total New" xfId="2648" xr:uid="{00000000-0005-0000-0000-0000560A0000}"/>
    <cellStyle name="_DEM-WP (C) Power Cost 2006GRC Order_AURORA Total New 2" xfId="2649" xr:uid="{00000000-0005-0000-0000-0000570A0000}"/>
    <cellStyle name="_DEM-WP (C) Power Cost 2006GRC Order_Book2" xfId="2650" xr:uid="{00000000-0005-0000-0000-0000580A0000}"/>
    <cellStyle name="_DEM-WP (C) Power Cost 2006GRC Order_Book2 2" xfId="2651" xr:uid="{00000000-0005-0000-0000-0000590A0000}"/>
    <cellStyle name="_DEM-WP (C) Power Cost 2006GRC Order_Book2 2 2" xfId="2652" xr:uid="{00000000-0005-0000-0000-00005A0A0000}"/>
    <cellStyle name="_DEM-WP (C) Power Cost 2006GRC Order_Book2 3" xfId="2653" xr:uid="{00000000-0005-0000-0000-00005B0A0000}"/>
    <cellStyle name="_DEM-WP (C) Power Cost 2006GRC Order_Book2_Adj Bench DR 3 for Initial Briefs (Electric)" xfId="2654" xr:uid="{00000000-0005-0000-0000-00005C0A0000}"/>
    <cellStyle name="_DEM-WP (C) Power Cost 2006GRC Order_Book2_Adj Bench DR 3 for Initial Briefs (Electric) 2" xfId="2655" xr:uid="{00000000-0005-0000-0000-00005D0A0000}"/>
    <cellStyle name="_DEM-WP (C) Power Cost 2006GRC Order_Book2_Adj Bench DR 3 for Initial Briefs (Electric) 2 2" xfId="2656" xr:uid="{00000000-0005-0000-0000-00005E0A0000}"/>
    <cellStyle name="_DEM-WP (C) Power Cost 2006GRC Order_Book2_Adj Bench DR 3 for Initial Briefs (Electric) 3" xfId="2657" xr:uid="{00000000-0005-0000-0000-00005F0A0000}"/>
    <cellStyle name="_DEM-WP (C) Power Cost 2006GRC Order_Book2_Electric Rev Req Model (2009 GRC) Rebuttal" xfId="2658" xr:uid="{00000000-0005-0000-0000-0000600A0000}"/>
    <cellStyle name="_DEM-WP (C) Power Cost 2006GRC Order_Book2_Electric Rev Req Model (2009 GRC) Rebuttal 2" xfId="2659" xr:uid="{00000000-0005-0000-0000-0000610A0000}"/>
    <cellStyle name="_DEM-WP (C) Power Cost 2006GRC Order_Book2_Electric Rev Req Model (2009 GRC) Rebuttal 2 2" xfId="2660" xr:uid="{00000000-0005-0000-0000-0000620A0000}"/>
    <cellStyle name="_DEM-WP (C) Power Cost 2006GRC Order_Book2_Electric Rev Req Model (2009 GRC) Rebuttal 3" xfId="2661" xr:uid="{00000000-0005-0000-0000-0000630A0000}"/>
    <cellStyle name="_DEM-WP (C) Power Cost 2006GRC Order_Book2_Electric Rev Req Model (2009 GRC) Rebuttal REmoval of New  WH Solar AdjustMI" xfId="2662" xr:uid="{00000000-0005-0000-0000-0000640A0000}"/>
    <cellStyle name="_DEM-WP (C) Power Cost 2006GRC Order_Book2_Electric Rev Req Model (2009 GRC) Rebuttal REmoval of New  WH Solar AdjustMI 2" xfId="2663" xr:uid="{00000000-0005-0000-0000-0000650A0000}"/>
    <cellStyle name="_DEM-WP (C) Power Cost 2006GRC Order_Book2_Electric Rev Req Model (2009 GRC) Rebuttal REmoval of New  WH Solar AdjustMI 2 2" xfId="2664" xr:uid="{00000000-0005-0000-0000-0000660A0000}"/>
    <cellStyle name="_DEM-WP (C) Power Cost 2006GRC Order_Book2_Electric Rev Req Model (2009 GRC) Rebuttal REmoval of New  WH Solar AdjustMI 3" xfId="2665" xr:uid="{00000000-0005-0000-0000-0000670A0000}"/>
    <cellStyle name="_DEM-WP (C) Power Cost 2006GRC Order_Book2_Electric Rev Req Model (2009 GRC) Revised 01-18-2010" xfId="2666" xr:uid="{00000000-0005-0000-0000-0000680A0000}"/>
    <cellStyle name="_DEM-WP (C) Power Cost 2006GRC Order_Book2_Electric Rev Req Model (2009 GRC) Revised 01-18-2010 2" xfId="2667" xr:uid="{00000000-0005-0000-0000-0000690A0000}"/>
    <cellStyle name="_DEM-WP (C) Power Cost 2006GRC Order_Book2_Electric Rev Req Model (2009 GRC) Revised 01-18-2010 2 2" xfId="2668" xr:uid="{00000000-0005-0000-0000-00006A0A0000}"/>
    <cellStyle name="_DEM-WP (C) Power Cost 2006GRC Order_Book2_Electric Rev Req Model (2009 GRC) Revised 01-18-2010 3" xfId="2669" xr:uid="{00000000-0005-0000-0000-00006B0A0000}"/>
    <cellStyle name="_DEM-WP (C) Power Cost 2006GRC Order_Book2_Final Order Electric EXHIBIT A-1" xfId="2670" xr:uid="{00000000-0005-0000-0000-00006C0A0000}"/>
    <cellStyle name="_DEM-WP (C) Power Cost 2006GRC Order_Book2_Final Order Electric EXHIBIT A-1 2" xfId="2671" xr:uid="{00000000-0005-0000-0000-00006D0A0000}"/>
    <cellStyle name="_DEM-WP (C) Power Cost 2006GRC Order_Book2_Final Order Electric EXHIBIT A-1 2 2" xfId="2672" xr:uid="{00000000-0005-0000-0000-00006E0A0000}"/>
    <cellStyle name="_DEM-WP (C) Power Cost 2006GRC Order_Book2_Final Order Electric EXHIBIT A-1 3" xfId="2673" xr:uid="{00000000-0005-0000-0000-00006F0A0000}"/>
    <cellStyle name="_DEM-WP (C) Power Cost 2006GRC Order_Book4" xfId="2674" xr:uid="{00000000-0005-0000-0000-0000700A0000}"/>
    <cellStyle name="_DEM-WP (C) Power Cost 2006GRC Order_Book4 2" xfId="2675" xr:uid="{00000000-0005-0000-0000-0000710A0000}"/>
    <cellStyle name="_DEM-WP (C) Power Cost 2006GRC Order_Book4 2 2" xfId="2676" xr:uid="{00000000-0005-0000-0000-0000720A0000}"/>
    <cellStyle name="_DEM-WP (C) Power Cost 2006GRC Order_Book4 3" xfId="2677" xr:uid="{00000000-0005-0000-0000-0000730A0000}"/>
    <cellStyle name="_DEM-WP (C) Power Cost 2006GRC Order_Book9" xfId="2678" xr:uid="{00000000-0005-0000-0000-0000740A0000}"/>
    <cellStyle name="_DEM-WP (C) Power Cost 2006GRC Order_Book9 2" xfId="2679" xr:uid="{00000000-0005-0000-0000-0000750A0000}"/>
    <cellStyle name="_DEM-WP (C) Power Cost 2006GRC Order_Book9 2 2" xfId="2680" xr:uid="{00000000-0005-0000-0000-0000760A0000}"/>
    <cellStyle name="_DEM-WP (C) Power Cost 2006GRC Order_Book9 3" xfId="2681" xr:uid="{00000000-0005-0000-0000-0000770A0000}"/>
    <cellStyle name="_DEM-WP (C) Power Cost 2006GRC Order_Chelan PUD Power Costs (8-10)" xfId="2682" xr:uid="{00000000-0005-0000-0000-0000780A0000}"/>
    <cellStyle name="_DEM-WP (C) Power Cost 2006GRC Order_Electric COS Inputs" xfId="2683" xr:uid="{00000000-0005-0000-0000-0000790A0000}"/>
    <cellStyle name="_DEM-WP (C) Power Cost 2006GRC Order_Electric COS Inputs 2" xfId="2684" xr:uid="{00000000-0005-0000-0000-00007A0A0000}"/>
    <cellStyle name="_DEM-WP (C) Power Cost 2006GRC Order_Electric COS Inputs 2 2" xfId="2685" xr:uid="{00000000-0005-0000-0000-00007B0A0000}"/>
    <cellStyle name="_DEM-WP (C) Power Cost 2006GRC Order_Electric COS Inputs 2 2 2" xfId="2686" xr:uid="{00000000-0005-0000-0000-00007C0A0000}"/>
    <cellStyle name="_DEM-WP (C) Power Cost 2006GRC Order_Electric COS Inputs 2 3" xfId="2687" xr:uid="{00000000-0005-0000-0000-00007D0A0000}"/>
    <cellStyle name="_DEM-WP (C) Power Cost 2006GRC Order_Electric COS Inputs 2 3 2" xfId="2688" xr:uid="{00000000-0005-0000-0000-00007E0A0000}"/>
    <cellStyle name="_DEM-WP (C) Power Cost 2006GRC Order_Electric COS Inputs 2 4" xfId="2689" xr:uid="{00000000-0005-0000-0000-00007F0A0000}"/>
    <cellStyle name="_DEM-WP (C) Power Cost 2006GRC Order_Electric COS Inputs 2 4 2" xfId="2690" xr:uid="{00000000-0005-0000-0000-0000800A0000}"/>
    <cellStyle name="_DEM-WP (C) Power Cost 2006GRC Order_Electric COS Inputs 3" xfId="2691" xr:uid="{00000000-0005-0000-0000-0000810A0000}"/>
    <cellStyle name="_DEM-WP (C) Power Cost 2006GRC Order_Electric COS Inputs 3 2" xfId="2692" xr:uid="{00000000-0005-0000-0000-0000820A0000}"/>
    <cellStyle name="_DEM-WP (C) Power Cost 2006GRC Order_Electric COS Inputs 4" xfId="2693" xr:uid="{00000000-0005-0000-0000-0000830A0000}"/>
    <cellStyle name="_DEM-WP (C) Power Cost 2006GRC Order_Electric COS Inputs 4 2" xfId="2694" xr:uid="{00000000-0005-0000-0000-0000840A0000}"/>
    <cellStyle name="_DEM-WP (C) Power Cost 2006GRC Order_Electric COS Inputs 5" xfId="2695" xr:uid="{00000000-0005-0000-0000-0000850A0000}"/>
    <cellStyle name="_DEM-WP (C) Power Cost 2006GRC Order_Electric COS Inputs 6" xfId="2696" xr:uid="{00000000-0005-0000-0000-0000860A0000}"/>
    <cellStyle name="_DEM-WP (C) Power Cost 2006GRC Order_NIM Summary" xfId="2697" xr:uid="{00000000-0005-0000-0000-0000870A0000}"/>
    <cellStyle name="_DEM-WP (C) Power Cost 2006GRC Order_NIM Summary 09GRC" xfId="2698" xr:uid="{00000000-0005-0000-0000-0000880A0000}"/>
    <cellStyle name="_DEM-WP (C) Power Cost 2006GRC Order_NIM Summary 09GRC 2" xfId="2699" xr:uid="{00000000-0005-0000-0000-0000890A0000}"/>
    <cellStyle name="_DEM-WP (C) Power Cost 2006GRC Order_NIM Summary 2" xfId="2700" xr:uid="{00000000-0005-0000-0000-00008A0A0000}"/>
    <cellStyle name="_DEM-WP (C) Power Cost 2006GRC Order_NIM Summary 3" xfId="2701" xr:uid="{00000000-0005-0000-0000-00008B0A0000}"/>
    <cellStyle name="_DEM-WP (C) Power Cost 2006GRC Order_NIM Summary 4" xfId="2702" xr:uid="{00000000-0005-0000-0000-00008C0A0000}"/>
    <cellStyle name="_DEM-WP (C) Power Cost 2006GRC Order_NIM Summary 5" xfId="2703" xr:uid="{00000000-0005-0000-0000-00008D0A0000}"/>
    <cellStyle name="_DEM-WP (C) Power Cost 2006GRC Order_NIM Summary 6" xfId="2704" xr:uid="{00000000-0005-0000-0000-00008E0A0000}"/>
    <cellStyle name="_DEM-WP (C) Power Cost 2006GRC Order_NIM Summary 7" xfId="2705" xr:uid="{00000000-0005-0000-0000-00008F0A0000}"/>
    <cellStyle name="_DEM-WP (C) Power Cost 2006GRC Order_NIM Summary 8" xfId="2706" xr:uid="{00000000-0005-0000-0000-0000900A0000}"/>
    <cellStyle name="_DEM-WP (C) Power Cost 2006GRC Order_NIM Summary 9" xfId="2707" xr:uid="{00000000-0005-0000-0000-0000910A0000}"/>
    <cellStyle name="_DEM-WP (C) Power Cost 2006GRC Order_PCA 10 -  Exhibit D from A Kellogg Jan 2011" xfId="2708" xr:uid="{00000000-0005-0000-0000-0000920A0000}"/>
    <cellStyle name="_DEM-WP (C) Power Cost 2006GRC Order_PCA 10 -  Exhibit D from A Kellogg July 2011" xfId="2709" xr:uid="{00000000-0005-0000-0000-0000930A0000}"/>
    <cellStyle name="_DEM-WP (C) Power Cost 2006GRC Order_PCA 10 -  Exhibit D from S Free Rcv'd 12-11" xfId="2710" xr:uid="{00000000-0005-0000-0000-0000940A0000}"/>
    <cellStyle name="_DEM-WP (C) Power Cost 2006GRC Order_PCA 9 -  Exhibit D April 2010" xfId="2711" xr:uid="{00000000-0005-0000-0000-0000950A0000}"/>
    <cellStyle name="_DEM-WP (C) Power Cost 2006GRC Order_PCA 9 -  Exhibit D April 2010 (3)" xfId="2712" xr:uid="{00000000-0005-0000-0000-0000960A0000}"/>
    <cellStyle name="_DEM-WP (C) Power Cost 2006GRC Order_PCA 9 -  Exhibit D April 2010 (3) 2" xfId="2713" xr:uid="{00000000-0005-0000-0000-0000970A0000}"/>
    <cellStyle name="_DEM-WP (C) Power Cost 2006GRC Order_PCA 9 -  Exhibit D Nov 2010" xfId="2714" xr:uid="{00000000-0005-0000-0000-0000980A0000}"/>
    <cellStyle name="_DEM-WP (C) Power Cost 2006GRC Order_PCA 9 - Exhibit D at August 2010" xfId="2715" xr:uid="{00000000-0005-0000-0000-0000990A0000}"/>
    <cellStyle name="_DEM-WP (C) Power Cost 2006GRC Order_PCA 9 - Exhibit D June 2010 GRC" xfId="2716" xr:uid="{00000000-0005-0000-0000-00009A0A0000}"/>
    <cellStyle name="_DEM-WP (C) Power Cost 2006GRC Order_Power Costs - Comparison bx Rbtl-Staff-Jt-PC" xfId="2717" xr:uid="{00000000-0005-0000-0000-00009B0A0000}"/>
    <cellStyle name="_DEM-WP (C) Power Cost 2006GRC Order_Power Costs - Comparison bx Rbtl-Staff-Jt-PC 2" xfId="2718" xr:uid="{00000000-0005-0000-0000-00009C0A0000}"/>
    <cellStyle name="_DEM-WP (C) Power Cost 2006GRC Order_Power Costs - Comparison bx Rbtl-Staff-Jt-PC 2 2" xfId="2719" xr:uid="{00000000-0005-0000-0000-00009D0A0000}"/>
    <cellStyle name="_DEM-WP (C) Power Cost 2006GRC Order_Power Costs - Comparison bx Rbtl-Staff-Jt-PC 3" xfId="2720" xr:uid="{00000000-0005-0000-0000-00009E0A0000}"/>
    <cellStyle name="_DEM-WP (C) Power Cost 2006GRC Order_Power Costs - Comparison bx Rbtl-Staff-Jt-PC_Adj Bench DR 3 for Initial Briefs (Electric)" xfId="2721" xr:uid="{00000000-0005-0000-0000-00009F0A0000}"/>
    <cellStyle name="_DEM-WP (C) Power Cost 2006GRC Order_Power Costs - Comparison bx Rbtl-Staff-Jt-PC_Adj Bench DR 3 for Initial Briefs (Electric) 2" xfId="2722" xr:uid="{00000000-0005-0000-0000-0000A00A0000}"/>
    <cellStyle name="_DEM-WP (C) Power Cost 2006GRC Order_Power Costs - Comparison bx Rbtl-Staff-Jt-PC_Adj Bench DR 3 for Initial Briefs (Electric) 2 2" xfId="2723" xr:uid="{00000000-0005-0000-0000-0000A10A0000}"/>
    <cellStyle name="_DEM-WP (C) Power Cost 2006GRC Order_Power Costs - Comparison bx Rbtl-Staff-Jt-PC_Adj Bench DR 3 for Initial Briefs (Electric) 3" xfId="2724" xr:uid="{00000000-0005-0000-0000-0000A20A0000}"/>
    <cellStyle name="_DEM-WP (C) Power Cost 2006GRC Order_Power Costs - Comparison bx Rbtl-Staff-Jt-PC_Electric Rev Req Model (2009 GRC) Rebuttal" xfId="2725" xr:uid="{00000000-0005-0000-0000-0000A30A0000}"/>
    <cellStyle name="_DEM-WP (C) Power Cost 2006GRC Order_Power Costs - Comparison bx Rbtl-Staff-Jt-PC_Electric Rev Req Model (2009 GRC) Rebuttal 2" xfId="2726" xr:uid="{00000000-0005-0000-0000-0000A40A0000}"/>
    <cellStyle name="_DEM-WP (C) Power Cost 2006GRC Order_Power Costs - Comparison bx Rbtl-Staff-Jt-PC_Electric Rev Req Model (2009 GRC) Rebuttal 2 2" xfId="2727" xr:uid="{00000000-0005-0000-0000-0000A50A0000}"/>
    <cellStyle name="_DEM-WP (C) Power Cost 2006GRC Order_Power Costs - Comparison bx Rbtl-Staff-Jt-PC_Electric Rev Req Model (2009 GRC) Rebuttal 3" xfId="2728" xr:uid="{00000000-0005-0000-0000-0000A60A0000}"/>
    <cellStyle name="_DEM-WP (C) Power Cost 2006GRC Order_Power Costs - Comparison bx Rbtl-Staff-Jt-PC_Electric Rev Req Model (2009 GRC) Rebuttal REmoval of New  WH Solar AdjustMI" xfId="2729" xr:uid="{00000000-0005-0000-0000-0000A70A0000}"/>
    <cellStyle name="_DEM-WP (C) Power Cost 2006GRC Order_Power Costs - Comparison bx Rbtl-Staff-Jt-PC_Electric Rev Req Model (2009 GRC) Rebuttal REmoval of New  WH Solar AdjustMI 2" xfId="2730" xr:uid="{00000000-0005-0000-0000-0000A80A0000}"/>
    <cellStyle name="_DEM-WP (C) Power Cost 2006GRC Order_Power Costs - Comparison bx Rbtl-Staff-Jt-PC_Electric Rev Req Model (2009 GRC) Rebuttal REmoval of New  WH Solar AdjustMI 2 2" xfId="2731" xr:uid="{00000000-0005-0000-0000-0000A90A0000}"/>
    <cellStyle name="_DEM-WP (C) Power Cost 2006GRC Order_Power Costs - Comparison bx Rbtl-Staff-Jt-PC_Electric Rev Req Model (2009 GRC) Rebuttal REmoval of New  WH Solar AdjustMI 3" xfId="2732" xr:uid="{00000000-0005-0000-0000-0000AA0A0000}"/>
    <cellStyle name="_DEM-WP (C) Power Cost 2006GRC Order_Power Costs - Comparison bx Rbtl-Staff-Jt-PC_Electric Rev Req Model (2009 GRC) Revised 01-18-2010" xfId="2733" xr:uid="{00000000-0005-0000-0000-0000AB0A0000}"/>
    <cellStyle name="_DEM-WP (C) Power Cost 2006GRC Order_Power Costs - Comparison bx Rbtl-Staff-Jt-PC_Electric Rev Req Model (2009 GRC) Revised 01-18-2010 2" xfId="2734" xr:uid="{00000000-0005-0000-0000-0000AC0A0000}"/>
    <cellStyle name="_DEM-WP (C) Power Cost 2006GRC Order_Power Costs - Comparison bx Rbtl-Staff-Jt-PC_Electric Rev Req Model (2009 GRC) Revised 01-18-2010 2 2" xfId="2735" xr:uid="{00000000-0005-0000-0000-0000AD0A0000}"/>
    <cellStyle name="_DEM-WP (C) Power Cost 2006GRC Order_Power Costs - Comparison bx Rbtl-Staff-Jt-PC_Electric Rev Req Model (2009 GRC) Revised 01-18-2010 3" xfId="2736" xr:uid="{00000000-0005-0000-0000-0000AE0A0000}"/>
    <cellStyle name="_DEM-WP (C) Power Cost 2006GRC Order_Power Costs - Comparison bx Rbtl-Staff-Jt-PC_Final Order Electric EXHIBIT A-1" xfId="2737" xr:uid="{00000000-0005-0000-0000-0000AF0A0000}"/>
    <cellStyle name="_DEM-WP (C) Power Cost 2006GRC Order_Power Costs - Comparison bx Rbtl-Staff-Jt-PC_Final Order Electric EXHIBIT A-1 2" xfId="2738" xr:uid="{00000000-0005-0000-0000-0000B00A0000}"/>
    <cellStyle name="_DEM-WP (C) Power Cost 2006GRC Order_Power Costs - Comparison bx Rbtl-Staff-Jt-PC_Final Order Electric EXHIBIT A-1 2 2" xfId="2739" xr:uid="{00000000-0005-0000-0000-0000B10A0000}"/>
    <cellStyle name="_DEM-WP (C) Power Cost 2006GRC Order_Power Costs - Comparison bx Rbtl-Staff-Jt-PC_Final Order Electric EXHIBIT A-1 3" xfId="2740" xr:uid="{00000000-0005-0000-0000-0000B20A0000}"/>
    <cellStyle name="_DEM-WP (C) Power Cost 2006GRC Order_Production Adj 4.37" xfId="2741" xr:uid="{00000000-0005-0000-0000-0000B30A0000}"/>
    <cellStyle name="_DEM-WP (C) Power Cost 2006GRC Order_Production Adj 4.37 2" xfId="2742" xr:uid="{00000000-0005-0000-0000-0000B40A0000}"/>
    <cellStyle name="_DEM-WP (C) Power Cost 2006GRC Order_Production Adj 4.37 2 2" xfId="2743" xr:uid="{00000000-0005-0000-0000-0000B50A0000}"/>
    <cellStyle name="_DEM-WP (C) Power Cost 2006GRC Order_Production Adj 4.37 3" xfId="2744" xr:uid="{00000000-0005-0000-0000-0000B60A0000}"/>
    <cellStyle name="_DEM-WP (C) Power Cost 2006GRC Order_Purchased Power Adj 4.03" xfId="2745" xr:uid="{00000000-0005-0000-0000-0000B70A0000}"/>
    <cellStyle name="_DEM-WP (C) Power Cost 2006GRC Order_Purchased Power Adj 4.03 2" xfId="2746" xr:uid="{00000000-0005-0000-0000-0000B80A0000}"/>
    <cellStyle name="_DEM-WP (C) Power Cost 2006GRC Order_Purchased Power Adj 4.03 2 2" xfId="2747" xr:uid="{00000000-0005-0000-0000-0000B90A0000}"/>
    <cellStyle name="_DEM-WP (C) Power Cost 2006GRC Order_Purchased Power Adj 4.03 3" xfId="2748" xr:uid="{00000000-0005-0000-0000-0000BA0A0000}"/>
    <cellStyle name="_DEM-WP (C) Power Cost 2006GRC Order_Rebuttal Power Costs" xfId="2749" xr:uid="{00000000-0005-0000-0000-0000BB0A0000}"/>
    <cellStyle name="_DEM-WP (C) Power Cost 2006GRC Order_Rebuttal Power Costs 2" xfId="2750" xr:uid="{00000000-0005-0000-0000-0000BC0A0000}"/>
    <cellStyle name="_DEM-WP (C) Power Cost 2006GRC Order_Rebuttal Power Costs 2 2" xfId="2751" xr:uid="{00000000-0005-0000-0000-0000BD0A0000}"/>
    <cellStyle name="_DEM-WP (C) Power Cost 2006GRC Order_Rebuttal Power Costs 3" xfId="2752" xr:uid="{00000000-0005-0000-0000-0000BE0A0000}"/>
    <cellStyle name="_DEM-WP (C) Power Cost 2006GRC Order_Rebuttal Power Costs_Adj Bench DR 3 for Initial Briefs (Electric)" xfId="2753" xr:uid="{00000000-0005-0000-0000-0000BF0A0000}"/>
    <cellStyle name="_DEM-WP (C) Power Cost 2006GRC Order_Rebuttal Power Costs_Adj Bench DR 3 for Initial Briefs (Electric) 2" xfId="2754" xr:uid="{00000000-0005-0000-0000-0000C00A0000}"/>
    <cellStyle name="_DEM-WP (C) Power Cost 2006GRC Order_Rebuttal Power Costs_Adj Bench DR 3 for Initial Briefs (Electric) 2 2" xfId="2755" xr:uid="{00000000-0005-0000-0000-0000C10A0000}"/>
    <cellStyle name="_DEM-WP (C) Power Cost 2006GRC Order_Rebuttal Power Costs_Adj Bench DR 3 for Initial Briefs (Electric) 3" xfId="2756" xr:uid="{00000000-0005-0000-0000-0000C20A0000}"/>
    <cellStyle name="_DEM-WP (C) Power Cost 2006GRC Order_Rebuttal Power Costs_Electric Rev Req Model (2009 GRC) Rebuttal" xfId="2757" xr:uid="{00000000-0005-0000-0000-0000C30A0000}"/>
    <cellStyle name="_DEM-WP (C) Power Cost 2006GRC Order_Rebuttal Power Costs_Electric Rev Req Model (2009 GRC) Rebuttal 2" xfId="2758" xr:uid="{00000000-0005-0000-0000-0000C40A0000}"/>
    <cellStyle name="_DEM-WP (C) Power Cost 2006GRC Order_Rebuttal Power Costs_Electric Rev Req Model (2009 GRC) Rebuttal 2 2" xfId="2759" xr:uid="{00000000-0005-0000-0000-0000C50A0000}"/>
    <cellStyle name="_DEM-WP (C) Power Cost 2006GRC Order_Rebuttal Power Costs_Electric Rev Req Model (2009 GRC) Rebuttal 3" xfId="2760" xr:uid="{00000000-0005-0000-0000-0000C60A0000}"/>
    <cellStyle name="_DEM-WP (C) Power Cost 2006GRC Order_Rebuttal Power Costs_Electric Rev Req Model (2009 GRC) Rebuttal REmoval of New  WH Solar AdjustMI" xfId="2761" xr:uid="{00000000-0005-0000-0000-0000C70A0000}"/>
    <cellStyle name="_DEM-WP (C) Power Cost 2006GRC Order_Rebuttal Power Costs_Electric Rev Req Model (2009 GRC) Rebuttal REmoval of New  WH Solar AdjustMI 2" xfId="2762" xr:uid="{00000000-0005-0000-0000-0000C80A0000}"/>
    <cellStyle name="_DEM-WP (C) Power Cost 2006GRC Order_Rebuttal Power Costs_Electric Rev Req Model (2009 GRC) Rebuttal REmoval of New  WH Solar AdjustMI 2 2" xfId="2763" xr:uid="{00000000-0005-0000-0000-0000C90A0000}"/>
    <cellStyle name="_DEM-WP (C) Power Cost 2006GRC Order_Rebuttal Power Costs_Electric Rev Req Model (2009 GRC) Rebuttal REmoval of New  WH Solar AdjustMI 3" xfId="2764" xr:uid="{00000000-0005-0000-0000-0000CA0A0000}"/>
    <cellStyle name="_DEM-WP (C) Power Cost 2006GRC Order_Rebuttal Power Costs_Electric Rev Req Model (2009 GRC) Revised 01-18-2010" xfId="2765" xr:uid="{00000000-0005-0000-0000-0000CB0A0000}"/>
    <cellStyle name="_DEM-WP (C) Power Cost 2006GRC Order_Rebuttal Power Costs_Electric Rev Req Model (2009 GRC) Revised 01-18-2010 2" xfId="2766" xr:uid="{00000000-0005-0000-0000-0000CC0A0000}"/>
    <cellStyle name="_DEM-WP (C) Power Cost 2006GRC Order_Rebuttal Power Costs_Electric Rev Req Model (2009 GRC) Revised 01-18-2010 2 2" xfId="2767" xr:uid="{00000000-0005-0000-0000-0000CD0A0000}"/>
    <cellStyle name="_DEM-WP (C) Power Cost 2006GRC Order_Rebuttal Power Costs_Electric Rev Req Model (2009 GRC) Revised 01-18-2010 3" xfId="2768" xr:uid="{00000000-0005-0000-0000-0000CE0A0000}"/>
    <cellStyle name="_DEM-WP (C) Power Cost 2006GRC Order_Rebuttal Power Costs_Final Order Electric EXHIBIT A-1" xfId="2769" xr:uid="{00000000-0005-0000-0000-0000CF0A0000}"/>
    <cellStyle name="_DEM-WP (C) Power Cost 2006GRC Order_Rebuttal Power Costs_Final Order Electric EXHIBIT A-1 2" xfId="2770" xr:uid="{00000000-0005-0000-0000-0000D00A0000}"/>
    <cellStyle name="_DEM-WP (C) Power Cost 2006GRC Order_Rebuttal Power Costs_Final Order Electric EXHIBIT A-1 2 2" xfId="2771" xr:uid="{00000000-0005-0000-0000-0000D10A0000}"/>
    <cellStyle name="_DEM-WP (C) Power Cost 2006GRC Order_Rebuttal Power Costs_Final Order Electric EXHIBIT A-1 3" xfId="2772" xr:uid="{00000000-0005-0000-0000-0000D20A0000}"/>
    <cellStyle name="_DEM-WP (C) Power Cost 2006GRC Order_ROR 5.02" xfId="2773" xr:uid="{00000000-0005-0000-0000-0000D30A0000}"/>
    <cellStyle name="_DEM-WP (C) Power Cost 2006GRC Order_ROR 5.02 2" xfId="2774" xr:uid="{00000000-0005-0000-0000-0000D40A0000}"/>
    <cellStyle name="_DEM-WP (C) Power Cost 2006GRC Order_ROR 5.02 2 2" xfId="2775" xr:uid="{00000000-0005-0000-0000-0000D50A0000}"/>
    <cellStyle name="_DEM-WP (C) Power Cost 2006GRC Order_ROR 5.02 3" xfId="2776" xr:uid="{00000000-0005-0000-0000-0000D60A0000}"/>
    <cellStyle name="_DEM-WP (C) Power Cost 2006GRC Order_Scenario 1 REC vs PTC Offset" xfId="2777" xr:uid="{00000000-0005-0000-0000-0000D70A0000}"/>
    <cellStyle name="_DEM-WP (C) Power Cost 2006GRC Order_Scenario 3" xfId="2778" xr:uid="{00000000-0005-0000-0000-0000D80A0000}"/>
    <cellStyle name="_DEM-WP (C) Power Cost 2006GRC Order_Wind Integration 10GRC" xfId="2779" xr:uid="{00000000-0005-0000-0000-0000D90A0000}"/>
    <cellStyle name="_DEM-WP (C) Power Cost 2006GRC Order_Wind Integration 10GRC 2" xfId="2780" xr:uid="{00000000-0005-0000-0000-0000DA0A0000}"/>
    <cellStyle name="_DEM-WP Revised (HC) Wild Horse 2006GRC" xfId="2781" xr:uid="{00000000-0005-0000-0000-0000DB0A0000}"/>
    <cellStyle name="_DEM-WP Revised (HC) Wild Horse 2006GRC 2" xfId="2782" xr:uid="{00000000-0005-0000-0000-0000DC0A0000}"/>
    <cellStyle name="_DEM-WP Revised (HC) Wild Horse 2006GRC 2 2" xfId="2783" xr:uid="{00000000-0005-0000-0000-0000DD0A0000}"/>
    <cellStyle name="_DEM-WP Revised (HC) Wild Horse 2006GRC 3" xfId="2784" xr:uid="{00000000-0005-0000-0000-0000DE0A0000}"/>
    <cellStyle name="_DEM-WP Revised (HC) Wild Horse 2006GRC_16.37E Wild Horse Expansion DeferralRevwrkingfile SF" xfId="2785" xr:uid="{00000000-0005-0000-0000-0000DF0A0000}"/>
    <cellStyle name="_DEM-WP Revised (HC) Wild Horse 2006GRC_16.37E Wild Horse Expansion DeferralRevwrkingfile SF 2" xfId="2786" xr:uid="{00000000-0005-0000-0000-0000E00A0000}"/>
    <cellStyle name="_DEM-WP Revised (HC) Wild Horse 2006GRC_16.37E Wild Horse Expansion DeferralRevwrkingfile SF 2 2" xfId="2787" xr:uid="{00000000-0005-0000-0000-0000E10A0000}"/>
    <cellStyle name="_DEM-WP Revised (HC) Wild Horse 2006GRC_16.37E Wild Horse Expansion DeferralRevwrkingfile SF 3" xfId="2788" xr:uid="{00000000-0005-0000-0000-0000E20A0000}"/>
    <cellStyle name="_DEM-WP Revised (HC) Wild Horse 2006GRC_2009 GRC Compl Filing - Exhibit D" xfId="2789" xr:uid="{00000000-0005-0000-0000-0000E30A0000}"/>
    <cellStyle name="_DEM-WP Revised (HC) Wild Horse 2006GRC_2009 GRC Compl Filing - Exhibit D 2" xfId="2790" xr:uid="{00000000-0005-0000-0000-0000E40A0000}"/>
    <cellStyle name="_DEM-WP Revised (HC) Wild Horse 2006GRC_Adj Bench DR 3 for Initial Briefs (Electric)" xfId="2791" xr:uid="{00000000-0005-0000-0000-0000E50A0000}"/>
    <cellStyle name="_DEM-WP Revised (HC) Wild Horse 2006GRC_Adj Bench DR 3 for Initial Briefs (Electric) 2" xfId="2792" xr:uid="{00000000-0005-0000-0000-0000E60A0000}"/>
    <cellStyle name="_DEM-WP Revised (HC) Wild Horse 2006GRC_Adj Bench DR 3 for Initial Briefs (Electric) 2 2" xfId="2793" xr:uid="{00000000-0005-0000-0000-0000E70A0000}"/>
    <cellStyle name="_DEM-WP Revised (HC) Wild Horse 2006GRC_Adj Bench DR 3 for Initial Briefs (Electric) 3" xfId="2794" xr:uid="{00000000-0005-0000-0000-0000E80A0000}"/>
    <cellStyle name="_DEM-WP Revised (HC) Wild Horse 2006GRC_Book1" xfId="2795" xr:uid="{00000000-0005-0000-0000-0000E90A0000}"/>
    <cellStyle name="_DEM-WP Revised (HC) Wild Horse 2006GRC_Book2" xfId="2796" xr:uid="{00000000-0005-0000-0000-0000EA0A0000}"/>
    <cellStyle name="_DEM-WP Revised (HC) Wild Horse 2006GRC_Book2 2" xfId="2797" xr:uid="{00000000-0005-0000-0000-0000EB0A0000}"/>
    <cellStyle name="_DEM-WP Revised (HC) Wild Horse 2006GRC_Book2 2 2" xfId="2798" xr:uid="{00000000-0005-0000-0000-0000EC0A0000}"/>
    <cellStyle name="_DEM-WP Revised (HC) Wild Horse 2006GRC_Book2 3" xfId="2799" xr:uid="{00000000-0005-0000-0000-0000ED0A0000}"/>
    <cellStyle name="_DEM-WP Revised (HC) Wild Horse 2006GRC_Book4" xfId="2800" xr:uid="{00000000-0005-0000-0000-0000EE0A0000}"/>
    <cellStyle name="_DEM-WP Revised (HC) Wild Horse 2006GRC_Book4 2" xfId="2801" xr:uid="{00000000-0005-0000-0000-0000EF0A0000}"/>
    <cellStyle name="_DEM-WP Revised (HC) Wild Horse 2006GRC_Book4 2 2" xfId="2802" xr:uid="{00000000-0005-0000-0000-0000F00A0000}"/>
    <cellStyle name="_DEM-WP Revised (HC) Wild Horse 2006GRC_Book4 3" xfId="2803" xr:uid="{00000000-0005-0000-0000-0000F10A0000}"/>
    <cellStyle name="_DEM-WP Revised (HC) Wild Horse 2006GRC_Electric Rev Req Model (2009 GRC) " xfId="2804" xr:uid="{00000000-0005-0000-0000-0000F20A0000}"/>
    <cellStyle name="_DEM-WP Revised (HC) Wild Horse 2006GRC_Electric Rev Req Model (2009 GRC)  2" xfId="2805" xr:uid="{00000000-0005-0000-0000-0000F30A0000}"/>
    <cellStyle name="_DEM-WP Revised (HC) Wild Horse 2006GRC_Electric Rev Req Model (2009 GRC)  2 2" xfId="2806" xr:uid="{00000000-0005-0000-0000-0000F40A0000}"/>
    <cellStyle name="_DEM-WP Revised (HC) Wild Horse 2006GRC_Electric Rev Req Model (2009 GRC)  3" xfId="2807" xr:uid="{00000000-0005-0000-0000-0000F50A0000}"/>
    <cellStyle name="_DEM-WP Revised (HC) Wild Horse 2006GRC_Electric Rev Req Model (2009 GRC) Rebuttal" xfId="2808" xr:uid="{00000000-0005-0000-0000-0000F60A0000}"/>
    <cellStyle name="_DEM-WP Revised (HC) Wild Horse 2006GRC_Electric Rev Req Model (2009 GRC) Rebuttal 2" xfId="2809" xr:uid="{00000000-0005-0000-0000-0000F70A0000}"/>
    <cellStyle name="_DEM-WP Revised (HC) Wild Horse 2006GRC_Electric Rev Req Model (2009 GRC) Rebuttal 2 2" xfId="2810" xr:uid="{00000000-0005-0000-0000-0000F80A0000}"/>
    <cellStyle name="_DEM-WP Revised (HC) Wild Horse 2006GRC_Electric Rev Req Model (2009 GRC) Rebuttal 3" xfId="2811" xr:uid="{00000000-0005-0000-0000-0000F90A0000}"/>
    <cellStyle name="_DEM-WP Revised (HC) Wild Horse 2006GRC_Electric Rev Req Model (2009 GRC) Rebuttal REmoval of New  WH Solar AdjustMI" xfId="2812" xr:uid="{00000000-0005-0000-0000-0000FA0A0000}"/>
    <cellStyle name="_DEM-WP Revised (HC) Wild Horse 2006GRC_Electric Rev Req Model (2009 GRC) Rebuttal REmoval of New  WH Solar AdjustMI 2" xfId="2813" xr:uid="{00000000-0005-0000-0000-0000FB0A0000}"/>
    <cellStyle name="_DEM-WP Revised (HC) Wild Horse 2006GRC_Electric Rev Req Model (2009 GRC) Rebuttal REmoval of New  WH Solar AdjustMI 2 2" xfId="2814" xr:uid="{00000000-0005-0000-0000-0000FC0A0000}"/>
    <cellStyle name="_DEM-WP Revised (HC) Wild Horse 2006GRC_Electric Rev Req Model (2009 GRC) Rebuttal REmoval of New  WH Solar AdjustMI 3" xfId="2815" xr:uid="{00000000-0005-0000-0000-0000FD0A0000}"/>
    <cellStyle name="_DEM-WP Revised (HC) Wild Horse 2006GRC_Electric Rev Req Model (2009 GRC) Revised 01-18-2010" xfId="2816" xr:uid="{00000000-0005-0000-0000-0000FE0A0000}"/>
    <cellStyle name="_DEM-WP Revised (HC) Wild Horse 2006GRC_Electric Rev Req Model (2009 GRC) Revised 01-18-2010 2" xfId="2817" xr:uid="{00000000-0005-0000-0000-0000FF0A0000}"/>
    <cellStyle name="_DEM-WP Revised (HC) Wild Horse 2006GRC_Electric Rev Req Model (2009 GRC) Revised 01-18-2010 2 2" xfId="2818" xr:uid="{00000000-0005-0000-0000-0000000B0000}"/>
    <cellStyle name="_DEM-WP Revised (HC) Wild Horse 2006GRC_Electric Rev Req Model (2009 GRC) Revised 01-18-2010 3" xfId="2819" xr:uid="{00000000-0005-0000-0000-0000010B0000}"/>
    <cellStyle name="_DEM-WP Revised (HC) Wild Horse 2006GRC_Electric Rev Req Model (2010 GRC)" xfId="2820" xr:uid="{00000000-0005-0000-0000-0000020B0000}"/>
    <cellStyle name="_DEM-WP Revised (HC) Wild Horse 2006GRC_Electric Rev Req Model (2010 GRC) SF" xfId="2821" xr:uid="{00000000-0005-0000-0000-0000030B0000}"/>
    <cellStyle name="_DEM-WP Revised (HC) Wild Horse 2006GRC_Final Order Electric" xfId="2822" xr:uid="{00000000-0005-0000-0000-0000040B0000}"/>
    <cellStyle name="_DEM-WP Revised (HC) Wild Horse 2006GRC_Final Order Electric EXHIBIT A-1" xfId="2823" xr:uid="{00000000-0005-0000-0000-0000050B0000}"/>
    <cellStyle name="_DEM-WP Revised (HC) Wild Horse 2006GRC_Final Order Electric EXHIBIT A-1 2" xfId="2824" xr:uid="{00000000-0005-0000-0000-0000060B0000}"/>
    <cellStyle name="_DEM-WP Revised (HC) Wild Horse 2006GRC_Final Order Electric EXHIBIT A-1 2 2" xfId="2825" xr:uid="{00000000-0005-0000-0000-0000070B0000}"/>
    <cellStyle name="_DEM-WP Revised (HC) Wild Horse 2006GRC_Final Order Electric EXHIBIT A-1 3" xfId="2826" xr:uid="{00000000-0005-0000-0000-0000080B0000}"/>
    <cellStyle name="_DEM-WP Revised (HC) Wild Horse 2006GRC_NIM Summary" xfId="2827" xr:uid="{00000000-0005-0000-0000-0000090B0000}"/>
    <cellStyle name="_DEM-WP Revised (HC) Wild Horse 2006GRC_NIM Summary 2" xfId="2828" xr:uid="{00000000-0005-0000-0000-00000A0B0000}"/>
    <cellStyle name="_DEM-WP Revised (HC) Wild Horse 2006GRC_Power Costs - Comparison bx Rbtl-Staff-Jt-PC" xfId="2829" xr:uid="{00000000-0005-0000-0000-00000B0B0000}"/>
    <cellStyle name="_DEM-WP Revised (HC) Wild Horse 2006GRC_Power Costs - Comparison bx Rbtl-Staff-Jt-PC 2" xfId="2830" xr:uid="{00000000-0005-0000-0000-00000C0B0000}"/>
    <cellStyle name="_DEM-WP Revised (HC) Wild Horse 2006GRC_Power Costs - Comparison bx Rbtl-Staff-Jt-PC 2 2" xfId="2831" xr:uid="{00000000-0005-0000-0000-00000D0B0000}"/>
    <cellStyle name="_DEM-WP Revised (HC) Wild Horse 2006GRC_Power Costs - Comparison bx Rbtl-Staff-Jt-PC 3" xfId="2832" xr:uid="{00000000-0005-0000-0000-00000E0B0000}"/>
    <cellStyle name="_DEM-WP Revised (HC) Wild Horse 2006GRC_Rebuttal Power Costs" xfId="2833" xr:uid="{00000000-0005-0000-0000-00000F0B0000}"/>
    <cellStyle name="_DEM-WP Revised (HC) Wild Horse 2006GRC_Rebuttal Power Costs 2" xfId="2834" xr:uid="{00000000-0005-0000-0000-0000100B0000}"/>
    <cellStyle name="_DEM-WP Revised (HC) Wild Horse 2006GRC_Rebuttal Power Costs 2 2" xfId="2835" xr:uid="{00000000-0005-0000-0000-0000110B0000}"/>
    <cellStyle name="_DEM-WP Revised (HC) Wild Horse 2006GRC_Rebuttal Power Costs 3" xfId="2836" xr:uid="{00000000-0005-0000-0000-0000120B0000}"/>
    <cellStyle name="_DEM-WP Revised (HC) Wild Horse 2006GRC_TENASKA REGULATORY ASSET" xfId="2837" xr:uid="{00000000-0005-0000-0000-0000130B0000}"/>
    <cellStyle name="_DEM-WP Revised (HC) Wild Horse 2006GRC_TENASKA REGULATORY ASSET 2" xfId="2838" xr:uid="{00000000-0005-0000-0000-0000140B0000}"/>
    <cellStyle name="_DEM-WP Revised (HC) Wild Horse 2006GRC_TENASKA REGULATORY ASSET 2 2" xfId="2839" xr:uid="{00000000-0005-0000-0000-0000150B0000}"/>
    <cellStyle name="_DEM-WP Revised (HC) Wild Horse 2006GRC_TENASKA REGULATORY ASSET 3" xfId="2840" xr:uid="{00000000-0005-0000-0000-0000160B0000}"/>
    <cellStyle name="_x0013__DEM-WP(C) Colstrip 12 Coal Cost Forecast 2010GRC" xfId="2841" xr:uid="{00000000-0005-0000-0000-0000170B0000}"/>
    <cellStyle name="_DEM-WP(C) Colstrip FOR" xfId="2842" xr:uid="{00000000-0005-0000-0000-0000180B0000}"/>
    <cellStyle name="_DEM-WP(C) Colstrip FOR 2" xfId="2843" xr:uid="{00000000-0005-0000-0000-0000190B0000}"/>
    <cellStyle name="_DEM-WP(C) Colstrip FOR 2 2" xfId="2844" xr:uid="{00000000-0005-0000-0000-00001A0B0000}"/>
    <cellStyle name="_DEM-WP(C) Colstrip FOR 3" xfId="2845" xr:uid="{00000000-0005-0000-0000-00001B0B0000}"/>
    <cellStyle name="_DEM-WP(C) Colstrip FOR Apr08 update" xfId="2846" xr:uid="{00000000-0005-0000-0000-00001C0B0000}"/>
    <cellStyle name="_DEM-WP(C) Colstrip FOR_(C) WHE Proforma with ITC cash grant 10 Yr Amort_for rebuttal_120709" xfId="2847" xr:uid="{00000000-0005-0000-0000-00001D0B0000}"/>
    <cellStyle name="_DEM-WP(C) Colstrip FOR_(C) WHE Proforma with ITC cash grant 10 Yr Amort_for rebuttal_120709 2" xfId="2848" xr:uid="{00000000-0005-0000-0000-00001E0B0000}"/>
    <cellStyle name="_DEM-WP(C) Colstrip FOR_(C) WHE Proforma with ITC cash grant 10 Yr Amort_for rebuttal_120709 2 2" xfId="2849" xr:uid="{00000000-0005-0000-0000-00001F0B0000}"/>
    <cellStyle name="_DEM-WP(C) Colstrip FOR_(C) WHE Proforma with ITC cash grant 10 Yr Amort_for rebuttal_120709 3" xfId="2850" xr:uid="{00000000-0005-0000-0000-0000200B0000}"/>
    <cellStyle name="_DEM-WP(C) Colstrip FOR_16.07E Wild Horse Wind Expansionwrkingfile" xfId="2851" xr:uid="{00000000-0005-0000-0000-0000210B0000}"/>
    <cellStyle name="_DEM-WP(C) Colstrip FOR_16.07E Wild Horse Wind Expansionwrkingfile 2" xfId="2852" xr:uid="{00000000-0005-0000-0000-0000220B0000}"/>
    <cellStyle name="_DEM-WP(C) Colstrip FOR_16.07E Wild Horse Wind Expansionwrkingfile 2 2" xfId="2853" xr:uid="{00000000-0005-0000-0000-0000230B0000}"/>
    <cellStyle name="_DEM-WP(C) Colstrip FOR_16.07E Wild Horse Wind Expansionwrkingfile 3" xfId="2854" xr:uid="{00000000-0005-0000-0000-0000240B0000}"/>
    <cellStyle name="_DEM-WP(C) Colstrip FOR_16.07E Wild Horse Wind Expansionwrkingfile SF" xfId="2855" xr:uid="{00000000-0005-0000-0000-0000250B0000}"/>
    <cellStyle name="_DEM-WP(C) Colstrip FOR_16.07E Wild Horse Wind Expansionwrkingfile SF 2" xfId="2856" xr:uid="{00000000-0005-0000-0000-0000260B0000}"/>
    <cellStyle name="_DEM-WP(C) Colstrip FOR_16.07E Wild Horse Wind Expansionwrkingfile SF 2 2" xfId="2857" xr:uid="{00000000-0005-0000-0000-0000270B0000}"/>
    <cellStyle name="_DEM-WP(C) Colstrip FOR_16.07E Wild Horse Wind Expansionwrkingfile SF 3" xfId="2858" xr:uid="{00000000-0005-0000-0000-0000280B0000}"/>
    <cellStyle name="_DEM-WP(C) Colstrip FOR_16.37E Wild Horse Expansion DeferralRevwrkingfile SF" xfId="2859" xr:uid="{00000000-0005-0000-0000-0000290B0000}"/>
    <cellStyle name="_DEM-WP(C) Colstrip FOR_16.37E Wild Horse Expansion DeferralRevwrkingfile SF 2" xfId="2860" xr:uid="{00000000-0005-0000-0000-00002A0B0000}"/>
    <cellStyle name="_DEM-WP(C) Colstrip FOR_16.37E Wild Horse Expansion DeferralRevwrkingfile SF 2 2" xfId="2861" xr:uid="{00000000-0005-0000-0000-00002B0B0000}"/>
    <cellStyle name="_DEM-WP(C) Colstrip FOR_16.37E Wild Horse Expansion DeferralRevwrkingfile SF 3" xfId="2862" xr:uid="{00000000-0005-0000-0000-00002C0B0000}"/>
    <cellStyle name="_DEM-WP(C) Colstrip FOR_Adj Bench DR 3 for Initial Briefs (Electric)" xfId="2863" xr:uid="{00000000-0005-0000-0000-00002D0B0000}"/>
    <cellStyle name="_DEM-WP(C) Colstrip FOR_Adj Bench DR 3 for Initial Briefs (Electric) 2" xfId="2864" xr:uid="{00000000-0005-0000-0000-00002E0B0000}"/>
    <cellStyle name="_DEM-WP(C) Colstrip FOR_Adj Bench DR 3 for Initial Briefs (Electric) 2 2" xfId="2865" xr:uid="{00000000-0005-0000-0000-00002F0B0000}"/>
    <cellStyle name="_DEM-WP(C) Colstrip FOR_Adj Bench DR 3 for Initial Briefs (Electric) 3" xfId="2866" xr:uid="{00000000-0005-0000-0000-0000300B0000}"/>
    <cellStyle name="_DEM-WP(C) Colstrip FOR_Book2" xfId="2867" xr:uid="{00000000-0005-0000-0000-0000310B0000}"/>
    <cellStyle name="_DEM-WP(C) Colstrip FOR_Book2 2" xfId="2868" xr:uid="{00000000-0005-0000-0000-0000320B0000}"/>
    <cellStyle name="_DEM-WP(C) Colstrip FOR_Book2 2 2" xfId="2869" xr:uid="{00000000-0005-0000-0000-0000330B0000}"/>
    <cellStyle name="_DEM-WP(C) Colstrip FOR_Book2 3" xfId="2870" xr:uid="{00000000-0005-0000-0000-0000340B0000}"/>
    <cellStyle name="_DEM-WP(C) Colstrip FOR_Book2_Adj Bench DR 3 for Initial Briefs (Electric)" xfId="2871" xr:uid="{00000000-0005-0000-0000-0000350B0000}"/>
    <cellStyle name="_DEM-WP(C) Colstrip FOR_Book2_Adj Bench DR 3 for Initial Briefs (Electric) 2" xfId="2872" xr:uid="{00000000-0005-0000-0000-0000360B0000}"/>
    <cellStyle name="_DEM-WP(C) Colstrip FOR_Book2_Adj Bench DR 3 for Initial Briefs (Electric) 2 2" xfId="2873" xr:uid="{00000000-0005-0000-0000-0000370B0000}"/>
    <cellStyle name="_DEM-WP(C) Colstrip FOR_Book2_Adj Bench DR 3 for Initial Briefs (Electric) 3" xfId="2874" xr:uid="{00000000-0005-0000-0000-0000380B0000}"/>
    <cellStyle name="_DEM-WP(C) Colstrip FOR_Book2_Electric Rev Req Model (2009 GRC) Rebuttal" xfId="2875" xr:uid="{00000000-0005-0000-0000-0000390B0000}"/>
    <cellStyle name="_DEM-WP(C) Colstrip FOR_Book2_Electric Rev Req Model (2009 GRC) Rebuttal 2" xfId="2876" xr:uid="{00000000-0005-0000-0000-00003A0B0000}"/>
    <cellStyle name="_DEM-WP(C) Colstrip FOR_Book2_Electric Rev Req Model (2009 GRC) Rebuttal 2 2" xfId="2877" xr:uid="{00000000-0005-0000-0000-00003B0B0000}"/>
    <cellStyle name="_DEM-WP(C) Colstrip FOR_Book2_Electric Rev Req Model (2009 GRC) Rebuttal 3" xfId="2878" xr:uid="{00000000-0005-0000-0000-00003C0B0000}"/>
    <cellStyle name="_DEM-WP(C) Colstrip FOR_Book2_Electric Rev Req Model (2009 GRC) Rebuttal REmoval of New  WH Solar AdjustMI" xfId="2879" xr:uid="{00000000-0005-0000-0000-00003D0B0000}"/>
    <cellStyle name="_DEM-WP(C) Colstrip FOR_Book2_Electric Rev Req Model (2009 GRC) Rebuttal REmoval of New  WH Solar AdjustMI 2" xfId="2880" xr:uid="{00000000-0005-0000-0000-00003E0B0000}"/>
    <cellStyle name="_DEM-WP(C) Colstrip FOR_Book2_Electric Rev Req Model (2009 GRC) Rebuttal REmoval of New  WH Solar AdjustMI 2 2" xfId="2881" xr:uid="{00000000-0005-0000-0000-00003F0B0000}"/>
    <cellStyle name="_DEM-WP(C) Colstrip FOR_Book2_Electric Rev Req Model (2009 GRC) Rebuttal REmoval of New  WH Solar AdjustMI 3" xfId="2882" xr:uid="{00000000-0005-0000-0000-0000400B0000}"/>
    <cellStyle name="_DEM-WP(C) Colstrip FOR_Book2_Electric Rev Req Model (2009 GRC) Revised 01-18-2010" xfId="2883" xr:uid="{00000000-0005-0000-0000-0000410B0000}"/>
    <cellStyle name="_DEM-WP(C) Colstrip FOR_Book2_Electric Rev Req Model (2009 GRC) Revised 01-18-2010 2" xfId="2884" xr:uid="{00000000-0005-0000-0000-0000420B0000}"/>
    <cellStyle name="_DEM-WP(C) Colstrip FOR_Book2_Electric Rev Req Model (2009 GRC) Revised 01-18-2010 2 2" xfId="2885" xr:uid="{00000000-0005-0000-0000-0000430B0000}"/>
    <cellStyle name="_DEM-WP(C) Colstrip FOR_Book2_Electric Rev Req Model (2009 GRC) Revised 01-18-2010 3" xfId="2886" xr:uid="{00000000-0005-0000-0000-0000440B0000}"/>
    <cellStyle name="_DEM-WP(C) Colstrip FOR_Book2_Final Order Electric EXHIBIT A-1" xfId="2887" xr:uid="{00000000-0005-0000-0000-0000450B0000}"/>
    <cellStyle name="_DEM-WP(C) Colstrip FOR_Book2_Final Order Electric EXHIBIT A-1 2" xfId="2888" xr:uid="{00000000-0005-0000-0000-0000460B0000}"/>
    <cellStyle name="_DEM-WP(C) Colstrip FOR_Book2_Final Order Electric EXHIBIT A-1 2 2" xfId="2889" xr:uid="{00000000-0005-0000-0000-0000470B0000}"/>
    <cellStyle name="_DEM-WP(C) Colstrip FOR_Book2_Final Order Electric EXHIBIT A-1 3" xfId="2890" xr:uid="{00000000-0005-0000-0000-0000480B0000}"/>
    <cellStyle name="_DEM-WP(C) Colstrip FOR_Confidential Material" xfId="2891" xr:uid="{00000000-0005-0000-0000-0000490B0000}"/>
    <cellStyle name="_DEM-WP(C) Colstrip FOR_DEM-WP(C) Colstrip 12 Coal Cost Forecast 2010GRC" xfId="2892" xr:uid="{00000000-0005-0000-0000-00004A0B0000}"/>
    <cellStyle name="_DEM-WP(C) Colstrip FOR_DEM-WP(C) Production O&amp;M 2010GRC As-Filed" xfId="2893" xr:uid="{00000000-0005-0000-0000-00004B0B0000}"/>
    <cellStyle name="_DEM-WP(C) Colstrip FOR_DEM-WP(C) Production O&amp;M 2010GRC As-Filed 2" xfId="2894" xr:uid="{00000000-0005-0000-0000-00004C0B0000}"/>
    <cellStyle name="_DEM-WP(C) Colstrip FOR_Electric Rev Req Model (2009 GRC) Rebuttal" xfId="2895" xr:uid="{00000000-0005-0000-0000-00004D0B0000}"/>
    <cellStyle name="_DEM-WP(C) Colstrip FOR_Electric Rev Req Model (2009 GRC) Rebuttal 2" xfId="2896" xr:uid="{00000000-0005-0000-0000-00004E0B0000}"/>
    <cellStyle name="_DEM-WP(C) Colstrip FOR_Electric Rev Req Model (2009 GRC) Rebuttal 2 2" xfId="2897" xr:uid="{00000000-0005-0000-0000-00004F0B0000}"/>
    <cellStyle name="_DEM-WP(C) Colstrip FOR_Electric Rev Req Model (2009 GRC) Rebuttal 3" xfId="2898" xr:uid="{00000000-0005-0000-0000-0000500B0000}"/>
    <cellStyle name="_DEM-WP(C) Colstrip FOR_Electric Rev Req Model (2009 GRC) Rebuttal REmoval of New  WH Solar AdjustMI" xfId="2899" xr:uid="{00000000-0005-0000-0000-0000510B0000}"/>
    <cellStyle name="_DEM-WP(C) Colstrip FOR_Electric Rev Req Model (2009 GRC) Rebuttal REmoval of New  WH Solar AdjustMI 2" xfId="2900" xr:uid="{00000000-0005-0000-0000-0000520B0000}"/>
    <cellStyle name="_DEM-WP(C) Colstrip FOR_Electric Rev Req Model (2009 GRC) Rebuttal REmoval of New  WH Solar AdjustMI 2 2" xfId="2901" xr:uid="{00000000-0005-0000-0000-0000530B0000}"/>
    <cellStyle name="_DEM-WP(C) Colstrip FOR_Electric Rev Req Model (2009 GRC) Rebuttal REmoval of New  WH Solar AdjustMI 3" xfId="2902" xr:uid="{00000000-0005-0000-0000-0000540B0000}"/>
    <cellStyle name="_DEM-WP(C) Colstrip FOR_Electric Rev Req Model (2009 GRC) Revised 01-18-2010" xfId="2903" xr:uid="{00000000-0005-0000-0000-0000550B0000}"/>
    <cellStyle name="_DEM-WP(C) Colstrip FOR_Electric Rev Req Model (2009 GRC) Revised 01-18-2010 2" xfId="2904" xr:uid="{00000000-0005-0000-0000-0000560B0000}"/>
    <cellStyle name="_DEM-WP(C) Colstrip FOR_Electric Rev Req Model (2009 GRC) Revised 01-18-2010 2 2" xfId="2905" xr:uid="{00000000-0005-0000-0000-0000570B0000}"/>
    <cellStyle name="_DEM-WP(C) Colstrip FOR_Electric Rev Req Model (2009 GRC) Revised 01-18-2010 3" xfId="2906" xr:uid="{00000000-0005-0000-0000-0000580B0000}"/>
    <cellStyle name="_DEM-WP(C) Colstrip FOR_Final Order Electric EXHIBIT A-1" xfId="2907" xr:uid="{00000000-0005-0000-0000-0000590B0000}"/>
    <cellStyle name="_DEM-WP(C) Colstrip FOR_Final Order Electric EXHIBIT A-1 2" xfId="2908" xr:uid="{00000000-0005-0000-0000-00005A0B0000}"/>
    <cellStyle name="_DEM-WP(C) Colstrip FOR_Final Order Electric EXHIBIT A-1 2 2" xfId="2909" xr:uid="{00000000-0005-0000-0000-00005B0B0000}"/>
    <cellStyle name="_DEM-WP(C) Colstrip FOR_Final Order Electric EXHIBIT A-1 3" xfId="2910" xr:uid="{00000000-0005-0000-0000-00005C0B0000}"/>
    <cellStyle name="_DEM-WP(C) Colstrip FOR_Rebuttal Power Costs" xfId="2911" xr:uid="{00000000-0005-0000-0000-00005D0B0000}"/>
    <cellStyle name="_DEM-WP(C) Colstrip FOR_Rebuttal Power Costs 2" xfId="2912" xr:uid="{00000000-0005-0000-0000-00005E0B0000}"/>
    <cellStyle name="_DEM-WP(C) Colstrip FOR_Rebuttal Power Costs 2 2" xfId="2913" xr:uid="{00000000-0005-0000-0000-00005F0B0000}"/>
    <cellStyle name="_DEM-WP(C) Colstrip FOR_Rebuttal Power Costs 3" xfId="2914" xr:uid="{00000000-0005-0000-0000-0000600B0000}"/>
    <cellStyle name="_DEM-WP(C) Colstrip FOR_Rebuttal Power Costs_Adj Bench DR 3 for Initial Briefs (Electric)" xfId="2915" xr:uid="{00000000-0005-0000-0000-0000610B0000}"/>
    <cellStyle name="_DEM-WP(C) Colstrip FOR_Rebuttal Power Costs_Adj Bench DR 3 for Initial Briefs (Electric) 2" xfId="2916" xr:uid="{00000000-0005-0000-0000-0000620B0000}"/>
    <cellStyle name="_DEM-WP(C) Colstrip FOR_Rebuttal Power Costs_Adj Bench DR 3 for Initial Briefs (Electric) 2 2" xfId="2917" xr:uid="{00000000-0005-0000-0000-0000630B0000}"/>
    <cellStyle name="_DEM-WP(C) Colstrip FOR_Rebuttal Power Costs_Adj Bench DR 3 for Initial Briefs (Electric) 3" xfId="2918" xr:uid="{00000000-0005-0000-0000-0000640B0000}"/>
    <cellStyle name="_DEM-WP(C) Colstrip FOR_Rebuttal Power Costs_Electric Rev Req Model (2009 GRC) Rebuttal" xfId="2919" xr:uid="{00000000-0005-0000-0000-0000650B0000}"/>
    <cellStyle name="_DEM-WP(C) Colstrip FOR_Rebuttal Power Costs_Electric Rev Req Model (2009 GRC) Rebuttal 2" xfId="2920" xr:uid="{00000000-0005-0000-0000-0000660B0000}"/>
    <cellStyle name="_DEM-WP(C) Colstrip FOR_Rebuttal Power Costs_Electric Rev Req Model (2009 GRC) Rebuttal 2 2" xfId="2921" xr:uid="{00000000-0005-0000-0000-0000670B0000}"/>
    <cellStyle name="_DEM-WP(C) Colstrip FOR_Rebuttal Power Costs_Electric Rev Req Model (2009 GRC) Rebuttal 3" xfId="2922" xr:uid="{00000000-0005-0000-0000-0000680B0000}"/>
    <cellStyle name="_DEM-WP(C) Colstrip FOR_Rebuttal Power Costs_Electric Rev Req Model (2009 GRC) Rebuttal REmoval of New  WH Solar AdjustMI" xfId="2923" xr:uid="{00000000-0005-0000-0000-0000690B0000}"/>
    <cellStyle name="_DEM-WP(C) Colstrip FOR_Rebuttal Power Costs_Electric Rev Req Model (2009 GRC) Rebuttal REmoval of New  WH Solar AdjustMI 2" xfId="2924" xr:uid="{00000000-0005-0000-0000-00006A0B0000}"/>
    <cellStyle name="_DEM-WP(C) Colstrip FOR_Rebuttal Power Costs_Electric Rev Req Model (2009 GRC) Rebuttal REmoval of New  WH Solar AdjustMI 2 2" xfId="2925" xr:uid="{00000000-0005-0000-0000-00006B0B0000}"/>
    <cellStyle name="_DEM-WP(C) Colstrip FOR_Rebuttal Power Costs_Electric Rev Req Model (2009 GRC) Rebuttal REmoval of New  WH Solar AdjustMI 3" xfId="2926" xr:uid="{00000000-0005-0000-0000-00006C0B0000}"/>
    <cellStyle name="_DEM-WP(C) Colstrip FOR_Rebuttal Power Costs_Electric Rev Req Model (2009 GRC) Revised 01-18-2010" xfId="2927" xr:uid="{00000000-0005-0000-0000-00006D0B0000}"/>
    <cellStyle name="_DEM-WP(C) Colstrip FOR_Rebuttal Power Costs_Electric Rev Req Model (2009 GRC) Revised 01-18-2010 2" xfId="2928" xr:uid="{00000000-0005-0000-0000-00006E0B0000}"/>
    <cellStyle name="_DEM-WP(C) Colstrip FOR_Rebuttal Power Costs_Electric Rev Req Model (2009 GRC) Revised 01-18-2010 2 2" xfId="2929" xr:uid="{00000000-0005-0000-0000-00006F0B0000}"/>
    <cellStyle name="_DEM-WP(C) Colstrip FOR_Rebuttal Power Costs_Electric Rev Req Model (2009 GRC) Revised 01-18-2010 3" xfId="2930" xr:uid="{00000000-0005-0000-0000-0000700B0000}"/>
    <cellStyle name="_DEM-WP(C) Colstrip FOR_Rebuttal Power Costs_Final Order Electric EXHIBIT A-1" xfId="2931" xr:uid="{00000000-0005-0000-0000-0000710B0000}"/>
    <cellStyle name="_DEM-WP(C) Colstrip FOR_Rebuttal Power Costs_Final Order Electric EXHIBIT A-1 2" xfId="2932" xr:uid="{00000000-0005-0000-0000-0000720B0000}"/>
    <cellStyle name="_DEM-WP(C) Colstrip FOR_Rebuttal Power Costs_Final Order Electric EXHIBIT A-1 2 2" xfId="2933" xr:uid="{00000000-0005-0000-0000-0000730B0000}"/>
    <cellStyle name="_DEM-WP(C) Colstrip FOR_Rebuttal Power Costs_Final Order Electric EXHIBIT A-1 3" xfId="2934" xr:uid="{00000000-0005-0000-0000-0000740B0000}"/>
    <cellStyle name="_DEM-WP(C) Colstrip FOR_TENASKA REGULATORY ASSET" xfId="2935" xr:uid="{00000000-0005-0000-0000-0000750B0000}"/>
    <cellStyle name="_DEM-WP(C) Colstrip FOR_TENASKA REGULATORY ASSET 2" xfId="2936" xr:uid="{00000000-0005-0000-0000-0000760B0000}"/>
    <cellStyle name="_DEM-WP(C) Colstrip FOR_TENASKA REGULATORY ASSET 2 2" xfId="2937" xr:uid="{00000000-0005-0000-0000-0000770B0000}"/>
    <cellStyle name="_DEM-WP(C) Colstrip FOR_TENASKA REGULATORY ASSET 3" xfId="2938" xr:uid="{00000000-0005-0000-0000-0000780B0000}"/>
    <cellStyle name="_DEM-WP(C) Costs not in AURORA 2006GRC" xfId="2939" xr:uid="{00000000-0005-0000-0000-0000790B0000}"/>
    <cellStyle name="_DEM-WP(C) Costs not in AURORA 2006GRC 2" xfId="2940" xr:uid="{00000000-0005-0000-0000-00007A0B0000}"/>
    <cellStyle name="_DEM-WP(C) Costs not in AURORA 2006GRC 2 2" xfId="2941" xr:uid="{00000000-0005-0000-0000-00007B0B0000}"/>
    <cellStyle name="_DEM-WP(C) Costs not in AURORA 2006GRC 2 2 2" xfId="2942" xr:uid="{00000000-0005-0000-0000-00007C0B0000}"/>
    <cellStyle name="_DEM-WP(C) Costs not in AURORA 2006GRC 2 3" xfId="2943" xr:uid="{00000000-0005-0000-0000-00007D0B0000}"/>
    <cellStyle name="_DEM-WP(C) Costs not in AURORA 2006GRC 3" xfId="2944" xr:uid="{00000000-0005-0000-0000-00007E0B0000}"/>
    <cellStyle name="_DEM-WP(C) Costs not in AURORA 2006GRC 3 2" xfId="2945" xr:uid="{00000000-0005-0000-0000-00007F0B0000}"/>
    <cellStyle name="_DEM-WP(C) Costs not in AURORA 2006GRC 4" xfId="2946" xr:uid="{00000000-0005-0000-0000-0000800B0000}"/>
    <cellStyle name="_DEM-WP(C) Costs not in AURORA 2006GRC 4 2" xfId="2947" xr:uid="{00000000-0005-0000-0000-0000810B0000}"/>
    <cellStyle name="_DEM-WP(C) Costs not in AURORA 2006GRC 5" xfId="2948" xr:uid="{00000000-0005-0000-0000-0000820B0000}"/>
    <cellStyle name="_DEM-WP(C) Costs not in AURORA 2006GRC_(C) WHE Proforma with ITC cash grant 10 Yr Amort_for deferral_102809" xfId="2949" xr:uid="{00000000-0005-0000-0000-0000830B0000}"/>
    <cellStyle name="_DEM-WP(C) Costs not in AURORA 2006GRC_(C) WHE Proforma with ITC cash grant 10 Yr Amort_for deferral_102809 2" xfId="2950" xr:uid="{00000000-0005-0000-0000-0000840B0000}"/>
    <cellStyle name="_DEM-WP(C) Costs not in AURORA 2006GRC_(C) WHE Proforma with ITC cash grant 10 Yr Amort_for deferral_102809 2 2" xfId="2951" xr:uid="{00000000-0005-0000-0000-0000850B0000}"/>
    <cellStyle name="_DEM-WP(C) Costs not in AURORA 2006GRC_(C) WHE Proforma with ITC cash grant 10 Yr Amort_for deferral_102809 3" xfId="2952" xr:uid="{00000000-0005-0000-0000-0000860B0000}"/>
    <cellStyle name="_DEM-WP(C) Costs not in AURORA 2006GRC_(C) WHE Proforma with ITC cash grant 10 Yr Amort_for deferral_102809_16.07E Wild Horse Wind Expansionwrkingfile" xfId="2953" xr:uid="{00000000-0005-0000-0000-0000870B0000}"/>
    <cellStyle name="_DEM-WP(C) Costs not in AURORA 2006GRC_(C) WHE Proforma with ITC cash grant 10 Yr Amort_for deferral_102809_16.07E Wild Horse Wind Expansionwrkingfile 2" xfId="2954" xr:uid="{00000000-0005-0000-0000-0000880B0000}"/>
    <cellStyle name="_DEM-WP(C) Costs not in AURORA 2006GRC_(C) WHE Proforma with ITC cash grant 10 Yr Amort_for deferral_102809_16.07E Wild Horse Wind Expansionwrkingfile 2 2" xfId="2955" xr:uid="{00000000-0005-0000-0000-0000890B0000}"/>
    <cellStyle name="_DEM-WP(C) Costs not in AURORA 2006GRC_(C) WHE Proforma with ITC cash grant 10 Yr Amort_for deferral_102809_16.07E Wild Horse Wind Expansionwrkingfile 3" xfId="2956" xr:uid="{00000000-0005-0000-0000-00008A0B0000}"/>
    <cellStyle name="_DEM-WP(C) Costs not in AURORA 2006GRC_(C) WHE Proforma with ITC cash grant 10 Yr Amort_for deferral_102809_16.07E Wild Horse Wind Expansionwrkingfile SF" xfId="2957" xr:uid="{00000000-0005-0000-0000-00008B0B0000}"/>
    <cellStyle name="_DEM-WP(C) Costs not in AURORA 2006GRC_(C) WHE Proforma with ITC cash grant 10 Yr Amort_for deferral_102809_16.07E Wild Horse Wind Expansionwrkingfile SF 2" xfId="2958" xr:uid="{00000000-0005-0000-0000-00008C0B0000}"/>
    <cellStyle name="_DEM-WP(C) Costs not in AURORA 2006GRC_(C) WHE Proforma with ITC cash grant 10 Yr Amort_for deferral_102809_16.07E Wild Horse Wind Expansionwrkingfile SF 2 2" xfId="2959" xr:uid="{00000000-0005-0000-0000-00008D0B0000}"/>
    <cellStyle name="_DEM-WP(C) Costs not in AURORA 2006GRC_(C) WHE Proforma with ITC cash grant 10 Yr Amort_for deferral_102809_16.07E Wild Horse Wind Expansionwrkingfile SF 3" xfId="2960" xr:uid="{00000000-0005-0000-0000-00008E0B0000}"/>
    <cellStyle name="_DEM-WP(C) Costs not in AURORA 2006GRC_(C) WHE Proforma with ITC cash grant 10 Yr Amort_for deferral_102809_16.37E Wild Horse Expansion DeferralRevwrkingfile SF" xfId="2961" xr:uid="{00000000-0005-0000-0000-00008F0B0000}"/>
    <cellStyle name="_DEM-WP(C) Costs not in AURORA 2006GRC_(C) WHE Proforma with ITC cash grant 10 Yr Amort_for deferral_102809_16.37E Wild Horse Expansion DeferralRevwrkingfile SF 2" xfId="2962" xr:uid="{00000000-0005-0000-0000-0000900B0000}"/>
    <cellStyle name="_DEM-WP(C) Costs not in AURORA 2006GRC_(C) WHE Proforma with ITC cash grant 10 Yr Amort_for deferral_102809_16.37E Wild Horse Expansion DeferralRevwrkingfile SF 2 2" xfId="2963" xr:uid="{00000000-0005-0000-0000-0000910B0000}"/>
    <cellStyle name="_DEM-WP(C) Costs not in AURORA 2006GRC_(C) WHE Proforma with ITC cash grant 10 Yr Amort_for deferral_102809_16.37E Wild Horse Expansion DeferralRevwrkingfile SF 3" xfId="2964" xr:uid="{00000000-0005-0000-0000-0000920B0000}"/>
    <cellStyle name="_DEM-WP(C) Costs not in AURORA 2006GRC_(C) WHE Proforma with ITC cash grant 10 Yr Amort_for rebuttal_120709" xfId="2965" xr:uid="{00000000-0005-0000-0000-0000930B0000}"/>
    <cellStyle name="_DEM-WP(C) Costs not in AURORA 2006GRC_(C) WHE Proforma with ITC cash grant 10 Yr Amort_for rebuttal_120709 2" xfId="2966" xr:uid="{00000000-0005-0000-0000-0000940B0000}"/>
    <cellStyle name="_DEM-WP(C) Costs not in AURORA 2006GRC_(C) WHE Proforma with ITC cash grant 10 Yr Amort_for rebuttal_120709 2 2" xfId="2967" xr:uid="{00000000-0005-0000-0000-0000950B0000}"/>
    <cellStyle name="_DEM-WP(C) Costs not in AURORA 2006GRC_(C) WHE Proforma with ITC cash grant 10 Yr Amort_for rebuttal_120709 3" xfId="2968" xr:uid="{00000000-0005-0000-0000-0000960B0000}"/>
    <cellStyle name="_DEM-WP(C) Costs not in AURORA 2006GRC_04.07E Wild Horse Wind Expansion" xfId="2969" xr:uid="{00000000-0005-0000-0000-0000970B0000}"/>
    <cellStyle name="_DEM-WP(C) Costs not in AURORA 2006GRC_04.07E Wild Horse Wind Expansion 2" xfId="2970" xr:uid="{00000000-0005-0000-0000-0000980B0000}"/>
    <cellStyle name="_DEM-WP(C) Costs not in AURORA 2006GRC_04.07E Wild Horse Wind Expansion 2 2" xfId="2971" xr:uid="{00000000-0005-0000-0000-0000990B0000}"/>
    <cellStyle name="_DEM-WP(C) Costs not in AURORA 2006GRC_04.07E Wild Horse Wind Expansion 3" xfId="2972" xr:uid="{00000000-0005-0000-0000-00009A0B0000}"/>
    <cellStyle name="_DEM-WP(C) Costs not in AURORA 2006GRC_04.07E Wild Horse Wind Expansion_16.07E Wild Horse Wind Expansionwrkingfile" xfId="2973" xr:uid="{00000000-0005-0000-0000-00009B0B0000}"/>
    <cellStyle name="_DEM-WP(C) Costs not in AURORA 2006GRC_04.07E Wild Horse Wind Expansion_16.07E Wild Horse Wind Expansionwrkingfile 2" xfId="2974" xr:uid="{00000000-0005-0000-0000-00009C0B0000}"/>
    <cellStyle name="_DEM-WP(C) Costs not in AURORA 2006GRC_04.07E Wild Horse Wind Expansion_16.07E Wild Horse Wind Expansionwrkingfile 2 2" xfId="2975" xr:uid="{00000000-0005-0000-0000-00009D0B0000}"/>
    <cellStyle name="_DEM-WP(C) Costs not in AURORA 2006GRC_04.07E Wild Horse Wind Expansion_16.07E Wild Horse Wind Expansionwrkingfile 3" xfId="2976" xr:uid="{00000000-0005-0000-0000-00009E0B0000}"/>
    <cellStyle name="_DEM-WP(C) Costs not in AURORA 2006GRC_04.07E Wild Horse Wind Expansion_16.07E Wild Horse Wind Expansionwrkingfile SF" xfId="2977" xr:uid="{00000000-0005-0000-0000-00009F0B0000}"/>
    <cellStyle name="_DEM-WP(C) Costs not in AURORA 2006GRC_04.07E Wild Horse Wind Expansion_16.07E Wild Horse Wind Expansionwrkingfile SF 2" xfId="2978" xr:uid="{00000000-0005-0000-0000-0000A00B0000}"/>
    <cellStyle name="_DEM-WP(C) Costs not in AURORA 2006GRC_04.07E Wild Horse Wind Expansion_16.07E Wild Horse Wind Expansionwrkingfile SF 2 2" xfId="2979" xr:uid="{00000000-0005-0000-0000-0000A10B0000}"/>
    <cellStyle name="_DEM-WP(C) Costs not in AURORA 2006GRC_04.07E Wild Horse Wind Expansion_16.07E Wild Horse Wind Expansionwrkingfile SF 3" xfId="2980" xr:uid="{00000000-0005-0000-0000-0000A20B0000}"/>
    <cellStyle name="_DEM-WP(C) Costs not in AURORA 2006GRC_04.07E Wild Horse Wind Expansion_16.37E Wild Horse Expansion DeferralRevwrkingfile SF" xfId="2981" xr:uid="{00000000-0005-0000-0000-0000A30B0000}"/>
    <cellStyle name="_DEM-WP(C) Costs not in AURORA 2006GRC_04.07E Wild Horse Wind Expansion_16.37E Wild Horse Expansion DeferralRevwrkingfile SF 2" xfId="2982" xr:uid="{00000000-0005-0000-0000-0000A40B0000}"/>
    <cellStyle name="_DEM-WP(C) Costs not in AURORA 2006GRC_04.07E Wild Horse Wind Expansion_16.37E Wild Horse Expansion DeferralRevwrkingfile SF 2 2" xfId="2983" xr:uid="{00000000-0005-0000-0000-0000A50B0000}"/>
    <cellStyle name="_DEM-WP(C) Costs not in AURORA 2006GRC_04.07E Wild Horse Wind Expansion_16.37E Wild Horse Expansion DeferralRevwrkingfile SF 3" xfId="2984" xr:uid="{00000000-0005-0000-0000-0000A60B0000}"/>
    <cellStyle name="_DEM-WP(C) Costs not in AURORA 2006GRC_16.07E Wild Horse Wind Expansionwrkingfile" xfId="2985" xr:uid="{00000000-0005-0000-0000-0000A70B0000}"/>
    <cellStyle name="_DEM-WP(C) Costs not in AURORA 2006GRC_16.07E Wild Horse Wind Expansionwrkingfile 2" xfId="2986" xr:uid="{00000000-0005-0000-0000-0000A80B0000}"/>
    <cellStyle name="_DEM-WP(C) Costs not in AURORA 2006GRC_16.07E Wild Horse Wind Expansionwrkingfile 2 2" xfId="2987" xr:uid="{00000000-0005-0000-0000-0000A90B0000}"/>
    <cellStyle name="_DEM-WP(C) Costs not in AURORA 2006GRC_16.07E Wild Horse Wind Expansionwrkingfile 3" xfId="2988" xr:uid="{00000000-0005-0000-0000-0000AA0B0000}"/>
    <cellStyle name="_DEM-WP(C) Costs not in AURORA 2006GRC_16.07E Wild Horse Wind Expansionwrkingfile SF" xfId="2989" xr:uid="{00000000-0005-0000-0000-0000AB0B0000}"/>
    <cellStyle name="_DEM-WP(C) Costs not in AURORA 2006GRC_16.07E Wild Horse Wind Expansionwrkingfile SF 2" xfId="2990" xr:uid="{00000000-0005-0000-0000-0000AC0B0000}"/>
    <cellStyle name="_DEM-WP(C) Costs not in AURORA 2006GRC_16.07E Wild Horse Wind Expansionwrkingfile SF 2 2" xfId="2991" xr:uid="{00000000-0005-0000-0000-0000AD0B0000}"/>
    <cellStyle name="_DEM-WP(C) Costs not in AURORA 2006GRC_16.07E Wild Horse Wind Expansionwrkingfile SF 3" xfId="2992" xr:uid="{00000000-0005-0000-0000-0000AE0B0000}"/>
    <cellStyle name="_DEM-WP(C) Costs not in AURORA 2006GRC_16.37E Wild Horse Expansion DeferralRevwrkingfile SF" xfId="2993" xr:uid="{00000000-0005-0000-0000-0000AF0B0000}"/>
    <cellStyle name="_DEM-WP(C) Costs not in AURORA 2006GRC_16.37E Wild Horse Expansion DeferralRevwrkingfile SF 2" xfId="2994" xr:uid="{00000000-0005-0000-0000-0000B00B0000}"/>
    <cellStyle name="_DEM-WP(C) Costs not in AURORA 2006GRC_16.37E Wild Horse Expansion DeferralRevwrkingfile SF 2 2" xfId="2995" xr:uid="{00000000-0005-0000-0000-0000B10B0000}"/>
    <cellStyle name="_DEM-WP(C) Costs not in AURORA 2006GRC_16.37E Wild Horse Expansion DeferralRevwrkingfile SF 3" xfId="2996" xr:uid="{00000000-0005-0000-0000-0000B20B0000}"/>
    <cellStyle name="_DEM-WP(C) Costs not in AURORA 2006GRC_2009 Compliance Filing PCA Exhibits for GRC" xfId="2997" xr:uid="{00000000-0005-0000-0000-0000B30B0000}"/>
    <cellStyle name="_DEM-WP(C) Costs not in AURORA 2006GRC_2009 GRC Compl Filing - Exhibit D" xfId="2998" xr:uid="{00000000-0005-0000-0000-0000B40B0000}"/>
    <cellStyle name="_DEM-WP(C) Costs not in AURORA 2006GRC_2009 GRC Compl Filing - Exhibit D 2" xfId="2999" xr:uid="{00000000-0005-0000-0000-0000B50B0000}"/>
    <cellStyle name="_DEM-WP(C) Costs not in AURORA 2006GRC_3.01 Income Statement" xfId="3000" xr:uid="{00000000-0005-0000-0000-0000B60B0000}"/>
    <cellStyle name="_DEM-WP(C) Costs not in AURORA 2006GRC_4 31 Regulatory Assets and Liabilities  7 06- Exhibit D" xfId="3001" xr:uid="{00000000-0005-0000-0000-0000B70B0000}"/>
    <cellStyle name="_DEM-WP(C) Costs not in AURORA 2006GRC_4 31 Regulatory Assets and Liabilities  7 06- Exhibit D 2" xfId="3002" xr:uid="{00000000-0005-0000-0000-0000B80B0000}"/>
    <cellStyle name="_DEM-WP(C) Costs not in AURORA 2006GRC_4 31 Regulatory Assets and Liabilities  7 06- Exhibit D 2 2" xfId="3003" xr:uid="{00000000-0005-0000-0000-0000B90B0000}"/>
    <cellStyle name="_DEM-WP(C) Costs not in AURORA 2006GRC_4 31 Regulatory Assets and Liabilities  7 06- Exhibit D 3" xfId="3004" xr:uid="{00000000-0005-0000-0000-0000BA0B0000}"/>
    <cellStyle name="_DEM-WP(C) Costs not in AURORA 2006GRC_4 31 Regulatory Assets and Liabilities  7 06- Exhibit D_NIM Summary" xfId="3005" xr:uid="{00000000-0005-0000-0000-0000BB0B0000}"/>
    <cellStyle name="_DEM-WP(C) Costs not in AURORA 2006GRC_4 31 Regulatory Assets and Liabilities  7 06- Exhibit D_NIM Summary 2" xfId="3006" xr:uid="{00000000-0005-0000-0000-0000BC0B0000}"/>
    <cellStyle name="_DEM-WP(C) Costs not in AURORA 2006GRC_4 32 Regulatory Assets and Liabilities  7 06- Exhibit D" xfId="3007" xr:uid="{00000000-0005-0000-0000-0000BD0B0000}"/>
    <cellStyle name="_DEM-WP(C) Costs not in AURORA 2006GRC_4 32 Regulatory Assets and Liabilities  7 06- Exhibit D 2" xfId="3008" xr:uid="{00000000-0005-0000-0000-0000BE0B0000}"/>
    <cellStyle name="_DEM-WP(C) Costs not in AURORA 2006GRC_4 32 Regulatory Assets and Liabilities  7 06- Exhibit D 2 2" xfId="3009" xr:uid="{00000000-0005-0000-0000-0000BF0B0000}"/>
    <cellStyle name="_DEM-WP(C) Costs not in AURORA 2006GRC_4 32 Regulatory Assets and Liabilities  7 06- Exhibit D 3" xfId="3010" xr:uid="{00000000-0005-0000-0000-0000C00B0000}"/>
    <cellStyle name="_DEM-WP(C) Costs not in AURORA 2006GRC_4 32 Regulatory Assets and Liabilities  7 06- Exhibit D_NIM Summary" xfId="3011" xr:uid="{00000000-0005-0000-0000-0000C10B0000}"/>
    <cellStyle name="_DEM-WP(C) Costs not in AURORA 2006GRC_4 32 Regulatory Assets and Liabilities  7 06- Exhibit D_NIM Summary 2" xfId="3012" xr:uid="{00000000-0005-0000-0000-0000C20B0000}"/>
    <cellStyle name="_DEM-WP(C) Costs not in AURORA 2006GRC_AURORA Total New" xfId="3013" xr:uid="{00000000-0005-0000-0000-0000C30B0000}"/>
    <cellStyle name="_DEM-WP(C) Costs not in AURORA 2006GRC_AURORA Total New 2" xfId="3014" xr:uid="{00000000-0005-0000-0000-0000C40B0000}"/>
    <cellStyle name="_DEM-WP(C) Costs not in AURORA 2006GRC_Book2" xfId="3015" xr:uid="{00000000-0005-0000-0000-0000C50B0000}"/>
    <cellStyle name="_DEM-WP(C) Costs not in AURORA 2006GRC_Book2 2" xfId="3016" xr:uid="{00000000-0005-0000-0000-0000C60B0000}"/>
    <cellStyle name="_DEM-WP(C) Costs not in AURORA 2006GRC_Book2 2 2" xfId="3017" xr:uid="{00000000-0005-0000-0000-0000C70B0000}"/>
    <cellStyle name="_DEM-WP(C) Costs not in AURORA 2006GRC_Book2 3" xfId="3018" xr:uid="{00000000-0005-0000-0000-0000C80B0000}"/>
    <cellStyle name="_DEM-WP(C) Costs not in AURORA 2006GRC_Book2_Adj Bench DR 3 for Initial Briefs (Electric)" xfId="3019" xr:uid="{00000000-0005-0000-0000-0000C90B0000}"/>
    <cellStyle name="_DEM-WP(C) Costs not in AURORA 2006GRC_Book2_Adj Bench DR 3 for Initial Briefs (Electric) 2" xfId="3020" xr:uid="{00000000-0005-0000-0000-0000CA0B0000}"/>
    <cellStyle name="_DEM-WP(C) Costs not in AURORA 2006GRC_Book2_Adj Bench DR 3 for Initial Briefs (Electric) 2 2" xfId="3021" xr:uid="{00000000-0005-0000-0000-0000CB0B0000}"/>
    <cellStyle name="_DEM-WP(C) Costs not in AURORA 2006GRC_Book2_Adj Bench DR 3 for Initial Briefs (Electric) 3" xfId="3022" xr:uid="{00000000-0005-0000-0000-0000CC0B0000}"/>
    <cellStyle name="_DEM-WP(C) Costs not in AURORA 2006GRC_Book2_Electric Rev Req Model (2009 GRC) Rebuttal" xfId="3023" xr:uid="{00000000-0005-0000-0000-0000CD0B0000}"/>
    <cellStyle name="_DEM-WP(C) Costs not in AURORA 2006GRC_Book2_Electric Rev Req Model (2009 GRC) Rebuttal 2" xfId="3024" xr:uid="{00000000-0005-0000-0000-0000CE0B0000}"/>
    <cellStyle name="_DEM-WP(C) Costs not in AURORA 2006GRC_Book2_Electric Rev Req Model (2009 GRC) Rebuttal 2 2" xfId="3025" xr:uid="{00000000-0005-0000-0000-0000CF0B0000}"/>
    <cellStyle name="_DEM-WP(C) Costs not in AURORA 2006GRC_Book2_Electric Rev Req Model (2009 GRC) Rebuttal 3" xfId="3026" xr:uid="{00000000-0005-0000-0000-0000D00B0000}"/>
    <cellStyle name="_DEM-WP(C) Costs not in AURORA 2006GRC_Book2_Electric Rev Req Model (2009 GRC) Rebuttal REmoval of New  WH Solar AdjustMI" xfId="3027" xr:uid="{00000000-0005-0000-0000-0000D10B0000}"/>
    <cellStyle name="_DEM-WP(C) Costs not in AURORA 2006GRC_Book2_Electric Rev Req Model (2009 GRC) Rebuttal REmoval of New  WH Solar AdjustMI 2" xfId="3028" xr:uid="{00000000-0005-0000-0000-0000D20B0000}"/>
    <cellStyle name="_DEM-WP(C) Costs not in AURORA 2006GRC_Book2_Electric Rev Req Model (2009 GRC) Rebuttal REmoval of New  WH Solar AdjustMI 2 2" xfId="3029" xr:uid="{00000000-0005-0000-0000-0000D30B0000}"/>
    <cellStyle name="_DEM-WP(C) Costs not in AURORA 2006GRC_Book2_Electric Rev Req Model (2009 GRC) Rebuttal REmoval of New  WH Solar AdjustMI 3" xfId="3030" xr:uid="{00000000-0005-0000-0000-0000D40B0000}"/>
    <cellStyle name="_DEM-WP(C) Costs not in AURORA 2006GRC_Book2_Electric Rev Req Model (2009 GRC) Revised 01-18-2010" xfId="3031" xr:uid="{00000000-0005-0000-0000-0000D50B0000}"/>
    <cellStyle name="_DEM-WP(C) Costs not in AURORA 2006GRC_Book2_Electric Rev Req Model (2009 GRC) Revised 01-18-2010 2" xfId="3032" xr:uid="{00000000-0005-0000-0000-0000D60B0000}"/>
    <cellStyle name="_DEM-WP(C) Costs not in AURORA 2006GRC_Book2_Electric Rev Req Model (2009 GRC) Revised 01-18-2010 2 2" xfId="3033" xr:uid="{00000000-0005-0000-0000-0000D70B0000}"/>
    <cellStyle name="_DEM-WP(C) Costs not in AURORA 2006GRC_Book2_Electric Rev Req Model (2009 GRC) Revised 01-18-2010 3" xfId="3034" xr:uid="{00000000-0005-0000-0000-0000D80B0000}"/>
    <cellStyle name="_DEM-WP(C) Costs not in AURORA 2006GRC_Book2_Final Order Electric EXHIBIT A-1" xfId="3035" xr:uid="{00000000-0005-0000-0000-0000D90B0000}"/>
    <cellStyle name="_DEM-WP(C) Costs not in AURORA 2006GRC_Book2_Final Order Electric EXHIBIT A-1 2" xfId="3036" xr:uid="{00000000-0005-0000-0000-0000DA0B0000}"/>
    <cellStyle name="_DEM-WP(C) Costs not in AURORA 2006GRC_Book2_Final Order Electric EXHIBIT A-1 2 2" xfId="3037" xr:uid="{00000000-0005-0000-0000-0000DB0B0000}"/>
    <cellStyle name="_DEM-WP(C) Costs not in AURORA 2006GRC_Book2_Final Order Electric EXHIBIT A-1 3" xfId="3038" xr:uid="{00000000-0005-0000-0000-0000DC0B0000}"/>
    <cellStyle name="_DEM-WP(C) Costs not in AURORA 2006GRC_Book4" xfId="3039" xr:uid="{00000000-0005-0000-0000-0000DD0B0000}"/>
    <cellStyle name="_DEM-WP(C) Costs not in AURORA 2006GRC_Book4 2" xfId="3040" xr:uid="{00000000-0005-0000-0000-0000DE0B0000}"/>
    <cellStyle name="_DEM-WP(C) Costs not in AURORA 2006GRC_Book4 2 2" xfId="3041" xr:uid="{00000000-0005-0000-0000-0000DF0B0000}"/>
    <cellStyle name="_DEM-WP(C) Costs not in AURORA 2006GRC_Book4 3" xfId="3042" xr:uid="{00000000-0005-0000-0000-0000E00B0000}"/>
    <cellStyle name="_DEM-WP(C) Costs not in AURORA 2006GRC_Book9" xfId="3043" xr:uid="{00000000-0005-0000-0000-0000E10B0000}"/>
    <cellStyle name="_DEM-WP(C) Costs not in AURORA 2006GRC_Book9 2" xfId="3044" xr:uid="{00000000-0005-0000-0000-0000E20B0000}"/>
    <cellStyle name="_DEM-WP(C) Costs not in AURORA 2006GRC_Book9 2 2" xfId="3045" xr:uid="{00000000-0005-0000-0000-0000E30B0000}"/>
    <cellStyle name="_DEM-WP(C) Costs not in AURORA 2006GRC_Book9 3" xfId="3046" xr:uid="{00000000-0005-0000-0000-0000E40B0000}"/>
    <cellStyle name="_DEM-WP(C) Costs not in AURORA 2006GRC_Chelan PUD Power Costs (8-10)" xfId="3047" xr:uid="{00000000-0005-0000-0000-0000E50B0000}"/>
    <cellStyle name="_DEM-WP(C) Costs not in AURORA 2006GRC_Electric COS Inputs" xfId="3048" xr:uid="{00000000-0005-0000-0000-0000E60B0000}"/>
    <cellStyle name="_DEM-WP(C) Costs not in AURORA 2006GRC_Electric COS Inputs 2" xfId="3049" xr:uid="{00000000-0005-0000-0000-0000E70B0000}"/>
    <cellStyle name="_DEM-WP(C) Costs not in AURORA 2006GRC_Electric COS Inputs 2 2" xfId="3050" xr:uid="{00000000-0005-0000-0000-0000E80B0000}"/>
    <cellStyle name="_DEM-WP(C) Costs not in AURORA 2006GRC_Electric COS Inputs 2 2 2" xfId="3051" xr:uid="{00000000-0005-0000-0000-0000E90B0000}"/>
    <cellStyle name="_DEM-WP(C) Costs not in AURORA 2006GRC_Electric COS Inputs 2 3" xfId="3052" xr:uid="{00000000-0005-0000-0000-0000EA0B0000}"/>
    <cellStyle name="_DEM-WP(C) Costs not in AURORA 2006GRC_Electric COS Inputs 2 3 2" xfId="3053" xr:uid="{00000000-0005-0000-0000-0000EB0B0000}"/>
    <cellStyle name="_DEM-WP(C) Costs not in AURORA 2006GRC_Electric COS Inputs 2 4" xfId="3054" xr:uid="{00000000-0005-0000-0000-0000EC0B0000}"/>
    <cellStyle name="_DEM-WP(C) Costs not in AURORA 2006GRC_Electric COS Inputs 2 4 2" xfId="3055" xr:uid="{00000000-0005-0000-0000-0000ED0B0000}"/>
    <cellStyle name="_DEM-WP(C) Costs not in AURORA 2006GRC_Electric COS Inputs 3" xfId="3056" xr:uid="{00000000-0005-0000-0000-0000EE0B0000}"/>
    <cellStyle name="_DEM-WP(C) Costs not in AURORA 2006GRC_Electric COS Inputs 3 2" xfId="3057" xr:uid="{00000000-0005-0000-0000-0000EF0B0000}"/>
    <cellStyle name="_DEM-WP(C) Costs not in AURORA 2006GRC_Electric COS Inputs 4" xfId="3058" xr:uid="{00000000-0005-0000-0000-0000F00B0000}"/>
    <cellStyle name="_DEM-WP(C) Costs not in AURORA 2006GRC_Electric COS Inputs 4 2" xfId="3059" xr:uid="{00000000-0005-0000-0000-0000F10B0000}"/>
    <cellStyle name="_DEM-WP(C) Costs not in AURORA 2006GRC_Electric COS Inputs 5" xfId="3060" xr:uid="{00000000-0005-0000-0000-0000F20B0000}"/>
    <cellStyle name="_DEM-WP(C) Costs not in AURORA 2006GRC_Electric COS Inputs 6" xfId="3061" xr:uid="{00000000-0005-0000-0000-0000F30B0000}"/>
    <cellStyle name="_DEM-WP(C) Costs not in AURORA 2006GRC_NIM Summary" xfId="3062" xr:uid="{00000000-0005-0000-0000-0000F40B0000}"/>
    <cellStyle name="_DEM-WP(C) Costs not in AURORA 2006GRC_NIM Summary 09GRC" xfId="3063" xr:uid="{00000000-0005-0000-0000-0000F50B0000}"/>
    <cellStyle name="_DEM-WP(C) Costs not in AURORA 2006GRC_NIM Summary 09GRC 2" xfId="3064" xr:uid="{00000000-0005-0000-0000-0000F60B0000}"/>
    <cellStyle name="_DEM-WP(C) Costs not in AURORA 2006GRC_NIM Summary 2" xfId="3065" xr:uid="{00000000-0005-0000-0000-0000F70B0000}"/>
    <cellStyle name="_DEM-WP(C) Costs not in AURORA 2006GRC_NIM Summary 3" xfId="3066" xr:uid="{00000000-0005-0000-0000-0000F80B0000}"/>
    <cellStyle name="_DEM-WP(C) Costs not in AURORA 2006GRC_NIM Summary 4" xfId="3067" xr:uid="{00000000-0005-0000-0000-0000F90B0000}"/>
    <cellStyle name="_DEM-WP(C) Costs not in AURORA 2006GRC_NIM Summary 5" xfId="3068" xr:uid="{00000000-0005-0000-0000-0000FA0B0000}"/>
    <cellStyle name="_DEM-WP(C) Costs not in AURORA 2006GRC_NIM Summary 6" xfId="3069" xr:uid="{00000000-0005-0000-0000-0000FB0B0000}"/>
    <cellStyle name="_DEM-WP(C) Costs not in AURORA 2006GRC_NIM Summary 7" xfId="3070" xr:uid="{00000000-0005-0000-0000-0000FC0B0000}"/>
    <cellStyle name="_DEM-WP(C) Costs not in AURORA 2006GRC_NIM Summary 8" xfId="3071" xr:uid="{00000000-0005-0000-0000-0000FD0B0000}"/>
    <cellStyle name="_DEM-WP(C) Costs not in AURORA 2006GRC_NIM Summary 9" xfId="3072" xr:uid="{00000000-0005-0000-0000-0000FE0B0000}"/>
    <cellStyle name="_DEM-WP(C) Costs not in AURORA 2006GRC_PCA 10 -  Exhibit D from A Kellogg Jan 2011" xfId="3073" xr:uid="{00000000-0005-0000-0000-0000FF0B0000}"/>
    <cellStyle name="_DEM-WP(C) Costs not in AURORA 2006GRC_PCA 10 -  Exhibit D from A Kellogg July 2011" xfId="3074" xr:uid="{00000000-0005-0000-0000-0000000C0000}"/>
    <cellStyle name="_DEM-WP(C) Costs not in AURORA 2006GRC_PCA 10 -  Exhibit D from S Free Rcv'd 12-11" xfId="3075" xr:uid="{00000000-0005-0000-0000-0000010C0000}"/>
    <cellStyle name="_DEM-WP(C) Costs not in AURORA 2006GRC_PCA 9 -  Exhibit D April 2010" xfId="3076" xr:uid="{00000000-0005-0000-0000-0000020C0000}"/>
    <cellStyle name="_DEM-WP(C) Costs not in AURORA 2006GRC_PCA 9 -  Exhibit D April 2010 (3)" xfId="3077" xr:uid="{00000000-0005-0000-0000-0000030C0000}"/>
    <cellStyle name="_DEM-WP(C) Costs not in AURORA 2006GRC_PCA 9 -  Exhibit D April 2010 (3) 2" xfId="3078" xr:uid="{00000000-0005-0000-0000-0000040C0000}"/>
    <cellStyle name="_DEM-WP(C) Costs not in AURORA 2006GRC_PCA 9 -  Exhibit D Nov 2010" xfId="3079" xr:uid="{00000000-0005-0000-0000-0000050C0000}"/>
    <cellStyle name="_DEM-WP(C) Costs not in AURORA 2006GRC_PCA 9 - Exhibit D at August 2010" xfId="3080" xr:uid="{00000000-0005-0000-0000-0000060C0000}"/>
    <cellStyle name="_DEM-WP(C) Costs not in AURORA 2006GRC_PCA 9 - Exhibit D June 2010 GRC" xfId="3081" xr:uid="{00000000-0005-0000-0000-0000070C0000}"/>
    <cellStyle name="_DEM-WP(C) Costs not in AURORA 2006GRC_Power Costs - Comparison bx Rbtl-Staff-Jt-PC" xfId="3082" xr:uid="{00000000-0005-0000-0000-0000080C0000}"/>
    <cellStyle name="_DEM-WP(C) Costs not in AURORA 2006GRC_Power Costs - Comparison bx Rbtl-Staff-Jt-PC 2" xfId="3083" xr:uid="{00000000-0005-0000-0000-0000090C0000}"/>
    <cellStyle name="_DEM-WP(C) Costs not in AURORA 2006GRC_Power Costs - Comparison bx Rbtl-Staff-Jt-PC 2 2" xfId="3084" xr:uid="{00000000-0005-0000-0000-00000A0C0000}"/>
    <cellStyle name="_DEM-WP(C) Costs not in AURORA 2006GRC_Power Costs - Comparison bx Rbtl-Staff-Jt-PC 3" xfId="3085" xr:uid="{00000000-0005-0000-0000-00000B0C0000}"/>
    <cellStyle name="_DEM-WP(C) Costs not in AURORA 2006GRC_Power Costs - Comparison bx Rbtl-Staff-Jt-PC_Adj Bench DR 3 for Initial Briefs (Electric)" xfId="3086" xr:uid="{00000000-0005-0000-0000-00000C0C0000}"/>
    <cellStyle name="_DEM-WP(C) Costs not in AURORA 2006GRC_Power Costs - Comparison bx Rbtl-Staff-Jt-PC_Adj Bench DR 3 for Initial Briefs (Electric) 2" xfId="3087" xr:uid="{00000000-0005-0000-0000-00000D0C0000}"/>
    <cellStyle name="_DEM-WP(C) Costs not in AURORA 2006GRC_Power Costs - Comparison bx Rbtl-Staff-Jt-PC_Adj Bench DR 3 for Initial Briefs (Electric) 2 2" xfId="3088" xr:uid="{00000000-0005-0000-0000-00000E0C0000}"/>
    <cellStyle name="_DEM-WP(C) Costs not in AURORA 2006GRC_Power Costs - Comparison bx Rbtl-Staff-Jt-PC_Adj Bench DR 3 for Initial Briefs (Electric) 3" xfId="3089" xr:uid="{00000000-0005-0000-0000-00000F0C0000}"/>
    <cellStyle name="_DEM-WP(C) Costs not in AURORA 2006GRC_Power Costs - Comparison bx Rbtl-Staff-Jt-PC_Electric Rev Req Model (2009 GRC) Rebuttal" xfId="3090" xr:uid="{00000000-0005-0000-0000-0000100C0000}"/>
    <cellStyle name="_DEM-WP(C) Costs not in AURORA 2006GRC_Power Costs - Comparison bx Rbtl-Staff-Jt-PC_Electric Rev Req Model (2009 GRC) Rebuttal 2" xfId="3091" xr:uid="{00000000-0005-0000-0000-0000110C0000}"/>
    <cellStyle name="_DEM-WP(C) Costs not in AURORA 2006GRC_Power Costs - Comparison bx Rbtl-Staff-Jt-PC_Electric Rev Req Model (2009 GRC) Rebuttal 2 2" xfId="3092" xr:uid="{00000000-0005-0000-0000-0000120C0000}"/>
    <cellStyle name="_DEM-WP(C) Costs not in AURORA 2006GRC_Power Costs - Comparison bx Rbtl-Staff-Jt-PC_Electric Rev Req Model (2009 GRC) Rebuttal 3" xfId="3093" xr:uid="{00000000-0005-0000-0000-0000130C0000}"/>
    <cellStyle name="_DEM-WP(C) Costs not in AURORA 2006GRC_Power Costs - Comparison bx Rbtl-Staff-Jt-PC_Electric Rev Req Model (2009 GRC) Rebuttal REmoval of New  WH Solar AdjustMI" xfId="3094" xr:uid="{00000000-0005-0000-0000-0000140C0000}"/>
    <cellStyle name="_DEM-WP(C) Costs not in AURORA 2006GRC_Power Costs - Comparison bx Rbtl-Staff-Jt-PC_Electric Rev Req Model (2009 GRC) Rebuttal REmoval of New  WH Solar AdjustMI 2" xfId="3095" xr:uid="{00000000-0005-0000-0000-0000150C0000}"/>
    <cellStyle name="_DEM-WP(C) Costs not in AURORA 2006GRC_Power Costs - Comparison bx Rbtl-Staff-Jt-PC_Electric Rev Req Model (2009 GRC) Rebuttal REmoval of New  WH Solar AdjustMI 2 2" xfId="3096" xr:uid="{00000000-0005-0000-0000-0000160C0000}"/>
    <cellStyle name="_DEM-WP(C) Costs not in AURORA 2006GRC_Power Costs - Comparison bx Rbtl-Staff-Jt-PC_Electric Rev Req Model (2009 GRC) Rebuttal REmoval of New  WH Solar AdjustMI 3" xfId="3097" xr:uid="{00000000-0005-0000-0000-0000170C0000}"/>
    <cellStyle name="_DEM-WP(C) Costs not in AURORA 2006GRC_Power Costs - Comparison bx Rbtl-Staff-Jt-PC_Electric Rev Req Model (2009 GRC) Revised 01-18-2010" xfId="3098" xr:uid="{00000000-0005-0000-0000-0000180C0000}"/>
    <cellStyle name="_DEM-WP(C) Costs not in AURORA 2006GRC_Power Costs - Comparison bx Rbtl-Staff-Jt-PC_Electric Rev Req Model (2009 GRC) Revised 01-18-2010 2" xfId="3099" xr:uid="{00000000-0005-0000-0000-0000190C0000}"/>
    <cellStyle name="_DEM-WP(C) Costs not in AURORA 2006GRC_Power Costs - Comparison bx Rbtl-Staff-Jt-PC_Electric Rev Req Model (2009 GRC) Revised 01-18-2010 2 2" xfId="3100" xr:uid="{00000000-0005-0000-0000-00001A0C0000}"/>
    <cellStyle name="_DEM-WP(C) Costs not in AURORA 2006GRC_Power Costs - Comparison bx Rbtl-Staff-Jt-PC_Electric Rev Req Model (2009 GRC) Revised 01-18-2010 3" xfId="3101" xr:uid="{00000000-0005-0000-0000-00001B0C0000}"/>
    <cellStyle name="_DEM-WP(C) Costs not in AURORA 2006GRC_Power Costs - Comparison bx Rbtl-Staff-Jt-PC_Final Order Electric EXHIBIT A-1" xfId="3102" xr:uid="{00000000-0005-0000-0000-00001C0C0000}"/>
    <cellStyle name="_DEM-WP(C) Costs not in AURORA 2006GRC_Power Costs - Comparison bx Rbtl-Staff-Jt-PC_Final Order Electric EXHIBIT A-1 2" xfId="3103" xr:uid="{00000000-0005-0000-0000-00001D0C0000}"/>
    <cellStyle name="_DEM-WP(C) Costs not in AURORA 2006GRC_Power Costs - Comparison bx Rbtl-Staff-Jt-PC_Final Order Electric EXHIBIT A-1 2 2" xfId="3104" xr:uid="{00000000-0005-0000-0000-00001E0C0000}"/>
    <cellStyle name="_DEM-WP(C) Costs not in AURORA 2006GRC_Power Costs - Comparison bx Rbtl-Staff-Jt-PC_Final Order Electric EXHIBIT A-1 3" xfId="3105" xr:uid="{00000000-0005-0000-0000-00001F0C0000}"/>
    <cellStyle name="_DEM-WP(C) Costs not in AURORA 2006GRC_Production Adj 4.37" xfId="3106" xr:uid="{00000000-0005-0000-0000-0000200C0000}"/>
    <cellStyle name="_DEM-WP(C) Costs not in AURORA 2006GRC_Production Adj 4.37 2" xfId="3107" xr:uid="{00000000-0005-0000-0000-0000210C0000}"/>
    <cellStyle name="_DEM-WP(C) Costs not in AURORA 2006GRC_Production Adj 4.37 2 2" xfId="3108" xr:uid="{00000000-0005-0000-0000-0000220C0000}"/>
    <cellStyle name="_DEM-WP(C) Costs not in AURORA 2006GRC_Production Adj 4.37 3" xfId="3109" xr:uid="{00000000-0005-0000-0000-0000230C0000}"/>
    <cellStyle name="_DEM-WP(C) Costs not in AURORA 2006GRC_Purchased Power Adj 4.03" xfId="3110" xr:uid="{00000000-0005-0000-0000-0000240C0000}"/>
    <cellStyle name="_DEM-WP(C) Costs not in AURORA 2006GRC_Purchased Power Adj 4.03 2" xfId="3111" xr:uid="{00000000-0005-0000-0000-0000250C0000}"/>
    <cellStyle name="_DEM-WP(C) Costs not in AURORA 2006GRC_Purchased Power Adj 4.03 2 2" xfId="3112" xr:uid="{00000000-0005-0000-0000-0000260C0000}"/>
    <cellStyle name="_DEM-WP(C) Costs not in AURORA 2006GRC_Purchased Power Adj 4.03 3" xfId="3113" xr:uid="{00000000-0005-0000-0000-0000270C0000}"/>
    <cellStyle name="_DEM-WP(C) Costs not in AURORA 2006GRC_Rebuttal Power Costs" xfId="3114" xr:uid="{00000000-0005-0000-0000-0000280C0000}"/>
    <cellStyle name="_DEM-WP(C) Costs not in AURORA 2006GRC_Rebuttal Power Costs 2" xfId="3115" xr:uid="{00000000-0005-0000-0000-0000290C0000}"/>
    <cellStyle name="_DEM-WP(C) Costs not in AURORA 2006GRC_Rebuttal Power Costs 2 2" xfId="3116" xr:uid="{00000000-0005-0000-0000-00002A0C0000}"/>
    <cellStyle name="_DEM-WP(C) Costs not in AURORA 2006GRC_Rebuttal Power Costs 3" xfId="3117" xr:uid="{00000000-0005-0000-0000-00002B0C0000}"/>
    <cellStyle name="_DEM-WP(C) Costs not in AURORA 2006GRC_Rebuttal Power Costs_Adj Bench DR 3 for Initial Briefs (Electric)" xfId="3118" xr:uid="{00000000-0005-0000-0000-00002C0C0000}"/>
    <cellStyle name="_DEM-WP(C) Costs not in AURORA 2006GRC_Rebuttal Power Costs_Adj Bench DR 3 for Initial Briefs (Electric) 2" xfId="3119" xr:uid="{00000000-0005-0000-0000-00002D0C0000}"/>
    <cellStyle name="_DEM-WP(C) Costs not in AURORA 2006GRC_Rebuttal Power Costs_Adj Bench DR 3 for Initial Briefs (Electric) 2 2" xfId="3120" xr:uid="{00000000-0005-0000-0000-00002E0C0000}"/>
    <cellStyle name="_DEM-WP(C) Costs not in AURORA 2006GRC_Rebuttal Power Costs_Adj Bench DR 3 for Initial Briefs (Electric) 3" xfId="3121" xr:uid="{00000000-0005-0000-0000-00002F0C0000}"/>
    <cellStyle name="_DEM-WP(C) Costs not in AURORA 2006GRC_Rebuttal Power Costs_Electric Rev Req Model (2009 GRC) Rebuttal" xfId="3122" xr:uid="{00000000-0005-0000-0000-0000300C0000}"/>
    <cellStyle name="_DEM-WP(C) Costs not in AURORA 2006GRC_Rebuttal Power Costs_Electric Rev Req Model (2009 GRC) Rebuttal 2" xfId="3123" xr:uid="{00000000-0005-0000-0000-0000310C0000}"/>
    <cellStyle name="_DEM-WP(C) Costs not in AURORA 2006GRC_Rebuttal Power Costs_Electric Rev Req Model (2009 GRC) Rebuttal 2 2" xfId="3124" xr:uid="{00000000-0005-0000-0000-0000320C0000}"/>
    <cellStyle name="_DEM-WP(C) Costs not in AURORA 2006GRC_Rebuttal Power Costs_Electric Rev Req Model (2009 GRC) Rebuttal 3" xfId="3125" xr:uid="{00000000-0005-0000-0000-0000330C0000}"/>
    <cellStyle name="_DEM-WP(C) Costs not in AURORA 2006GRC_Rebuttal Power Costs_Electric Rev Req Model (2009 GRC) Rebuttal REmoval of New  WH Solar AdjustMI" xfId="3126" xr:uid="{00000000-0005-0000-0000-0000340C0000}"/>
    <cellStyle name="_DEM-WP(C) Costs not in AURORA 2006GRC_Rebuttal Power Costs_Electric Rev Req Model (2009 GRC) Rebuttal REmoval of New  WH Solar AdjustMI 2" xfId="3127" xr:uid="{00000000-0005-0000-0000-0000350C0000}"/>
    <cellStyle name="_DEM-WP(C) Costs not in AURORA 2006GRC_Rebuttal Power Costs_Electric Rev Req Model (2009 GRC) Rebuttal REmoval of New  WH Solar AdjustMI 2 2" xfId="3128" xr:uid="{00000000-0005-0000-0000-0000360C0000}"/>
    <cellStyle name="_DEM-WP(C) Costs not in AURORA 2006GRC_Rebuttal Power Costs_Electric Rev Req Model (2009 GRC) Rebuttal REmoval of New  WH Solar AdjustMI 3" xfId="3129" xr:uid="{00000000-0005-0000-0000-0000370C0000}"/>
    <cellStyle name="_DEM-WP(C) Costs not in AURORA 2006GRC_Rebuttal Power Costs_Electric Rev Req Model (2009 GRC) Revised 01-18-2010" xfId="3130" xr:uid="{00000000-0005-0000-0000-0000380C0000}"/>
    <cellStyle name="_DEM-WP(C) Costs not in AURORA 2006GRC_Rebuttal Power Costs_Electric Rev Req Model (2009 GRC) Revised 01-18-2010 2" xfId="3131" xr:uid="{00000000-0005-0000-0000-0000390C0000}"/>
    <cellStyle name="_DEM-WP(C) Costs not in AURORA 2006GRC_Rebuttal Power Costs_Electric Rev Req Model (2009 GRC) Revised 01-18-2010 2 2" xfId="3132" xr:uid="{00000000-0005-0000-0000-00003A0C0000}"/>
    <cellStyle name="_DEM-WP(C) Costs not in AURORA 2006GRC_Rebuttal Power Costs_Electric Rev Req Model (2009 GRC) Revised 01-18-2010 3" xfId="3133" xr:uid="{00000000-0005-0000-0000-00003B0C0000}"/>
    <cellStyle name="_DEM-WP(C) Costs not in AURORA 2006GRC_Rebuttal Power Costs_Final Order Electric EXHIBIT A-1" xfId="3134" xr:uid="{00000000-0005-0000-0000-00003C0C0000}"/>
    <cellStyle name="_DEM-WP(C) Costs not in AURORA 2006GRC_Rebuttal Power Costs_Final Order Electric EXHIBIT A-1 2" xfId="3135" xr:uid="{00000000-0005-0000-0000-00003D0C0000}"/>
    <cellStyle name="_DEM-WP(C) Costs not in AURORA 2006GRC_Rebuttal Power Costs_Final Order Electric EXHIBIT A-1 2 2" xfId="3136" xr:uid="{00000000-0005-0000-0000-00003E0C0000}"/>
    <cellStyle name="_DEM-WP(C) Costs not in AURORA 2006GRC_Rebuttal Power Costs_Final Order Electric EXHIBIT A-1 3" xfId="3137" xr:uid="{00000000-0005-0000-0000-00003F0C0000}"/>
    <cellStyle name="_DEM-WP(C) Costs not in AURORA 2006GRC_ROR 5.02" xfId="3138" xr:uid="{00000000-0005-0000-0000-0000400C0000}"/>
    <cellStyle name="_DEM-WP(C) Costs not in AURORA 2006GRC_ROR 5.02 2" xfId="3139" xr:uid="{00000000-0005-0000-0000-0000410C0000}"/>
    <cellStyle name="_DEM-WP(C) Costs not in AURORA 2006GRC_ROR 5.02 2 2" xfId="3140" xr:uid="{00000000-0005-0000-0000-0000420C0000}"/>
    <cellStyle name="_DEM-WP(C) Costs not in AURORA 2006GRC_ROR 5.02 3" xfId="3141" xr:uid="{00000000-0005-0000-0000-0000430C0000}"/>
    <cellStyle name="_DEM-WP(C) Costs not in AURORA 2006GRC_Transmission Workbook for May BOD" xfId="3142" xr:uid="{00000000-0005-0000-0000-0000440C0000}"/>
    <cellStyle name="_DEM-WP(C) Costs not in AURORA 2006GRC_Transmission Workbook for May BOD 2" xfId="3143" xr:uid="{00000000-0005-0000-0000-0000450C0000}"/>
    <cellStyle name="_DEM-WP(C) Costs not in AURORA 2006GRC_Wind Integration 10GRC" xfId="3144" xr:uid="{00000000-0005-0000-0000-0000460C0000}"/>
    <cellStyle name="_DEM-WP(C) Costs not in AURORA 2006GRC_Wind Integration 10GRC 2" xfId="3145" xr:uid="{00000000-0005-0000-0000-0000470C0000}"/>
    <cellStyle name="_DEM-WP(C) Costs not in AURORA 2007GRC" xfId="3146" xr:uid="{00000000-0005-0000-0000-0000480C0000}"/>
    <cellStyle name="_DEM-WP(C) Costs not in AURORA 2007GRC 2" xfId="3147" xr:uid="{00000000-0005-0000-0000-0000490C0000}"/>
    <cellStyle name="_DEM-WP(C) Costs not in AURORA 2007GRC 2 2" xfId="3148" xr:uid="{00000000-0005-0000-0000-00004A0C0000}"/>
    <cellStyle name="_DEM-WP(C) Costs not in AURORA 2007GRC 3" xfId="3149" xr:uid="{00000000-0005-0000-0000-00004B0C0000}"/>
    <cellStyle name="_DEM-WP(C) Costs not in AURORA 2007GRC Update" xfId="3150" xr:uid="{00000000-0005-0000-0000-00004C0C0000}"/>
    <cellStyle name="_DEM-WP(C) Costs not in AURORA 2007GRC Update 2" xfId="3151" xr:uid="{00000000-0005-0000-0000-00004D0C0000}"/>
    <cellStyle name="_DEM-WP(C) Costs not in AURORA 2007GRC Update_NIM Summary" xfId="3152" xr:uid="{00000000-0005-0000-0000-00004E0C0000}"/>
    <cellStyle name="_DEM-WP(C) Costs not in AURORA 2007GRC Update_NIM Summary 2" xfId="3153" xr:uid="{00000000-0005-0000-0000-00004F0C0000}"/>
    <cellStyle name="_DEM-WP(C) Costs not in AURORA 2007GRC_16.37E Wild Horse Expansion DeferralRevwrkingfile SF" xfId="3154" xr:uid="{00000000-0005-0000-0000-0000500C0000}"/>
    <cellStyle name="_DEM-WP(C) Costs not in AURORA 2007GRC_16.37E Wild Horse Expansion DeferralRevwrkingfile SF 2" xfId="3155" xr:uid="{00000000-0005-0000-0000-0000510C0000}"/>
    <cellStyle name="_DEM-WP(C) Costs not in AURORA 2007GRC_16.37E Wild Horse Expansion DeferralRevwrkingfile SF 2 2" xfId="3156" xr:uid="{00000000-0005-0000-0000-0000520C0000}"/>
    <cellStyle name="_DEM-WP(C) Costs not in AURORA 2007GRC_16.37E Wild Horse Expansion DeferralRevwrkingfile SF 3" xfId="3157" xr:uid="{00000000-0005-0000-0000-0000530C0000}"/>
    <cellStyle name="_DEM-WP(C) Costs not in AURORA 2007GRC_2009 GRC Compl Filing - Exhibit D" xfId="3158" xr:uid="{00000000-0005-0000-0000-0000540C0000}"/>
    <cellStyle name="_DEM-WP(C) Costs not in AURORA 2007GRC_2009 GRC Compl Filing - Exhibit D 2" xfId="3159" xr:uid="{00000000-0005-0000-0000-0000550C0000}"/>
    <cellStyle name="_DEM-WP(C) Costs not in AURORA 2007GRC_Adj Bench DR 3 for Initial Briefs (Electric)" xfId="3160" xr:uid="{00000000-0005-0000-0000-0000560C0000}"/>
    <cellStyle name="_DEM-WP(C) Costs not in AURORA 2007GRC_Adj Bench DR 3 for Initial Briefs (Electric) 2" xfId="3161" xr:uid="{00000000-0005-0000-0000-0000570C0000}"/>
    <cellStyle name="_DEM-WP(C) Costs not in AURORA 2007GRC_Adj Bench DR 3 for Initial Briefs (Electric) 2 2" xfId="3162" xr:uid="{00000000-0005-0000-0000-0000580C0000}"/>
    <cellStyle name="_DEM-WP(C) Costs not in AURORA 2007GRC_Adj Bench DR 3 for Initial Briefs (Electric) 3" xfId="3163" xr:uid="{00000000-0005-0000-0000-0000590C0000}"/>
    <cellStyle name="_DEM-WP(C) Costs not in AURORA 2007GRC_Book1" xfId="3164" xr:uid="{00000000-0005-0000-0000-00005A0C0000}"/>
    <cellStyle name="_DEM-WP(C) Costs not in AURORA 2007GRC_Book2" xfId="3165" xr:uid="{00000000-0005-0000-0000-00005B0C0000}"/>
    <cellStyle name="_DEM-WP(C) Costs not in AURORA 2007GRC_Book2 2" xfId="3166" xr:uid="{00000000-0005-0000-0000-00005C0C0000}"/>
    <cellStyle name="_DEM-WP(C) Costs not in AURORA 2007GRC_Book2 2 2" xfId="3167" xr:uid="{00000000-0005-0000-0000-00005D0C0000}"/>
    <cellStyle name="_DEM-WP(C) Costs not in AURORA 2007GRC_Book2 3" xfId="3168" xr:uid="{00000000-0005-0000-0000-00005E0C0000}"/>
    <cellStyle name="_DEM-WP(C) Costs not in AURORA 2007GRC_Book4" xfId="3169" xr:uid="{00000000-0005-0000-0000-00005F0C0000}"/>
    <cellStyle name="_DEM-WP(C) Costs not in AURORA 2007GRC_Book4 2" xfId="3170" xr:uid="{00000000-0005-0000-0000-0000600C0000}"/>
    <cellStyle name="_DEM-WP(C) Costs not in AURORA 2007GRC_Book4 2 2" xfId="3171" xr:uid="{00000000-0005-0000-0000-0000610C0000}"/>
    <cellStyle name="_DEM-WP(C) Costs not in AURORA 2007GRC_Book4 3" xfId="3172" xr:uid="{00000000-0005-0000-0000-0000620C0000}"/>
    <cellStyle name="_DEM-WP(C) Costs not in AURORA 2007GRC_Electric Rev Req Model (2009 GRC) " xfId="3173" xr:uid="{00000000-0005-0000-0000-0000630C0000}"/>
    <cellStyle name="_DEM-WP(C) Costs not in AURORA 2007GRC_Electric Rev Req Model (2009 GRC)  2" xfId="3174" xr:uid="{00000000-0005-0000-0000-0000640C0000}"/>
    <cellStyle name="_DEM-WP(C) Costs not in AURORA 2007GRC_Electric Rev Req Model (2009 GRC)  2 2" xfId="3175" xr:uid="{00000000-0005-0000-0000-0000650C0000}"/>
    <cellStyle name="_DEM-WP(C) Costs not in AURORA 2007GRC_Electric Rev Req Model (2009 GRC)  3" xfId="3176" xr:uid="{00000000-0005-0000-0000-0000660C0000}"/>
    <cellStyle name="_DEM-WP(C) Costs not in AURORA 2007GRC_Electric Rev Req Model (2009 GRC) Rebuttal" xfId="3177" xr:uid="{00000000-0005-0000-0000-0000670C0000}"/>
    <cellStyle name="_DEM-WP(C) Costs not in AURORA 2007GRC_Electric Rev Req Model (2009 GRC) Rebuttal 2" xfId="3178" xr:uid="{00000000-0005-0000-0000-0000680C0000}"/>
    <cellStyle name="_DEM-WP(C) Costs not in AURORA 2007GRC_Electric Rev Req Model (2009 GRC) Rebuttal 2 2" xfId="3179" xr:uid="{00000000-0005-0000-0000-0000690C0000}"/>
    <cellStyle name="_DEM-WP(C) Costs not in AURORA 2007GRC_Electric Rev Req Model (2009 GRC) Rebuttal 3" xfId="3180" xr:uid="{00000000-0005-0000-0000-00006A0C0000}"/>
    <cellStyle name="_DEM-WP(C) Costs not in AURORA 2007GRC_Electric Rev Req Model (2009 GRC) Rebuttal REmoval of New  WH Solar AdjustMI" xfId="3181" xr:uid="{00000000-0005-0000-0000-00006B0C0000}"/>
    <cellStyle name="_DEM-WP(C) Costs not in AURORA 2007GRC_Electric Rev Req Model (2009 GRC) Rebuttal REmoval of New  WH Solar AdjustMI 2" xfId="3182" xr:uid="{00000000-0005-0000-0000-00006C0C0000}"/>
    <cellStyle name="_DEM-WP(C) Costs not in AURORA 2007GRC_Electric Rev Req Model (2009 GRC) Rebuttal REmoval of New  WH Solar AdjustMI 2 2" xfId="3183" xr:uid="{00000000-0005-0000-0000-00006D0C0000}"/>
    <cellStyle name="_DEM-WP(C) Costs not in AURORA 2007GRC_Electric Rev Req Model (2009 GRC) Rebuttal REmoval of New  WH Solar AdjustMI 3" xfId="3184" xr:uid="{00000000-0005-0000-0000-00006E0C0000}"/>
    <cellStyle name="_DEM-WP(C) Costs not in AURORA 2007GRC_Electric Rev Req Model (2009 GRC) Revised 01-18-2010" xfId="3185" xr:uid="{00000000-0005-0000-0000-00006F0C0000}"/>
    <cellStyle name="_DEM-WP(C) Costs not in AURORA 2007GRC_Electric Rev Req Model (2009 GRC) Revised 01-18-2010 2" xfId="3186" xr:uid="{00000000-0005-0000-0000-0000700C0000}"/>
    <cellStyle name="_DEM-WP(C) Costs not in AURORA 2007GRC_Electric Rev Req Model (2009 GRC) Revised 01-18-2010 2 2" xfId="3187" xr:uid="{00000000-0005-0000-0000-0000710C0000}"/>
    <cellStyle name="_DEM-WP(C) Costs not in AURORA 2007GRC_Electric Rev Req Model (2009 GRC) Revised 01-18-2010 3" xfId="3188" xr:uid="{00000000-0005-0000-0000-0000720C0000}"/>
    <cellStyle name="_DEM-WP(C) Costs not in AURORA 2007GRC_Electric Rev Req Model (2010 GRC)" xfId="3189" xr:uid="{00000000-0005-0000-0000-0000730C0000}"/>
    <cellStyle name="_DEM-WP(C) Costs not in AURORA 2007GRC_Electric Rev Req Model (2010 GRC) SF" xfId="3190" xr:uid="{00000000-0005-0000-0000-0000740C0000}"/>
    <cellStyle name="_DEM-WP(C) Costs not in AURORA 2007GRC_Final Order Electric" xfId="3191" xr:uid="{00000000-0005-0000-0000-0000750C0000}"/>
    <cellStyle name="_DEM-WP(C) Costs not in AURORA 2007GRC_Final Order Electric EXHIBIT A-1" xfId="3192" xr:uid="{00000000-0005-0000-0000-0000760C0000}"/>
    <cellStyle name="_DEM-WP(C) Costs not in AURORA 2007GRC_Final Order Electric EXHIBIT A-1 2" xfId="3193" xr:uid="{00000000-0005-0000-0000-0000770C0000}"/>
    <cellStyle name="_DEM-WP(C) Costs not in AURORA 2007GRC_Final Order Electric EXHIBIT A-1 2 2" xfId="3194" xr:uid="{00000000-0005-0000-0000-0000780C0000}"/>
    <cellStyle name="_DEM-WP(C) Costs not in AURORA 2007GRC_Final Order Electric EXHIBIT A-1 3" xfId="3195" xr:uid="{00000000-0005-0000-0000-0000790C0000}"/>
    <cellStyle name="_DEM-WP(C) Costs not in AURORA 2007GRC_NIM Summary" xfId="3196" xr:uid="{00000000-0005-0000-0000-00007A0C0000}"/>
    <cellStyle name="_DEM-WP(C) Costs not in AURORA 2007GRC_NIM Summary 2" xfId="3197" xr:uid="{00000000-0005-0000-0000-00007B0C0000}"/>
    <cellStyle name="_DEM-WP(C) Costs not in AURORA 2007GRC_Power Costs - Comparison bx Rbtl-Staff-Jt-PC" xfId="3198" xr:uid="{00000000-0005-0000-0000-00007C0C0000}"/>
    <cellStyle name="_DEM-WP(C) Costs not in AURORA 2007GRC_Power Costs - Comparison bx Rbtl-Staff-Jt-PC 2" xfId="3199" xr:uid="{00000000-0005-0000-0000-00007D0C0000}"/>
    <cellStyle name="_DEM-WP(C) Costs not in AURORA 2007GRC_Power Costs - Comparison bx Rbtl-Staff-Jt-PC 2 2" xfId="3200" xr:uid="{00000000-0005-0000-0000-00007E0C0000}"/>
    <cellStyle name="_DEM-WP(C) Costs not in AURORA 2007GRC_Power Costs - Comparison bx Rbtl-Staff-Jt-PC 3" xfId="3201" xr:uid="{00000000-0005-0000-0000-00007F0C0000}"/>
    <cellStyle name="_DEM-WP(C) Costs not in AURORA 2007GRC_Rebuttal Power Costs" xfId="3202" xr:uid="{00000000-0005-0000-0000-0000800C0000}"/>
    <cellStyle name="_DEM-WP(C) Costs not in AURORA 2007GRC_Rebuttal Power Costs 2" xfId="3203" xr:uid="{00000000-0005-0000-0000-0000810C0000}"/>
    <cellStyle name="_DEM-WP(C) Costs not in AURORA 2007GRC_Rebuttal Power Costs 2 2" xfId="3204" xr:uid="{00000000-0005-0000-0000-0000820C0000}"/>
    <cellStyle name="_DEM-WP(C) Costs not in AURORA 2007GRC_Rebuttal Power Costs 3" xfId="3205" xr:uid="{00000000-0005-0000-0000-0000830C0000}"/>
    <cellStyle name="_DEM-WP(C) Costs not in AURORA 2007GRC_TENASKA REGULATORY ASSET" xfId="3206" xr:uid="{00000000-0005-0000-0000-0000840C0000}"/>
    <cellStyle name="_DEM-WP(C) Costs not in AURORA 2007GRC_TENASKA REGULATORY ASSET 2" xfId="3207" xr:uid="{00000000-0005-0000-0000-0000850C0000}"/>
    <cellStyle name="_DEM-WP(C) Costs not in AURORA 2007GRC_TENASKA REGULATORY ASSET 2 2" xfId="3208" xr:uid="{00000000-0005-0000-0000-0000860C0000}"/>
    <cellStyle name="_DEM-WP(C) Costs not in AURORA 2007GRC_TENASKA REGULATORY ASSET 3" xfId="3209" xr:uid="{00000000-0005-0000-0000-0000870C0000}"/>
    <cellStyle name="_DEM-WP(C) Costs not in AURORA 2007PCORC" xfId="3210" xr:uid="{00000000-0005-0000-0000-0000880C0000}"/>
    <cellStyle name="_DEM-WP(C) Costs not in AURORA 2007PCORC 2" xfId="3211" xr:uid="{00000000-0005-0000-0000-0000890C0000}"/>
    <cellStyle name="_DEM-WP(C) Costs not in AURORA 2007PCORC_Chelan PUD Power Costs (8-10)" xfId="3212" xr:uid="{00000000-0005-0000-0000-00008A0C0000}"/>
    <cellStyle name="_DEM-WP(C) Costs not in AURORA 2007PCORC_NIM Summary" xfId="3213" xr:uid="{00000000-0005-0000-0000-00008B0C0000}"/>
    <cellStyle name="_DEM-WP(C) Costs not in AURORA 2007PCORC_NIM Summary 2" xfId="3214" xr:uid="{00000000-0005-0000-0000-00008C0C0000}"/>
    <cellStyle name="_DEM-WP(C) Costs not in AURORA 2007PCORC-5.07Update" xfId="3215" xr:uid="{00000000-0005-0000-0000-00008D0C0000}"/>
    <cellStyle name="_DEM-WP(C) Costs not in AURORA 2007PCORC-5.07Update 2" xfId="3216" xr:uid="{00000000-0005-0000-0000-00008E0C0000}"/>
    <cellStyle name="_DEM-WP(C) Costs not in AURORA 2007PCORC-5.07Update 2 2" xfId="3217" xr:uid="{00000000-0005-0000-0000-00008F0C0000}"/>
    <cellStyle name="_DEM-WP(C) Costs not in AURORA 2007PCORC-5.07Update 3" xfId="3218" xr:uid="{00000000-0005-0000-0000-0000900C0000}"/>
    <cellStyle name="_DEM-WP(C) Costs not in AURORA 2007PCORC-5.07Update_16.37E Wild Horse Expansion DeferralRevwrkingfile SF" xfId="3219" xr:uid="{00000000-0005-0000-0000-0000910C0000}"/>
    <cellStyle name="_DEM-WP(C) Costs not in AURORA 2007PCORC-5.07Update_16.37E Wild Horse Expansion DeferralRevwrkingfile SF 2" xfId="3220" xr:uid="{00000000-0005-0000-0000-0000920C0000}"/>
    <cellStyle name="_DEM-WP(C) Costs not in AURORA 2007PCORC-5.07Update_16.37E Wild Horse Expansion DeferralRevwrkingfile SF 2 2" xfId="3221" xr:uid="{00000000-0005-0000-0000-0000930C0000}"/>
    <cellStyle name="_DEM-WP(C) Costs not in AURORA 2007PCORC-5.07Update_16.37E Wild Horse Expansion DeferralRevwrkingfile SF 3" xfId="3222" xr:uid="{00000000-0005-0000-0000-0000940C0000}"/>
    <cellStyle name="_DEM-WP(C) Costs not in AURORA 2007PCORC-5.07Update_2009 GRC Compl Filing - Exhibit D" xfId="3223" xr:uid="{00000000-0005-0000-0000-0000950C0000}"/>
    <cellStyle name="_DEM-WP(C) Costs not in AURORA 2007PCORC-5.07Update_2009 GRC Compl Filing - Exhibit D 2" xfId="3224" xr:uid="{00000000-0005-0000-0000-0000960C0000}"/>
    <cellStyle name="_DEM-WP(C) Costs not in AURORA 2007PCORC-5.07Update_Adj Bench DR 3 for Initial Briefs (Electric)" xfId="3225" xr:uid="{00000000-0005-0000-0000-0000970C0000}"/>
    <cellStyle name="_DEM-WP(C) Costs not in AURORA 2007PCORC-5.07Update_Adj Bench DR 3 for Initial Briefs (Electric) 2" xfId="3226" xr:uid="{00000000-0005-0000-0000-0000980C0000}"/>
    <cellStyle name="_DEM-WP(C) Costs not in AURORA 2007PCORC-5.07Update_Adj Bench DR 3 for Initial Briefs (Electric) 2 2" xfId="3227" xr:uid="{00000000-0005-0000-0000-0000990C0000}"/>
    <cellStyle name="_DEM-WP(C) Costs not in AURORA 2007PCORC-5.07Update_Adj Bench DR 3 for Initial Briefs (Electric) 3" xfId="3228" xr:uid="{00000000-0005-0000-0000-00009A0C0000}"/>
    <cellStyle name="_DEM-WP(C) Costs not in AURORA 2007PCORC-5.07Update_Book1" xfId="3229" xr:uid="{00000000-0005-0000-0000-00009B0C0000}"/>
    <cellStyle name="_DEM-WP(C) Costs not in AURORA 2007PCORC-5.07Update_Book2" xfId="3230" xr:uid="{00000000-0005-0000-0000-00009C0C0000}"/>
    <cellStyle name="_DEM-WP(C) Costs not in AURORA 2007PCORC-5.07Update_Book2 2" xfId="3231" xr:uid="{00000000-0005-0000-0000-00009D0C0000}"/>
    <cellStyle name="_DEM-WP(C) Costs not in AURORA 2007PCORC-5.07Update_Book2 2 2" xfId="3232" xr:uid="{00000000-0005-0000-0000-00009E0C0000}"/>
    <cellStyle name="_DEM-WP(C) Costs not in AURORA 2007PCORC-5.07Update_Book2 3" xfId="3233" xr:uid="{00000000-0005-0000-0000-00009F0C0000}"/>
    <cellStyle name="_DEM-WP(C) Costs not in AURORA 2007PCORC-5.07Update_Book4" xfId="3234" xr:uid="{00000000-0005-0000-0000-0000A00C0000}"/>
    <cellStyle name="_DEM-WP(C) Costs not in AURORA 2007PCORC-5.07Update_Book4 2" xfId="3235" xr:uid="{00000000-0005-0000-0000-0000A10C0000}"/>
    <cellStyle name="_DEM-WP(C) Costs not in AURORA 2007PCORC-5.07Update_Book4 2 2" xfId="3236" xr:uid="{00000000-0005-0000-0000-0000A20C0000}"/>
    <cellStyle name="_DEM-WP(C) Costs not in AURORA 2007PCORC-5.07Update_Book4 3" xfId="3237" xr:uid="{00000000-0005-0000-0000-0000A30C0000}"/>
    <cellStyle name="_DEM-WP(C) Costs not in AURORA 2007PCORC-5.07Update_Chelan PUD Power Costs (8-10)" xfId="3238" xr:uid="{00000000-0005-0000-0000-0000A40C0000}"/>
    <cellStyle name="_DEM-WP(C) Costs not in AURORA 2007PCORC-5.07Update_Confidential Material" xfId="3239" xr:uid="{00000000-0005-0000-0000-0000A50C0000}"/>
    <cellStyle name="_DEM-WP(C) Costs not in AURORA 2007PCORC-5.07Update_DEM-WP(C) Colstrip 12 Coal Cost Forecast 2010GRC" xfId="3240" xr:uid="{00000000-0005-0000-0000-0000A60C0000}"/>
    <cellStyle name="_DEM-WP(C) Costs not in AURORA 2007PCORC-5.07Update_DEM-WP(C) Production O&amp;M 2009GRC Rebuttal" xfId="3241" xr:uid="{00000000-0005-0000-0000-0000A70C0000}"/>
    <cellStyle name="_DEM-WP(C) Costs not in AURORA 2007PCORC-5.07Update_DEM-WP(C) Production O&amp;M 2009GRC Rebuttal 2" xfId="3242" xr:uid="{00000000-0005-0000-0000-0000A80C0000}"/>
    <cellStyle name="_DEM-WP(C) Costs not in AURORA 2007PCORC-5.07Update_DEM-WP(C) Production O&amp;M 2009GRC Rebuttal 2 2" xfId="3243" xr:uid="{00000000-0005-0000-0000-0000A90C0000}"/>
    <cellStyle name="_DEM-WP(C) Costs not in AURORA 2007PCORC-5.07Update_DEM-WP(C) Production O&amp;M 2009GRC Rebuttal 3" xfId="3244" xr:uid="{00000000-0005-0000-0000-0000AA0C0000}"/>
    <cellStyle name="_DEM-WP(C) Costs not in AURORA 2007PCORC-5.07Update_DEM-WP(C) Production O&amp;M 2009GRC Rebuttal_Adj Bench DR 3 for Initial Briefs (Electric)" xfId="3245" xr:uid="{00000000-0005-0000-0000-0000AB0C0000}"/>
    <cellStyle name="_DEM-WP(C) Costs not in AURORA 2007PCORC-5.07Update_DEM-WP(C) Production O&amp;M 2009GRC Rebuttal_Adj Bench DR 3 for Initial Briefs (Electric) 2" xfId="3246" xr:uid="{00000000-0005-0000-0000-0000AC0C0000}"/>
    <cellStyle name="_DEM-WP(C) Costs not in AURORA 2007PCORC-5.07Update_DEM-WP(C) Production O&amp;M 2009GRC Rebuttal_Adj Bench DR 3 for Initial Briefs (Electric) 2 2" xfId="3247" xr:uid="{00000000-0005-0000-0000-0000AD0C0000}"/>
    <cellStyle name="_DEM-WP(C) Costs not in AURORA 2007PCORC-5.07Update_DEM-WP(C) Production O&amp;M 2009GRC Rebuttal_Adj Bench DR 3 for Initial Briefs (Electric) 3" xfId="3248" xr:uid="{00000000-0005-0000-0000-0000AE0C0000}"/>
    <cellStyle name="_DEM-WP(C) Costs not in AURORA 2007PCORC-5.07Update_DEM-WP(C) Production O&amp;M 2009GRC Rebuttal_Book2" xfId="3249" xr:uid="{00000000-0005-0000-0000-0000AF0C0000}"/>
    <cellStyle name="_DEM-WP(C) Costs not in AURORA 2007PCORC-5.07Update_DEM-WP(C) Production O&amp;M 2009GRC Rebuttal_Book2 2" xfId="3250" xr:uid="{00000000-0005-0000-0000-0000B00C0000}"/>
    <cellStyle name="_DEM-WP(C) Costs not in AURORA 2007PCORC-5.07Update_DEM-WP(C) Production O&amp;M 2009GRC Rebuttal_Book2 2 2" xfId="3251" xr:uid="{00000000-0005-0000-0000-0000B10C0000}"/>
    <cellStyle name="_DEM-WP(C) Costs not in AURORA 2007PCORC-5.07Update_DEM-WP(C) Production O&amp;M 2009GRC Rebuttal_Book2 3" xfId="3252" xr:uid="{00000000-0005-0000-0000-0000B20C0000}"/>
    <cellStyle name="_DEM-WP(C) Costs not in AURORA 2007PCORC-5.07Update_DEM-WP(C) Production O&amp;M 2009GRC Rebuttal_Book2_Adj Bench DR 3 for Initial Briefs (Electric)" xfId="3253" xr:uid="{00000000-0005-0000-0000-0000B30C0000}"/>
    <cellStyle name="_DEM-WP(C) Costs not in AURORA 2007PCORC-5.07Update_DEM-WP(C) Production O&amp;M 2009GRC Rebuttal_Book2_Adj Bench DR 3 for Initial Briefs (Electric) 2" xfId="3254" xr:uid="{00000000-0005-0000-0000-0000B40C0000}"/>
    <cellStyle name="_DEM-WP(C) Costs not in AURORA 2007PCORC-5.07Update_DEM-WP(C) Production O&amp;M 2009GRC Rebuttal_Book2_Adj Bench DR 3 for Initial Briefs (Electric) 2 2" xfId="3255" xr:uid="{00000000-0005-0000-0000-0000B50C0000}"/>
    <cellStyle name="_DEM-WP(C) Costs not in AURORA 2007PCORC-5.07Update_DEM-WP(C) Production O&amp;M 2009GRC Rebuttal_Book2_Adj Bench DR 3 for Initial Briefs (Electric) 3" xfId="3256" xr:uid="{00000000-0005-0000-0000-0000B60C0000}"/>
    <cellStyle name="_DEM-WP(C) Costs not in AURORA 2007PCORC-5.07Update_DEM-WP(C) Production O&amp;M 2009GRC Rebuttal_Book2_Electric Rev Req Model (2009 GRC) Rebuttal" xfId="3257" xr:uid="{00000000-0005-0000-0000-0000B70C0000}"/>
    <cellStyle name="_DEM-WP(C) Costs not in AURORA 2007PCORC-5.07Update_DEM-WP(C) Production O&amp;M 2009GRC Rebuttal_Book2_Electric Rev Req Model (2009 GRC) Rebuttal 2" xfId="3258" xr:uid="{00000000-0005-0000-0000-0000B80C0000}"/>
    <cellStyle name="_DEM-WP(C) Costs not in AURORA 2007PCORC-5.07Update_DEM-WP(C) Production O&amp;M 2009GRC Rebuttal_Book2_Electric Rev Req Model (2009 GRC) Rebuttal 2 2" xfId="3259" xr:uid="{00000000-0005-0000-0000-0000B90C0000}"/>
    <cellStyle name="_DEM-WP(C) Costs not in AURORA 2007PCORC-5.07Update_DEM-WP(C) Production O&amp;M 2009GRC Rebuttal_Book2_Electric Rev Req Model (2009 GRC) Rebuttal 3" xfId="3260" xr:uid="{00000000-0005-0000-0000-0000BA0C0000}"/>
    <cellStyle name="_DEM-WP(C) Costs not in AURORA 2007PCORC-5.07Update_DEM-WP(C) Production O&amp;M 2009GRC Rebuttal_Book2_Electric Rev Req Model (2009 GRC) Rebuttal REmoval of New  WH Solar AdjustMI" xfId="3261" xr:uid="{00000000-0005-0000-0000-0000BB0C0000}"/>
    <cellStyle name="_DEM-WP(C) Costs not in AURORA 2007PCORC-5.07Update_DEM-WP(C) Production O&amp;M 2009GRC Rebuttal_Book2_Electric Rev Req Model (2009 GRC) Rebuttal REmoval of New  WH Solar AdjustMI 2" xfId="3262" xr:uid="{00000000-0005-0000-0000-0000BC0C0000}"/>
    <cellStyle name="_DEM-WP(C) Costs not in AURORA 2007PCORC-5.07Update_DEM-WP(C) Production O&amp;M 2009GRC Rebuttal_Book2_Electric Rev Req Model (2009 GRC) Rebuttal REmoval of New  WH Solar AdjustMI 2 2" xfId="3263" xr:uid="{00000000-0005-0000-0000-0000BD0C0000}"/>
    <cellStyle name="_DEM-WP(C) Costs not in AURORA 2007PCORC-5.07Update_DEM-WP(C) Production O&amp;M 2009GRC Rebuttal_Book2_Electric Rev Req Model (2009 GRC) Rebuttal REmoval of New  WH Solar AdjustMI 3" xfId="3264" xr:uid="{00000000-0005-0000-0000-0000BE0C0000}"/>
    <cellStyle name="_DEM-WP(C) Costs not in AURORA 2007PCORC-5.07Update_DEM-WP(C) Production O&amp;M 2009GRC Rebuttal_Book2_Electric Rev Req Model (2009 GRC) Revised 01-18-2010" xfId="3265" xr:uid="{00000000-0005-0000-0000-0000BF0C0000}"/>
    <cellStyle name="_DEM-WP(C) Costs not in AURORA 2007PCORC-5.07Update_DEM-WP(C) Production O&amp;M 2009GRC Rebuttal_Book2_Electric Rev Req Model (2009 GRC) Revised 01-18-2010 2" xfId="3266" xr:uid="{00000000-0005-0000-0000-0000C00C0000}"/>
    <cellStyle name="_DEM-WP(C) Costs not in AURORA 2007PCORC-5.07Update_DEM-WP(C) Production O&amp;M 2009GRC Rebuttal_Book2_Electric Rev Req Model (2009 GRC) Revised 01-18-2010 2 2" xfId="3267" xr:uid="{00000000-0005-0000-0000-0000C10C0000}"/>
    <cellStyle name="_DEM-WP(C) Costs not in AURORA 2007PCORC-5.07Update_DEM-WP(C) Production O&amp;M 2009GRC Rebuttal_Book2_Electric Rev Req Model (2009 GRC) Revised 01-18-2010 3" xfId="3268" xr:uid="{00000000-0005-0000-0000-0000C20C0000}"/>
    <cellStyle name="_DEM-WP(C) Costs not in AURORA 2007PCORC-5.07Update_DEM-WP(C) Production O&amp;M 2009GRC Rebuttal_Book2_Final Order Electric EXHIBIT A-1" xfId="3269" xr:uid="{00000000-0005-0000-0000-0000C30C0000}"/>
    <cellStyle name="_DEM-WP(C) Costs not in AURORA 2007PCORC-5.07Update_DEM-WP(C) Production O&amp;M 2009GRC Rebuttal_Book2_Final Order Electric EXHIBIT A-1 2" xfId="3270" xr:uid="{00000000-0005-0000-0000-0000C40C0000}"/>
    <cellStyle name="_DEM-WP(C) Costs not in AURORA 2007PCORC-5.07Update_DEM-WP(C) Production O&amp;M 2009GRC Rebuttal_Book2_Final Order Electric EXHIBIT A-1 2 2" xfId="3271" xr:uid="{00000000-0005-0000-0000-0000C50C0000}"/>
    <cellStyle name="_DEM-WP(C) Costs not in AURORA 2007PCORC-5.07Update_DEM-WP(C) Production O&amp;M 2009GRC Rebuttal_Book2_Final Order Electric EXHIBIT A-1 3" xfId="3272" xr:uid="{00000000-0005-0000-0000-0000C60C0000}"/>
    <cellStyle name="_DEM-WP(C) Costs not in AURORA 2007PCORC-5.07Update_DEM-WP(C) Production O&amp;M 2009GRC Rebuttal_Electric Rev Req Model (2009 GRC) Rebuttal" xfId="3273" xr:uid="{00000000-0005-0000-0000-0000C70C0000}"/>
    <cellStyle name="_DEM-WP(C) Costs not in AURORA 2007PCORC-5.07Update_DEM-WP(C) Production O&amp;M 2009GRC Rebuttal_Electric Rev Req Model (2009 GRC) Rebuttal 2" xfId="3274" xr:uid="{00000000-0005-0000-0000-0000C80C0000}"/>
    <cellStyle name="_DEM-WP(C) Costs not in AURORA 2007PCORC-5.07Update_DEM-WP(C) Production O&amp;M 2009GRC Rebuttal_Electric Rev Req Model (2009 GRC) Rebuttal 2 2" xfId="3275" xr:uid="{00000000-0005-0000-0000-0000C90C0000}"/>
    <cellStyle name="_DEM-WP(C) Costs not in AURORA 2007PCORC-5.07Update_DEM-WP(C) Production O&amp;M 2009GRC Rebuttal_Electric Rev Req Model (2009 GRC) Rebuttal 3" xfId="3276" xr:uid="{00000000-0005-0000-0000-0000CA0C0000}"/>
    <cellStyle name="_DEM-WP(C) Costs not in AURORA 2007PCORC-5.07Update_DEM-WP(C) Production O&amp;M 2009GRC Rebuttal_Electric Rev Req Model (2009 GRC) Rebuttal REmoval of New  WH Solar AdjustMI" xfId="3277" xr:uid="{00000000-0005-0000-0000-0000CB0C0000}"/>
    <cellStyle name="_DEM-WP(C) Costs not in AURORA 2007PCORC-5.07Update_DEM-WP(C) Production O&amp;M 2009GRC Rebuttal_Electric Rev Req Model (2009 GRC) Rebuttal REmoval of New  WH Solar AdjustMI 2" xfId="3278" xr:uid="{00000000-0005-0000-0000-0000CC0C0000}"/>
    <cellStyle name="_DEM-WP(C) Costs not in AURORA 2007PCORC-5.07Update_DEM-WP(C) Production O&amp;M 2009GRC Rebuttal_Electric Rev Req Model (2009 GRC) Rebuttal REmoval of New  WH Solar AdjustMI 2 2" xfId="3279" xr:uid="{00000000-0005-0000-0000-0000CD0C0000}"/>
    <cellStyle name="_DEM-WP(C) Costs not in AURORA 2007PCORC-5.07Update_DEM-WP(C) Production O&amp;M 2009GRC Rebuttal_Electric Rev Req Model (2009 GRC) Rebuttal REmoval of New  WH Solar AdjustMI 3" xfId="3280" xr:uid="{00000000-0005-0000-0000-0000CE0C0000}"/>
    <cellStyle name="_DEM-WP(C) Costs not in AURORA 2007PCORC-5.07Update_DEM-WP(C) Production O&amp;M 2009GRC Rebuttal_Electric Rev Req Model (2009 GRC) Revised 01-18-2010" xfId="3281" xr:uid="{00000000-0005-0000-0000-0000CF0C0000}"/>
    <cellStyle name="_DEM-WP(C) Costs not in AURORA 2007PCORC-5.07Update_DEM-WP(C) Production O&amp;M 2009GRC Rebuttal_Electric Rev Req Model (2009 GRC) Revised 01-18-2010 2" xfId="3282" xr:uid="{00000000-0005-0000-0000-0000D00C0000}"/>
    <cellStyle name="_DEM-WP(C) Costs not in AURORA 2007PCORC-5.07Update_DEM-WP(C) Production O&amp;M 2009GRC Rebuttal_Electric Rev Req Model (2009 GRC) Revised 01-18-2010 2 2" xfId="3283" xr:uid="{00000000-0005-0000-0000-0000D10C0000}"/>
    <cellStyle name="_DEM-WP(C) Costs not in AURORA 2007PCORC-5.07Update_DEM-WP(C) Production O&amp;M 2009GRC Rebuttal_Electric Rev Req Model (2009 GRC) Revised 01-18-2010 3" xfId="3284" xr:uid="{00000000-0005-0000-0000-0000D20C0000}"/>
    <cellStyle name="_DEM-WP(C) Costs not in AURORA 2007PCORC-5.07Update_DEM-WP(C) Production O&amp;M 2009GRC Rebuttal_Final Order Electric EXHIBIT A-1" xfId="3285" xr:uid="{00000000-0005-0000-0000-0000D30C0000}"/>
    <cellStyle name="_DEM-WP(C) Costs not in AURORA 2007PCORC-5.07Update_DEM-WP(C) Production O&amp;M 2009GRC Rebuttal_Final Order Electric EXHIBIT A-1 2" xfId="3286" xr:uid="{00000000-0005-0000-0000-0000D40C0000}"/>
    <cellStyle name="_DEM-WP(C) Costs not in AURORA 2007PCORC-5.07Update_DEM-WP(C) Production O&amp;M 2009GRC Rebuttal_Final Order Electric EXHIBIT A-1 2 2" xfId="3287" xr:uid="{00000000-0005-0000-0000-0000D50C0000}"/>
    <cellStyle name="_DEM-WP(C) Costs not in AURORA 2007PCORC-5.07Update_DEM-WP(C) Production O&amp;M 2009GRC Rebuttal_Final Order Electric EXHIBIT A-1 3" xfId="3288" xr:uid="{00000000-0005-0000-0000-0000D60C0000}"/>
    <cellStyle name="_DEM-WP(C) Costs not in AURORA 2007PCORC-5.07Update_DEM-WP(C) Production O&amp;M 2009GRC Rebuttal_Rebuttal Power Costs" xfId="3289" xr:uid="{00000000-0005-0000-0000-0000D70C0000}"/>
    <cellStyle name="_DEM-WP(C) Costs not in AURORA 2007PCORC-5.07Update_DEM-WP(C) Production O&amp;M 2009GRC Rebuttal_Rebuttal Power Costs 2" xfId="3290" xr:uid="{00000000-0005-0000-0000-0000D80C0000}"/>
    <cellStyle name="_DEM-WP(C) Costs not in AURORA 2007PCORC-5.07Update_DEM-WP(C) Production O&amp;M 2009GRC Rebuttal_Rebuttal Power Costs 2 2" xfId="3291" xr:uid="{00000000-0005-0000-0000-0000D90C0000}"/>
    <cellStyle name="_DEM-WP(C) Costs not in AURORA 2007PCORC-5.07Update_DEM-WP(C) Production O&amp;M 2009GRC Rebuttal_Rebuttal Power Costs 3" xfId="3292" xr:uid="{00000000-0005-0000-0000-0000DA0C0000}"/>
    <cellStyle name="_DEM-WP(C) Costs not in AURORA 2007PCORC-5.07Update_DEM-WP(C) Production O&amp;M 2009GRC Rebuttal_Rebuttal Power Costs_Adj Bench DR 3 for Initial Briefs (Electric)" xfId="3293" xr:uid="{00000000-0005-0000-0000-0000DB0C0000}"/>
    <cellStyle name="_DEM-WP(C) Costs not in AURORA 2007PCORC-5.07Update_DEM-WP(C) Production O&amp;M 2009GRC Rebuttal_Rebuttal Power Costs_Adj Bench DR 3 for Initial Briefs (Electric) 2" xfId="3294" xr:uid="{00000000-0005-0000-0000-0000DC0C0000}"/>
    <cellStyle name="_DEM-WP(C) Costs not in AURORA 2007PCORC-5.07Update_DEM-WP(C) Production O&amp;M 2009GRC Rebuttal_Rebuttal Power Costs_Adj Bench DR 3 for Initial Briefs (Electric) 2 2" xfId="3295" xr:uid="{00000000-0005-0000-0000-0000DD0C0000}"/>
    <cellStyle name="_DEM-WP(C) Costs not in AURORA 2007PCORC-5.07Update_DEM-WP(C) Production O&amp;M 2009GRC Rebuttal_Rebuttal Power Costs_Adj Bench DR 3 for Initial Briefs (Electric) 3" xfId="3296" xr:uid="{00000000-0005-0000-0000-0000DE0C0000}"/>
    <cellStyle name="_DEM-WP(C) Costs not in AURORA 2007PCORC-5.07Update_DEM-WP(C) Production O&amp;M 2009GRC Rebuttal_Rebuttal Power Costs_Electric Rev Req Model (2009 GRC) Rebuttal" xfId="3297" xr:uid="{00000000-0005-0000-0000-0000DF0C0000}"/>
    <cellStyle name="_DEM-WP(C) Costs not in AURORA 2007PCORC-5.07Update_DEM-WP(C) Production O&amp;M 2009GRC Rebuttal_Rebuttal Power Costs_Electric Rev Req Model (2009 GRC) Rebuttal 2" xfId="3298" xr:uid="{00000000-0005-0000-0000-0000E00C0000}"/>
    <cellStyle name="_DEM-WP(C) Costs not in AURORA 2007PCORC-5.07Update_DEM-WP(C) Production O&amp;M 2009GRC Rebuttal_Rebuttal Power Costs_Electric Rev Req Model (2009 GRC) Rebuttal 2 2" xfId="3299" xr:uid="{00000000-0005-0000-0000-0000E10C0000}"/>
    <cellStyle name="_DEM-WP(C) Costs not in AURORA 2007PCORC-5.07Update_DEM-WP(C) Production O&amp;M 2009GRC Rebuttal_Rebuttal Power Costs_Electric Rev Req Model (2009 GRC) Rebuttal 3" xfId="3300" xr:uid="{00000000-0005-0000-0000-0000E20C0000}"/>
    <cellStyle name="_DEM-WP(C) Costs not in AURORA 2007PCORC-5.07Update_DEM-WP(C) Production O&amp;M 2009GRC Rebuttal_Rebuttal Power Costs_Electric Rev Req Model (2009 GRC) Rebuttal REmoval of New  WH Solar AdjustMI" xfId="3301" xr:uid="{00000000-0005-0000-0000-0000E30C0000}"/>
    <cellStyle name="_DEM-WP(C) Costs not in AURORA 2007PCORC-5.07Update_DEM-WP(C) Production O&amp;M 2009GRC Rebuttal_Rebuttal Power Costs_Electric Rev Req Model (2009 GRC) Rebuttal REmoval of New  WH Solar AdjustMI 2" xfId="3302" xr:uid="{00000000-0005-0000-0000-0000E40C0000}"/>
    <cellStyle name="_DEM-WP(C) Costs not in AURORA 2007PCORC-5.07Update_DEM-WP(C) Production O&amp;M 2009GRC Rebuttal_Rebuttal Power Costs_Electric Rev Req Model (2009 GRC) Rebuttal REmoval of New  WH Solar AdjustMI 2 2" xfId="3303" xr:uid="{00000000-0005-0000-0000-0000E50C0000}"/>
    <cellStyle name="_DEM-WP(C) Costs not in AURORA 2007PCORC-5.07Update_DEM-WP(C) Production O&amp;M 2009GRC Rebuttal_Rebuttal Power Costs_Electric Rev Req Model (2009 GRC) Rebuttal REmoval of New  WH Solar AdjustMI 3" xfId="3304" xr:uid="{00000000-0005-0000-0000-0000E60C0000}"/>
    <cellStyle name="_DEM-WP(C) Costs not in AURORA 2007PCORC-5.07Update_DEM-WP(C) Production O&amp;M 2009GRC Rebuttal_Rebuttal Power Costs_Electric Rev Req Model (2009 GRC) Revised 01-18-2010" xfId="3305" xr:uid="{00000000-0005-0000-0000-0000E70C0000}"/>
    <cellStyle name="_DEM-WP(C) Costs not in AURORA 2007PCORC-5.07Update_DEM-WP(C) Production O&amp;M 2009GRC Rebuttal_Rebuttal Power Costs_Electric Rev Req Model (2009 GRC) Revised 01-18-2010 2" xfId="3306" xr:uid="{00000000-0005-0000-0000-0000E80C0000}"/>
    <cellStyle name="_DEM-WP(C) Costs not in AURORA 2007PCORC-5.07Update_DEM-WP(C) Production O&amp;M 2009GRC Rebuttal_Rebuttal Power Costs_Electric Rev Req Model (2009 GRC) Revised 01-18-2010 2 2" xfId="3307" xr:uid="{00000000-0005-0000-0000-0000E90C0000}"/>
    <cellStyle name="_DEM-WP(C) Costs not in AURORA 2007PCORC-5.07Update_DEM-WP(C) Production O&amp;M 2009GRC Rebuttal_Rebuttal Power Costs_Electric Rev Req Model (2009 GRC) Revised 01-18-2010 3" xfId="3308" xr:uid="{00000000-0005-0000-0000-0000EA0C0000}"/>
    <cellStyle name="_DEM-WP(C) Costs not in AURORA 2007PCORC-5.07Update_DEM-WP(C) Production O&amp;M 2009GRC Rebuttal_Rebuttal Power Costs_Final Order Electric EXHIBIT A-1" xfId="3309" xr:uid="{00000000-0005-0000-0000-0000EB0C0000}"/>
    <cellStyle name="_DEM-WP(C) Costs not in AURORA 2007PCORC-5.07Update_DEM-WP(C) Production O&amp;M 2009GRC Rebuttal_Rebuttal Power Costs_Final Order Electric EXHIBIT A-1 2" xfId="3310" xr:uid="{00000000-0005-0000-0000-0000EC0C0000}"/>
    <cellStyle name="_DEM-WP(C) Costs not in AURORA 2007PCORC-5.07Update_DEM-WP(C) Production O&amp;M 2009GRC Rebuttal_Rebuttal Power Costs_Final Order Electric EXHIBIT A-1 2 2" xfId="3311" xr:uid="{00000000-0005-0000-0000-0000ED0C0000}"/>
    <cellStyle name="_DEM-WP(C) Costs not in AURORA 2007PCORC-5.07Update_DEM-WP(C) Production O&amp;M 2009GRC Rebuttal_Rebuttal Power Costs_Final Order Electric EXHIBIT A-1 3" xfId="3312" xr:uid="{00000000-0005-0000-0000-0000EE0C0000}"/>
    <cellStyle name="_DEM-WP(C) Costs not in AURORA 2007PCORC-5.07Update_DEM-WP(C) Production O&amp;M 2010GRC As-Filed" xfId="3313" xr:uid="{00000000-0005-0000-0000-0000EF0C0000}"/>
    <cellStyle name="_DEM-WP(C) Costs not in AURORA 2007PCORC-5.07Update_DEM-WP(C) Production O&amp;M 2010GRC As-Filed 2" xfId="3314" xr:uid="{00000000-0005-0000-0000-0000F00C0000}"/>
    <cellStyle name="_DEM-WP(C) Costs not in AURORA 2007PCORC-5.07Update_Electric Rev Req Model (2009 GRC) " xfId="3315" xr:uid="{00000000-0005-0000-0000-0000F10C0000}"/>
    <cellStyle name="_DEM-WP(C) Costs not in AURORA 2007PCORC-5.07Update_Electric Rev Req Model (2009 GRC)  2" xfId="3316" xr:uid="{00000000-0005-0000-0000-0000F20C0000}"/>
    <cellStyle name="_DEM-WP(C) Costs not in AURORA 2007PCORC-5.07Update_Electric Rev Req Model (2009 GRC)  2 2" xfId="3317" xr:uid="{00000000-0005-0000-0000-0000F30C0000}"/>
    <cellStyle name="_DEM-WP(C) Costs not in AURORA 2007PCORC-5.07Update_Electric Rev Req Model (2009 GRC)  3" xfId="3318" xr:uid="{00000000-0005-0000-0000-0000F40C0000}"/>
    <cellStyle name="_DEM-WP(C) Costs not in AURORA 2007PCORC-5.07Update_Electric Rev Req Model (2009 GRC) Rebuttal" xfId="3319" xr:uid="{00000000-0005-0000-0000-0000F50C0000}"/>
    <cellStyle name="_DEM-WP(C) Costs not in AURORA 2007PCORC-5.07Update_Electric Rev Req Model (2009 GRC) Rebuttal 2" xfId="3320" xr:uid="{00000000-0005-0000-0000-0000F60C0000}"/>
    <cellStyle name="_DEM-WP(C) Costs not in AURORA 2007PCORC-5.07Update_Electric Rev Req Model (2009 GRC) Rebuttal 2 2" xfId="3321" xr:uid="{00000000-0005-0000-0000-0000F70C0000}"/>
    <cellStyle name="_DEM-WP(C) Costs not in AURORA 2007PCORC-5.07Update_Electric Rev Req Model (2009 GRC) Rebuttal 3" xfId="3322" xr:uid="{00000000-0005-0000-0000-0000F80C0000}"/>
    <cellStyle name="_DEM-WP(C) Costs not in AURORA 2007PCORC-5.07Update_Electric Rev Req Model (2009 GRC) Rebuttal REmoval of New  WH Solar AdjustMI" xfId="3323" xr:uid="{00000000-0005-0000-0000-0000F90C0000}"/>
    <cellStyle name="_DEM-WP(C) Costs not in AURORA 2007PCORC-5.07Update_Electric Rev Req Model (2009 GRC) Rebuttal REmoval of New  WH Solar AdjustMI 2" xfId="3324" xr:uid="{00000000-0005-0000-0000-0000FA0C0000}"/>
    <cellStyle name="_DEM-WP(C) Costs not in AURORA 2007PCORC-5.07Update_Electric Rev Req Model (2009 GRC) Rebuttal REmoval of New  WH Solar AdjustMI 2 2" xfId="3325" xr:uid="{00000000-0005-0000-0000-0000FB0C0000}"/>
    <cellStyle name="_DEM-WP(C) Costs not in AURORA 2007PCORC-5.07Update_Electric Rev Req Model (2009 GRC) Rebuttal REmoval of New  WH Solar AdjustMI 3" xfId="3326" xr:uid="{00000000-0005-0000-0000-0000FC0C0000}"/>
    <cellStyle name="_DEM-WP(C) Costs not in AURORA 2007PCORC-5.07Update_Electric Rev Req Model (2009 GRC) Revised 01-18-2010" xfId="3327" xr:uid="{00000000-0005-0000-0000-0000FD0C0000}"/>
    <cellStyle name="_DEM-WP(C) Costs not in AURORA 2007PCORC-5.07Update_Electric Rev Req Model (2009 GRC) Revised 01-18-2010 2" xfId="3328" xr:uid="{00000000-0005-0000-0000-0000FE0C0000}"/>
    <cellStyle name="_DEM-WP(C) Costs not in AURORA 2007PCORC-5.07Update_Electric Rev Req Model (2009 GRC) Revised 01-18-2010 2 2" xfId="3329" xr:uid="{00000000-0005-0000-0000-0000FF0C0000}"/>
    <cellStyle name="_DEM-WP(C) Costs not in AURORA 2007PCORC-5.07Update_Electric Rev Req Model (2009 GRC) Revised 01-18-2010 3" xfId="3330" xr:uid="{00000000-0005-0000-0000-0000000D0000}"/>
    <cellStyle name="_DEM-WP(C) Costs not in AURORA 2007PCORC-5.07Update_Electric Rev Req Model (2010 GRC)" xfId="3331" xr:uid="{00000000-0005-0000-0000-0000010D0000}"/>
    <cellStyle name="_DEM-WP(C) Costs not in AURORA 2007PCORC-5.07Update_Electric Rev Req Model (2010 GRC) SF" xfId="3332" xr:uid="{00000000-0005-0000-0000-0000020D0000}"/>
    <cellStyle name="_DEM-WP(C) Costs not in AURORA 2007PCORC-5.07Update_Final Order Electric" xfId="3333" xr:uid="{00000000-0005-0000-0000-0000030D0000}"/>
    <cellStyle name="_DEM-WP(C) Costs not in AURORA 2007PCORC-5.07Update_Final Order Electric EXHIBIT A-1" xfId="3334" xr:uid="{00000000-0005-0000-0000-0000040D0000}"/>
    <cellStyle name="_DEM-WP(C) Costs not in AURORA 2007PCORC-5.07Update_Final Order Electric EXHIBIT A-1 2" xfId="3335" xr:uid="{00000000-0005-0000-0000-0000050D0000}"/>
    <cellStyle name="_DEM-WP(C) Costs not in AURORA 2007PCORC-5.07Update_Final Order Electric EXHIBIT A-1 2 2" xfId="3336" xr:uid="{00000000-0005-0000-0000-0000060D0000}"/>
    <cellStyle name="_DEM-WP(C) Costs not in AURORA 2007PCORC-5.07Update_Final Order Electric EXHIBIT A-1 3" xfId="3337" xr:uid="{00000000-0005-0000-0000-0000070D0000}"/>
    <cellStyle name="_DEM-WP(C) Costs not in AURORA 2007PCORC-5.07Update_NIM Summary" xfId="3338" xr:uid="{00000000-0005-0000-0000-0000080D0000}"/>
    <cellStyle name="_DEM-WP(C) Costs not in AURORA 2007PCORC-5.07Update_NIM Summary 09GRC" xfId="3339" xr:uid="{00000000-0005-0000-0000-0000090D0000}"/>
    <cellStyle name="_DEM-WP(C) Costs not in AURORA 2007PCORC-5.07Update_NIM Summary 09GRC 2" xfId="3340" xr:uid="{00000000-0005-0000-0000-00000A0D0000}"/>
    <cellStyle name="_DEM-WP(C) Costs not in AURORA 2007PCORC-5.07Update_NIM Summary 09GRC_NIM Summary" xfId="3341" xr:uid="{00000000-0005-0000-0000-00000B0D0000}"/>
    <cellStyle name="_DEM-WP(C) Costs not in AURORA 2007PCORC-5.07Update_NIM Summary 09GRC_NIM Summary 2" xfId="3342" xr:uid="{00000000-0005-0000-0000-00000C0D0000}"/>
    <cellStyle name="_DEM-WP(C) Costs not in AURORA 2007PCORC-5.07Update_NIM Summary 2" xfId="3343" xr:uid="{00000000-0005-0000-0000-00000D0D0000}"/>
    <cellStyle name="_DEM-WP(C) Costs not in AURORA 2007PCORC-5.07Update_NIM Summary 3" xfId="3344" xr:uid="{00000000-0005-0000-0000-00000E0D0000}"/>
    <cellStyle name="_DEM-WP(C) Costs not in AURORA 2007PCORC-5.07Update_NIM Summary 4" xfId="3345" xr:uid="{00000000-0005-0000-0000-00000F0D0000}"/>
    <cellStyle name="_DEM-WP(C) Costs not in AURORA 2007PCORC-5.07Update_NIM Summary 5" xfId="3346" xr:uid="{00000000-0005-0000-0000-0000100D0000}"/>
    <cellStyle name="_DEM-WP(C) Costs not in AURORA 2007PCORC-5.07Update_NIM Summary 6" xfId="3347" xr:uid="{00000000-0005-0000-0000-0000110D0000}"/>
    <cellStyle name="_DEM-WP(C) Costs not in AURORA 2007PCORC-5.07Update_NIM Summary 7" xfId="3348" xr:uid="{00000000-0005-0000-0000-0000120D0000}"/>
    <cellStyle name="_DEM-WP(C) Costs not in AURORA 2007PCORC-5.07Update_NIM Summary 8" xfId="3349" xr:uid="{00000000-0005-0000-0000-0000130D0000}"/>
    <cellStyle name="_DEM-WP(C) Costs not in AURORA 2007PCORC-5.07Update_NIM Summary 9" xfId="3350" xr:uid="{00000000-0005-0000-0000-0000140D0000}"/>
    <cellStyle name="_DEM-WP(C) Costs not in AURORA 2007PCORC-5.07Update_Power Costs - Comparison bx Rbtl-Staff-Jt-PC" xfId="3351" xr:uid="{00000000-0005-0000-0000-0000150D0000}"/>
    <cellStyle name="_DEM-WP(C) Costs not in AURORA 2007PCORC-5.07Update_Power Costs - Comparison bx Rbtl-Staff-Jt-PC 2" xfId="3352" xr:uid="{00000000-0005-0000-0000-0000160D0000}"/>
    <cellStyle name="_DEM-WP(C) Costs not in AURORA 2007PCORC-5.07Update_Power Costs - Comparison bx Rbtl-Staff-Jt-PC 2 2" xfId="3353" xr:uid="{00000000-0005-0000-0000-0000170D0000}"/>
    <cellStyle name="_DEM-WP(C) Costs not in AURORA 2007PCORC-5.07Update_Power Costs - Comparison bx Rbtl-Staff-Jt-PC 3" xfId="3354" xr:uid="{00000000-0005-0000-0000-0000180D0000}"/>
    <cellStyle name="_DEM-WP(C) Costs not in AURORA 2007PCORC-5.07Update_Rebuttal Power Costs" xfId="3355" xr:uid="{00000000-0005-0000-0000-0000190D0000}"/>
    <cellStyle name="_DEM-WP(C) Costs not in AURORA 2007PCORC-5.07Update_Rebuttal Power Costs 2" xfId="3356" xr:uid="{00000000-0005-0000-0000-00001A0D0000}"/>
    <cellStyle name="_DEM-WP(C) Costs not in AURORA 2007PCORC-5.07Update_Rebuttal Power Costs 2 2" xfId="3357" xr:uid="{00000000-0005-0000-0000-00001B0D0000}"/>
    <cellStyle name="_DEM-WP(C) Costs not in AURORA 2007PCORC-5.07Update_Rebuttal Power Costs 3" xfId="3358" xr:uid="{00000000-0005-0000-0000-00001C0D0000}"/>
    <cellStyle name="_DEM-WP(C) Costs not in AURORA 2007PCORC-5.07Update_TENASKA REGULATORY ASSET" xfId="3359" xr:uid="{00000000-0005-0000-0000-00001D0D0000}"/>
    <cellStyle name="_DEM-WP(C) Costs not in AURORA 2007PCORC-5.07Update_TENASKA REGULATORY ASSET 2" xfId="3360" xr:uid="{00000000-0005-0000-0000-00001E0D0000}"/>
    <cellStyle name="_DEM-WP(C) Costs not in AURORA 2007PCORC-5.07Update_TENASKA REGULATORY ASSET 2 2" xfId="3361" xr:uid="{00000000-0005-0000-0000-00001F0D0000}"/>
    <cellStyle name="_DEM-WP(C) Costs not in AURORA 2007PCORC-5.07Update_TENASKA REGULATORY ASSET 3" xfId="3362" xr:uid="{00000000-0005-0000-0000-0000200D0000}"/>
    <cellStyle name="_DEM-WP(C) Costs Not In AURORA 2009GRC" xfId="3363" xr:uid="{00000000-0005-0000-0000-0000210D0000}"/>
    <cellStyle name="_DEM-WP(C) Prod O&amp;M 2007GRC" xfId="3364" xr:uid="{00000000-0005-0000-0000-0000220D0000}"/>
    <cellStyle name="_DEM-WP(C) Prod O&amp;M 2007GRC 2" xfId="3365" xr:uid="{00000000-0005-0000-0000-0000230D0000}"/>
    <cellStyle name="_DEM-WP(C) Prod O&amp;M 2007GRC 2 2" xfId="3366" xr:uid="{00000000-0005-0000-0000-0000240D0000}"/>
    <cellStyle name="_DEM-WP(C) Prod O&amp;M 2007GRC 3" xfId="3367" xr:uid="{00000000-0005-0000-0000-0000250D0000}"/>
    <cellStyle name="_DEM-WP(C) Prod O&amp;M 2007GRC_Adj Bench DR 3 for Initial Briefs (Electric)" xfId="3368" xr:uid="{00000000-0005-0000-0000-0000260D0000}"/>
    <cellStyle name="_DEM-WP(C) Prod O&amp;M 2007GRC_Adj Bench DR 3 for Initial Briefs (Electric) 2" xfId="3369" xr:uid="{00000000-0005-0000-0000-0000270D0000}"/>
    <cellStyle name="_DEM-WP(C) Prod O&amp;M 2007GRC_Adj Bench DR 3 for Initial Briefs (Electric) 2 2" xfId="3370" xr:uid="{00000000-0005-0000-0000-0000280D0000}"/>
    <cellStyle name="_DEM-WP(C) Prod O&amp;M 2007GRC_Adj Bench DR 3 for Initial Briefs (Electric) 3" xfId="3371" xr:uid="{00000000-0005-0000-0000-0000290D0000}"/>
    <cellStyle name="_DEM-WP(C) Prod O&amp;M 2007GRC_Book2" xfId="3372" xr:uid="{00000000-0005-0000-0000-00002A0D0000}"/>
    <cellStyle name="_DEM-WP(C) Prod O&amp;M 2007GRC_Book2 2" xfId="3373" xr:uid="{00000000-0005-0000-0000-00002B0D0000}"/>
    <cellStyle name="_DEM-WP(C) Prod O&amp;M 2007GRC_Book2 2 2" xfId="3374" xr:uid="{00000000-0005-0000-0000-00002C0D0000}"/>
    <cellStyle name="_DEM-WP(C) Prod O&amp;M 2007GRC_Book2 3" xfId="3375" xr:uid="{00000000-0005-0000-0000-00002D0D0000}"/>
    <cellStyle name="_DEM-WP(C) Prod O&amp;M 2007GRC_Book2_Adj Bench DR 3 for Initial Briefs (Electric)" xfId="3376" xr:uid="{00000000-0005-0000-0000-00002E0D0000}"/>
    <cellStyle name="_DEM-WP(C) Prod O&amp;M 2007GRC_Book2_Adj Bench DR 3 for Initial Briefs (Electric) 2" xfId="3377" xr:uid="{00000000-0005-0000-0000-00002F0D0000}"/>
    <cellStyle name="_DEM-WP(C) Prod O&amp;M 2007GRC_Book2_Adj Bench DR 3 for Initial Briefs (Electric) 2 2" xfId="3378" xr:uid="{00000000-0005-0000-0000-0000300D0000}"/>
    <cellStyle name="_DEM-WP(C) Prod O&amp;M 2007GRC_Book2_Adj Bench DR 3 for Initial Briefs (Electric) 3" xfId="3379" xr:uid="{00000000-0005-0000-0000-0000310D0000}"/>
    <cellStyle name="_DEM-WP(C) Prod O&amp;M 2007GRC_Book2_Electric Rev Req Model (2009 GRC) Rebuttal" xfId="3380" xr:uid="{00000000-0005-0000-0000-0000320D0000}"/>
    <cellStyle name="_DEM-WP(C) Prod O&amp;M 2007GRC_Book2_Electric Rev Req Model (2009 GRC) Rebuttal 2" xfId="3381" xr:uid="{00000000-0005-0000-0000-0000330D0000}"/>
    <cellStyle name="_DEM-WP(C) Prod O&amp;M 2007GRC_Book2_Electric Rev Req Model (2009 GRC) Rebuttal 2 2" xfId="3382" xr:uid="{00000000-0005-0000-0000-0000340D0000}"/>
    <cellStyle name="_DEM-WP(C) Prod O&amp;M 2007GRC_Book2_Electric Rev Req Model (2009 GRC) Rebuttal 3" xfId="3383" xr:uid="{00000000-0005-0000-0000-0000350D0000}"/>
    <cellStyle name="_DEM-WP(C) Prod O&amp;M 2007GRC_Book2_Electric Rev Req Model (2009 GRC) Rebuttal REmoval of New  WH Solar AdjustMI" xfId="3384" xr:uid="{00000000-0005-0000-0000-0000360D0000}"/>
    <cellStyle name="_DEM-WP(C) Prod O&amp;M 2007GRC_Book2_Electric Rev Req Model (2009 GRC) Rebuttal REmoval of New  WH Solar AdjustMI 2" xfId="3385" xr:uid="{00000000-0005-0000-0000-0000370D0000}"/>
    <cellStyle name="_DEM-WP(C) Prod O&amp;M 2007GRC_Book2_Electric Rev Req Model (2009 GRC) Rebuttal REmoval of New  WH Solar AdjustMI 2 2" xfId="3386" xr:uid="{00000000-0005-0000-0000-0000380D0000}"/>
    <cellStyle name="_DEM-WP(C) Prod O&amp;M 2007GRC_Book2_Electric Rev Req Model (2009 GRC) Rebuttal REmoval of New  WH Solar AdjustMI 3" xfId="3387" xr:uid="{00000000-0005-0000-0000-0000390D0000}"/>
    <cellStyle name="_DEM-WP(C) Prod O&amp;M 2007GRC_Book2_Electric Rev Req Model (2009 GRC) Revised 01-18-2010" xfId="3388" xr:uid="{00000000-0005-0000-0000-00003A0D0000}"/>
    <cellStyle name="_DEM-WP(C) Prod O&amp;M 2007GRC_Book2_Electric Rev Req Model (2009 GRC) Revised 01-18-2010 2" xfId="3389" xr:uid="{00000000-0005-0000-0000-00003B0D0000}"/>
    <cellStyle name="_DEM-WP(C) Prod O&amp;M 2007GRC_Book2_Electric Rev Req Model (2009 GRC) Revised 01-18-2010 2 2" xfId="3390" xr:uid="{00000000-0005-0000-0000-00003C0D0000}"/>
    <cellStyle name="_DEM-WP(C) Prod O&amp;M 2007GRC_Book2_Electric Rev Req Model (2009 GRC) Revised 01-18-2010 3" xfId="3391" xr:uid="{00000000-0005-0000-0000-00003D0D0000}"/>
    <cellStyle name="_DEM-WP(C) Prod O&amp;M 2007GRC_Book2_Final Order Electric EXHIBIT A-1" xfId="3392" xr:uid="{00000000-0005-0000-0000-00003E0D0000}"/>
    <cellStyle name="_DEM-WP(C) Prod O&amp;M 2007GRC_Book2_Final Order Electric EXHIBIT A-1 2" xfId="3393" xr:uid="{00000000-0005-0000-0000-00003F0D0000}"/>
    <cellStyle name="_DEM-WP(C) Prod O&amp;M 2007GRC_Book2_Final Order Electric EXHIBIT A-1 2 2" xfId="3394" xr:uid="{00000000-0005-0000-0000-0000400D0000}"/>
    <cellStyle name="_DEM-WP(C) Prod O&amp;M 2007GRC_Book2_Final Order Electric EXHIBIT A-1 3" xfId="3395" xr:uid="{00000000-0005-0000-0000-0000410D0000}"/>
    <cellStyle name="_DEM-WP(C) Prod O&amp;M 2007GRC_Confidential Material" xfId="3396" xr:uid="{00000000-0005-0000-0000-0000420D0000}"/>
    <cellStyle name="_DEM-WP(C) Prod O&amp;M 2007GRC_DEM-WP(C) Colstrip 12 Coal Cost Forecast 2010GRC" xfId="3397" xr:uid="{00000000-0005-0000-0000-0000430D0000}"/>
    <cellStyle name="_DEM-WP(C) Prod O&amp;M 2007GRC_DEM-WP(C) Production O&amp;M 2010GRC As-Filed" xfId="3398" xr:uid="{00000000-0005-0000-0000-0000440D0000}"/>
    <cellStyle name="_DEM-WP(C) Prod O&amp;M 2007GRC_DEM-WP(C) Production O&amp;M 2010GRC As-Filed 2" xfId="3399" xr:uid="{00000000-0005-0000-0000-0000450D0000}"/>
    <cellStyle name="_DEM-WP(C) Prod O&amp;M 2007GRC_Electric Rev Req Model (2009 GRC) Rebuttal" xfId="3400" xr:uid="{00000000-0005-0000-0000-0000460D0000}"/>
    <cellStyle name="_DEM-WP(C) Prod O&amp;M 2007GRC_Electric Rev Req Model (2009 GRC) Rebuttal 2" xfId="3401" xr:uid="{00000000-0005-0000-0000-0000470D0000}"/>
    <cellStyle name="_DEM-WP(C) Prod O&amp;M 2007GRC_Electric Rev Req Model (2009 GRC) Rebuttal 2 2" xfId="3402" xr:uid="{00000000-0005-0000-0000-0000480D0000}"/>
    <cellStyle name="_DEM-WP(C) Prod O&amp;M 2007GRC_Electric Rev Req Model (2009 GRC) Rebuttal 3" xfId="3403" xr:uid="{00000000-0005-0000-0000-0000490D0000}"/>
    <cellStyle name="_DEM-WP(C) Prod O&amp;M 2007GRC_Electric Rev Req Model (2009 GRC) Rebuttal REmoval of New  WH Solar AdjustMI" xfId="3404" xr:uid="{00000000-0005-0000-0000-00004A0D0000}"/>
    <cellStyle name="_DEM-WP(C) Prod O&amp;M 2007GRC_Electric Rev Req Model (2009 GRC) Rebuttal REmoval of New  WH Solar AdjustMI 2" xfId="3405" xr:uid="{00000000-0005-0000-0000-00004B0D0000}"/>
    <cellStyle name="_DEM-WP(C) Prod O&amp;M 2007GRC_Electric Rev Req Model (2009 GRC) Rebuttal REmoval of New  WH Solar AdjustMI 2 2" xfId="3406" xr:uid="{00000000-0005-0000-0000-00004C0D0000}"/>
    <cellStyle name="_DEM-WP(C) Prod O&amp;M 2007GRC_Electric Rev Req Model (2009 GRC) Rebuttal REmoval of New  WH Solar AdjustMI 3" xfId="3407" xr:uid="{00000000-0005-0000-0000-00004D0D0000}"/>
    <cellStyle name="_DEM-WP(C) Prod O&amp;M 2007GRC_Electric Rev Req Model (2009 GRC) Revised 01-18-2010" xfId="3408" xr:uid="{00000000-0005-0000-0000-00004E0D0000}"/>
    <cellStyle name="_DEM-WP(C) Prod O&amp;M 2007GRC_Electric Rev Req Model (2009 GRC) Revised 01-18-2010 2" xfId="3409" xr:uid="{00000000-0005-0000-0000-00004F0D0000}"/>
    <cellStyle name="_DEM-WP(C) Prod O&amp;M 2007GRC_Electric Rev Req Model (2009 GRC) Revised 01-18-2010 2 2" xfId="3410" xr:uid="{00000000-0005-0000-0000-0000500D0000}"/>
    <cellStyle name="_DEM-WP(C) Prod O&amp;M 2007GRC_Electric Rev Req Model (2009 GRC) Revised 01-18-2010 3" xfId="3411" xr:uid="{00000000-0005-0000-0000-0000510D0000}"/>
    <cellStyle name="_DEM-WP(C) Prod O&amp;M 2007GRC_Final Order Electric EXHIBIT A-1" xfId="3412" xr:uid="{00000000-0005-0000-0000-0000520D0000}"/>
    <cellStyle name="_DEM-WP(C) Prod O&amp;M 2007GRC_Final Order Electric EXHIBIT A-1 2" xfId="3413" xr:uid="{00000000-0005-0000-0000-0000530D0000}"/>
    <cellStyle name="_DEM-WP(C) Prod O&amp;M 2007GRC_Final Order Electric EXHIBIT A-1 2 2" xfId="3414" xr:uid="{00000000-0005-0000-0000-0000540D0000}"/>
    <cellStyle name="_DEM-WP(C) Prod O&amp;M 2007GRC_Final Order Electric EXHIBIT A-1 3" xfId="3415" xr:uid="{00000000-0005-0000-0000-0000550D0000}"/>
    <cellStyle name="_DEM-WP(C) Prod O&amp;M 2007GRC_Rebuttal Power Costs" xfId="3416" xr:uid="{00000000-0005-0000-0000-0000560D0000}"/>
    <cellStyle name="_DEM-WP(C) Prod O&amp;M 2007GRC_Rebuttal Power Costs 2" xfId="3417" xr:uid="{00000000-0005-0000-0000-0000570D0000}"/>
    <cellStyle name="_DEM-WP(C) Prod O&amp;M 2007GRC_Rebuttal Power Costs 2 2" xfId="3418" xr:uid="{00000000-0005-0000-0000-0000580D0000}"/>
    <cellStyle name="_DEM-WP(C) Prod O&amp;M 2007GRC_Rebuttal Power Costs 3" xfId="3419" xr:uid="{00000000-0005-0000-0000-0000590D0000}"/>
    <cellStyle name="_DEM-WP(C) Prod O&amp;M 2007GRC_Rebuttal Power Costs_Adj Bench DR 3 for Initial Briefs (Electric)" xfId="3420" xr:uid="{00000000-0005-0000-0000-00005A0D0000}"/>
    <cellStyle name="_DEM-WP(C) Prod O&amp;M 2007GRC_Rebuttal Power Costs_Adj Bench DR 3 for Initial Briefs (Electric) 2" xfId="3421" xr:uid="{00000000-0005-0000-0000-00005B0D0000}"/>
    <cellStyle name="_DEM-WP(C) Prod O&amp;M 2007GRC_Rebuttal Power Costs_Adj Bench DR 3 for Initial Briefs (Electric) 2 2" xfId="3422" xr:uid="{00000000-0005-0000-0000-00005C0D0000}"/>
    <cellStyle name="_DEM-WP(C) Prod O&amp;M 2007GRC_Rebuttal Power Costs_Adj Bench DR 3 for Initial Briefs (Electric) 3" xfId="3423" xr:uid="{00000000-0005-0000-0000-00005D0D0000}"/>
    <cellStyle name="_DEM-WP(C) Prod O&amp;M 2007GRC_Rebuttal Power Costs_Electric Rev Req Model (2009 GRC) Rebuttal" xfId="3424" xr:uid="{00000000-0005-0000-0000-00005E0D0000}"/>
    <cellStyle name="_DEM-WP(C) Prod O&amp;M 2007GRC_Rebuttal Power Costs_Electric Rev Req Model (2009 GRC) Rebuttal 2" xfId="3425" xr:uid="{00000000-0005-0000-0000-00005F0D0000}"/>
    <cellStyle name="_DEM-WP(C) Prod O&amp;M 2007GRC_Rebuttal Power Costs_Electric Rev Req Model (2009 GRC) Rebuttal 2 2" xfId="3426" xr:uid="{00000000-0005-0000-0000-0000600D0000}"/>
    <cellStyle name="_DEM-WP(C) Prod O&amp;M 2007GRC_Rebuttal Power Costs_Electric Rev Req Model (2009 GRC) Rebuttal 3" xfId="3427" xr:uid="{00000000-0005-0000-0000-0000610D0000}"/>
    <cellStyle name="_DEM-WP(C) Prod O&amp;M 2007GRC_Rebuttal Power Costs_Electric Rev Req Model (2009 GRC) Rebuttal REmoval of New  WH Solar AdjustMI" xfId="3428" xr:uid="{00000000-0005-0000-0000-0000620D0000}"/>
    <cellStyle name="_DEM-WP(C) Prod O&amp;M 2007GRC_Rebuttal Power Costs_Electric Rev Req Model (2009 GRC) Rebuttal REmoval of New  WH Solar AdjustMI 2" xfId="3429" xr:uid="{00000000-0005-0000-0000-0000630D0000}"/>
    <cellStyle name="_DEM-WP(C) Prod O&amp;M 2007GRC_Rebuttal Power Costs_Electric Rev Req Model (2009 GRC) Rebuttal REmoval of New  WH Solar AdjustMI 2 2" xfId="3430" xr:uid="{00000000-0005-0000-0000-0000640D0000}"/>
    <cellStyle name="_DEM-WP(C) Prod O&amp;M 2007GRC_Rebuttal Power Costs_Electric Rev Req Model (2009 GRC) Rebuttal REmoval of New  WH Solar AdjustMI 3" xfId="3431" xr:uid="{00000000-0005-0000-0000-0000650D0000}"/>
    <cellStyle name="_DEM-WP(C) Prod O&amp;M 2007GRC_Rebuttal Power Costs_Electric Rev Req Model (2009 GRC) Revised 01-18-2010" xfId="3432" xr:uid="{00000000-0005-0000-0000-0000660D0000}"/>
    <cellStyle name="_DEM-WP(C) Prod O&amp;M 2007GRC_Rebuttal Power Costs_Electric Rev Req Model (2009 GRC) Revised 01-18-2010 2" xfId="3433" xr:uid="{00000000-0005-0000-0000-0000670D0000}"/>
    <cellStyle name="_DEM-WP(C) Prod O&amp;M 2007GRC_Rebuttal Power Costs_Electric Rev Req Model (2009 GRC) Revised 01-18-2010 2 2" xfId="3434" xr:uid="{00000000-0005-0000-0000-0000680D0000}"/>
    <cellStyle name="_DEM-WP(C) Prod O&amp;M 2007GRC_Rebuttal Power Costs_Electric Rev Req Model (2009 GRC) Revised 01-18-2010 3" xfId="3435" xr:uid="{00000000-0005-0000-0000-0000690D0000}"/>
    <cellStyle name="_DEM-WP(C) Prod O&amp;M 2007GRC_Rebuttal Power Costs_Final Order Electric EXHIBIT A-1" xfId="3436" xr:uid="{00000000-0005-0000-0000-00006A0D0000}"/>
    <cellStyle name="_DEM-WP(C) Prod O&amp;M 2007GRC_Rebuttal Power Costs_Final Order Electric EXHIBIT A-1 2" xfId="3437" xr:uid="{00000000-0005-0000-0000-00006B0D0000}"/>
    <cellStyle name="_DEM-WP(C) Prod O&amp;M 2007GRC_Rebuttal Power Costs_Final Order Electric EXHIBIT A-1 2 2" xfId="3438" xr:uid="{00000000-0005-0000-0000-00006C0D0000}"/>
    <cellStyle name="_DEM-WP(C) Prod O&amp;M 2007GRC_Rebuttal Power Costs_Final Order Electric EXHIBIT A-1 3" xfId="3439" xr:uid="{00000000-0005-0000-0000-00006D0D0000}"/>
    <cellStyle name="_x0013__DEM-WP(C) Production O&amp;M 2010GRC As-Filed" xfId="3440" xr:uid="{00000000-0005-0000-0000-00006E0D0000}"/>
    <cellStyle name="_x0013__DEM-WP(C) Production O&amp;M 2010GRC As-Filed 2" xfId="3441" xr:uid="{00000000-0005-0000-0000-00006F0D0000}"/>
    <cellStyle name="_DEM-WP(C) Rate Year Sumas by Month Update Corrected" xfId="3442" xr:uid="{00000000-0005-0000-0000-0000700D0000}"/>
    <cellStyle name="_DEM-WP(C) Sumas Proforma 11.14.07" xfId="3443" xr:uid="{00000000-0005-0000-0000-0000710D0000}"/>
    <cellStyle name="_DEM-WP(C) Sumas Proforma 11.5.07" xfId="3444" xr:uid="{00000000-0005-0000-0000-0000720D0000}"/>
    <cellStyle name="_DEM-WP(C) Westside Hydro Data_051007" xfId="3445" xr:uid="{00000000-0005-0000-0000-0000730D0000}"/>
    <cellStyle name="_DEM-WP(C) Westside Hydro Data_051007 2" xfId="3446" xr:uid="{00000000-0005-0000-0000-0000740D0000}"/>
    <cellStyle name="_DEM-WP(C) Westside Hydro Data_051007 2 2" xfId="3447" xr:uid="{00000000-0005-0000-0000-0000750D0000}"/>
    <cellStyle name="_DEM-WP(C) Westside Hydro Data_051007 3" xfId="3448" xr:uid="{00000000-0005-0000-0000-0000760D0000}"/>
    <cellStyle name="_DEM-WP(C) Westside Hydro Data_051007_16.37E Wild Horse Expansion DeferralRevwrkingfile SF" xfId="3449" xr:uid="{00000000-0005-0000-0000-0000770D0000}"/>
    <cellStyle name="_DEM-WP(C) Westside Hydro Data_051007_16.37E Wild Horse Expansion DeferralRevwrkingfile SF 2" xfId="3450" xr:uid="{00000000-0005-0000-0000-0000780D0000}"/>
    <cellStyle name="_DEM-WP(C) Westside Hydro Data_051007_16.37E Wild Horse Expansion DeferralRevwrkingfile SF 2 2" xfId="3451" xr:uid="{00000000-0005-0000-0000-0000790D0000}"/>
    <cellStyle name="_DEM-WP(C) Westside Hydro Data_051007_16.37E Wild Horse Expansion DeferralRevwrkingfile SF 3" xfId="3452" xr:uid="{00000000-0005-0000-0000-00007A0D0000}"/>
    <cellStyle name="_DEM-WP(C) Westside Hydro Data_051007_2009 GRC Compl Filing - Exhibit D" xfId="3453" xr:uid="{00000000-0005-0000-0000-00007B0D0000}"/>
    <cellStyle name="_DEM-WP(C) Westside Hydro Data_051007_2009 GRC Compl Filing - Exhibit D 2" xfId="3454" xr:uid="{00000000-0005-0000-0000-00007C0D0000}"/>
    <cellStyle name="_DEM-WP(C) Westside Hydro Data_051007_Adj Bench DR 3 for Initial Briefs (Electric)" xfId="3455" xr:uid="{00000000-0005-0000-0000-00007D0D0000}"/>
    <cellStyle name="_DEM-WP(C) Westside Hydro Data_051007_Adj Bench DR 3 for Initial Briefs (Electric) 2" xfId="3456" xr:uid="{00000000-0005-0000-0000-00007E0D0000}"/>
    <cellStyle name="_DEM-WP(C) Westside Hydro Data_051007_Adj Bench DR 3 for Initial Briefs (Electric) 2 2" xfId="3457" xr:uid="{00000000-0005-0000-0000-00007F0D0000}"/>
    <cellStyle name="_DEM-WP(C) Westside Hydro Data_051007_Adj Bench DR 3 for Initial Briefs (Electric) 3" xfId="3458" xr:uid="{00000000-0005-0000-0000-0000800D0000}"/>
    <cellStyle name="_DEM-WP(C) Westside Hydro Data_051007_Book1" xfId="3459" xr:uid="{00000000-0005-0000-0000-0000810D0000}"/>
    <cellStyle name="_DEM-WP(C) Westside Hydro Data_051007_Book2" xfId="3460" xr:uid="{00000000-0005-0000-0000-0000820D0000}"/>
    <cellStyle name="_DEM-WP(C) Westside Hydro Data_051007_Book2 2" xfId="3461" xr:uid="{00000000-0005-0000-0000-0000830D0000}"/>
    <cellStyle name="_DEM-WP(C) Westside Hydro Data_051007_Book2 2 2" xfId="3462" xr:uid="{00000000-0005-0000-0000-0000840D0000}"/>
    <cellStyle name="_DEM-WP(C) Westside Hydro Data_051007_Book2 3" xfId="3463" xr:uid="{00000000-0005-0000-0000-0000850D0000}"/>
    <cellStyle name="_DEM-WP(C) Westside Hydro Data_051007_Book4" xfId="3464" xr:uid="{00000000-0005-0000-0000-0000860D0000}"/>
    <cellStyle name="_DEM-WP(C) Westside Hydro Data_051007_Book4 2" xfId="3465" xr:uid="{00000000-0005-0000-0000-0000870D0000}"/>
    <cellStyle name="_DEM-WP(C) Westside Hydro Data_051007_Book4 2 2" xfId="3466" xr:uid="{00000000-0005-0000-0000-0000880D0000}"/>
    <cellStyle name="_DEM-WP(C) Westside Hydro Data_051007_Book4 3" xfId="3467" xr:uid="{00000000-0005-0000-0000-0000890D0000}"/>
    <cellStyle name="_DEM-WP(C) Westside Hydro Data_051007_Electric Rev Req Model (2009 GRC) " xfId="3468" xr:uid="{00000000-0005-0000-0000-00008A0D0000}"/>
    <cellStyle name="_DEM-WP(C) Westside Hydro Data_051007_Electric Rev Req Model (2009 GRC)  2" xfId="3469" xr:uid="{00000000-0005-0000-0000-00008B0D0000}"/>
    <cellStyle name="_DEM-WP(C) Westside Hydro Data_051007_Electric Rev Req Model (2009 GRC)  2 2" xfId="3470" xr:uid="{00000000-0005-0000-0000-00008C0D0000}"/>
    <cellStyle name="_DEM-WP(C) Westside Hydro Data_051007_Electric Rev Req Model (2009 GRC)  3" xfId="3471" xr:uid="{00000000-0005-0000-0000-00008D0D0000}"/>
    <cellStyle name="_DEM-WP(C) Westside Hydro Data_051007_Electric Rev Req Model (2009 GRC) Rebuttal" xfId="3472" xr:uid="{00000000-0005-0000-0000-00008E0D0000}"/>
    <cellStyle name="_DEM-WP(C) Westside Hydro Data_051007_Electric Rev Req Model (2009 GRC) Rebuttal 2" xfId="3473" xr:uid="{00000000-0005-0000-0000-00008F0D0000}"/>
    <cellStyle name="_DEM-WP(C) Westside Hydro Data_051007_Electric Rev Req Model (2009 GRC) Rebuttal 2 2" xfId="3474" xr:uid="{00000000-0005-0000-0000-0000900D0000}"/>
    <cellStyle name="_DEM-WP(C) Westside Hydro Data_051007_Electric Rev Req Model (2009 GRC) Rebuttal 3" xfId="3475" xr:uid="{00000000-0005-0000-0000-0000910D0000}"/>
    <cellStyle name="_DEM-WP(C) Westside Hydro Data_051007_Electric Rev Req Model (2009 GRC) Rebuttal REmoval of New  WH Solar AdjustMI" xfId="3476" xr:uid="{00000000-0005-0000-0000-0000920D0000}"/>
    <cellStyle name="_DEM-WP(C) Westside Hydro Data_051007_Electric Rev Req Model (2009 GRC) Rebuttal REmoval of New  WH Solar AdjustMI 2" xfId="3477" xr:uid="{00000000-0005-0000-0000-0000930D0000}"/>
    <cellStyle name="_DEM-WP(C) Westside Hydro Data_051007_Electric Rev Req Model (2009 GRC) Rebuttal REmoval of New  WH Solar AdjustMI 2 2" xfId="3478" xr:uid="{00000000-0005-0000-0000-0000940D0000}"/>
    <cellStyle name="_DEM-WP(C) Westside Hydro Data_051007_Electric Rev Req Model (2009 GRC) Rebuttal REmoval of New  WH Solar AdjustMI 3" xfId="3479" xr:uid="{00000000-0005-0000-0000-0000950D0000}"/>
    <cellStyle name="_DEM-WP(C) Westside Hydro Data_051007_Electric Rev Req Model (2009 GRC) Revised 01-18-2010" xfId="3480" xr:uid="{00000000-0005-0000-0000-0000960D0000}"/>
    <cellStyle name="_DEM-WP(C) Westside Hydro Data_051007_Electric Rev Req Model (2009 GRC) Revised 01-18-2010 2" xfId="3481" xr:uid="{00000000-0005-0000-0000-0000970D0000}"/>
    <cellStyle name="_DEM-WP(C) Westside Hydro Data_051007_Electric Rev Req Model (2009 GRC) Revised 01-18-2010 2 2" xfId="3482" xr:uid="{00000000-0005-0000-0000-0000980D0000}"/>
    <cellStyle name="_DEM-WP(C) Westside Hydro Data_051007_Electric Rev Req Model (2009 GRC) Revised 01-18-2010 3" xfId="3483" xr:uid="{00000000-0005-0000-0000-0000990D0000}"/>
    <cellStyle name="_DEM-WP(C) Westside Hydro Data_051007_Electric Rev Req Model (2010 GRC)" xfId="3484" xr:uid="{00000000-0005-0000-0000-00009A0D0000}"/>
    <cellStyle name="_DEM-WP(C) Westside Hydro Data_051007_Electric Rev Req Model (2010 GRC) SF" xfId="3485" xr:uid="{00000000-0005-0000-0000-00009B0D0000}"/>
    <cellStyle name="_DEM-WP(C) Westside Hydro Data_051007_Final Order Electric" xfId="3486" xr:uid="{00000000-0005-0000-0000-00009C0D0000}"/>
    <cellStyle name="_DEM-WP(C) Westside Hydro Data_051007_Final Order Electric EXHIBIT A-1" xfId="3487" xr:uid="{00000000-0005-0000-0000-00009D0D0000}"/>
    <cellStyle name="_DEM-WP(C) Westside Hydro Data_051007_Final Order Electric EXHIBIT A-1 2" xfId="3488" xr:uid="{00000000-0005-0000-0000-00009E0D0000}"/>
    <cellStyle name="_DEM-WP(C) Westside Hydro Data_051007_Final Order Electric EXHIBIT A-1 2 2" xfId="3489" xr:uid="{00000000-0005-0000-0000-00009F0D0000}"/>
    <cellStyle name="_DEM-WP(C) Westside Hydro Data_051007_Final Order Electric EXHIBIT A-1 3" xfId="3490" xr:uid="{00000000-0005-0000-0000-0000A00D0000}"/>
    <cellStyle name="_DEM-WP(C) Westside Hydro Data_051007_NIM Summary" xfId="3491" xr:uid="{00000000-0005-0000-0000-0000A10D0000}"/>
    <cellStyle name="_DEM-WP(C) Westside Hydro Data_051007_NIM Summary 2" xfId="3492" xr:uid="{00000000-0005-0000-0000-0000A20D0000}"/>
    <cellStyle name="_DEM-WP(C) Westside Hydro Data_051007_Power Costs - Comparison bx Rbtl-Staff-Jt-PC" xfId="3493" xr:uid="{00000000-0005-0000-0000-0000A30D0000}"/>
    <cellStyle name="_DEM-WP(C) Westside Hydro Data_051007_Power Costs - Comparison bx Rbtl-Staff-Jt-PC 2" xfId="3494" xr:uid="{00000000-0005-0000-0000-0000A40D0000}"/>
    <cellStyle name="_DEM-WP(C) Westside Hydro Data_051007_Power Costs - Comparison bx Rbtl-Staff-Jt-PC 2 2" xfId="3495" xr:uid="{00000000-0005-0000-0000-0000A50D0000}"/>
    <cellStyle name="_DEM-WP(C) Westside Hydro Data_051007_Power Costs - Comparison bx Rbtl-Staff-Jt-PC 3" xfId="3496" xr:uid="{00000000-0005-0000-0000-0000A60D0000}"/>
    <cellStyle name="_DEM-WP(C) Westside Hydro Data_051007_Rebuttal Power Costs" xfId="3497" xr:uid="{00000000-0005-0000-0000-0000A70D0000}"/>
    <cellStyle name="_DEM-WP(C) Westside Hydro Data_051007_Rebuttal Power Costs 2" xfId="3498" xr:uid="{00000000-0005-0000-0000-0000A80D0000}"/>
    <cellStyle name="_DEM-WP(C) Westside Hydro Data_051007_Rebuttal Power Costs 2 2" xfId="3499" xr:uid="{00000000-0005-0000-0000-0000A90D0000}"/>
    <cellStyle name="_DEM-WP(C) Westside Hydro Data_051007_Rebuttal Power Costs 3" xfId="3500" xr:uid="{00000000-0005-0000-0000-0000AA0D0000}"/>
    <cellStyle name="_DEM-WP(C) Westside Hydro Data_051007_TENASKA REGULATORY ASSET" xfId="3501" xr:uid="{00000000-0005-0000-0000-0000AB0D0000}"/>
    <cellStyle name="_DEM-WP(C) Westside Hydro Data_051007_TENASKA REGULATORY ASSET 2" xfId="3502" xr:uid="{00000000-0005-0000-0000-0000AC0D0000}"/>
    <cellStyle name="_DEM-WP(C) Westside Hydro Data_051007_TENASKA REGULATORY ASSET 2 2" xfId="3503" xr:uid="{00000000-0005-0000-0000-0000AD0D0000}"/>
    <cellStyle name="_DEM-WP(C) Westside Hydro Data_051007_TENASKA REGULATORY ASSET 3" xfId="3504" xr:uid="{00000000-0005-0000-0000-0000AE0D0000}"/>
    <cellStyle name="_Elec Peak Capacity Need_2008-2029_032709_Wind 5% Cap" xfId="3505" xr:uid="{00000000-0005-0000-0000-0000AF0D0000}"/>
    <cellStyle name="_Elec Peak Capacity Need_2008-2029_032709_Wind 5% Cap 2" xfId="3506" xr:uid="{00000000-0005-0000-0000-0000B00D0000}"/>
    <cellStyle name="_Elec Peak Capacity Need_2008-2029_032709_Wind 5% Cap_NIM Summary" xfId="3507" xr:uid="{00000000-0005-0000-0000-0000B10D0000}"/>
    <cellStyle name="_Elec Peak Capacity Need_2008-2029_032709_Wind 5% Cap_NIM Summary 2" xfId="3508" xr:uid="{00000000-0005-0000-0000-0000B20D0000}"/>
    <cellStyle name="_Elec Peak Capacity Need_2008-2029_032709_Wind 5% Cap-ST-Adj-PJP1" xfId="3509" xr:uid="{00000000-0005-0000-0000-0000B30D0000}"/>
    <cellStyle name="_Elec Peak Capacity Need_2008-2029_032709_Wind 5% Cap-ST-Adj-PJP1 2" xfId="3510" xr:uid="{00000000-0005-0000-0000-0000B40D0000}"/>
    <cellStyle name="_Elec Peak Capacity Need_2008-2029_032709_Wind 5% Cap-ST-Adj-PJP1_NIM Summary" xfId="3511" xr:uid="{00000000-0005-0000-0000-0000B50D0000}"/>
    <cellStyle name="_Elec Peak Capacity Need_2008-2029_032709_Wind 5% Cap-ST-Adj-PJP1_NIM Summary 2" xfId="3512" xr:uid="{00000000-0005-0000-0000-0000B60D0000}"/>
    <cellStyle name="_Elec Peak Capacity Need_2008-2029_120908_Wind 5% Cap_Low" xfId="3513" xr:uid="{00000000-0005-0000-0000-0000B70D0000}"/>
    <cellStyle name="_Elec Peak Capacity Need_2008-2029_120908_Wind 5% Cap_Low 2" xfId="3514" xr:uid="{00000000-0005-0000-0000-0000B80D0000}"/>
    <cellStyle name="_Elec Peak Capacity Need_2008-2029_120908_Wind 5% Cap_Low_NIM Summary" xfId="3515" xr:uid="{00000000-0005-0000-0000-0000B90D0000}"/>
    <cellStyle name="_Elec Peak Capacity Need_2008-2029_120908_Wind 5% Cap_Low_NIM Summary 2" xfId="3516" xr:uid="{00000000-0005-0000-0000-0000BA0D0000}"/>
    <cellStyle name="_Elec Peak Capacity Need_2008-2029_Wind 5% Cap_050809" xfId="3517" xr:uid="{00000000-0005-0000-0000-0000BB0D0000}"/>
    <cellStyle name="_Elec Peak Capacity Need_2008-2029_Wind 5% Cap_050809 2" xfId="3518" xr:uid="{00000000-0005-0000-0000-0000BC0D0000}"/>
    <cellStyle name="_Elec Peak Capacity Need_2008-2029_Wind 5% Cap_050809_NIM Summary" xfId="3519" xr:uid="{00000000-0005-0000-0000-0000BD0D0000}"/>
    <cellStyle name="_Elec Peak Capacity Need_2008-2029_Wind 5% Cap_050809_NIM Summary 2" xfId="3520" xr:uid="{00000000-0005-0000-0000-0000BE0D0000}"/>
    <cellStyle name="_x0013__Electric Rev Req Model (2009 GRC) " xfId="3521" xr:uid="{00000000-0005-0000-0000-0000BF0D0000}"/>
    <cellStyle name="_x0013__Electric Rev Req Model (2009 GRC)  2" xfId="3522" xr:uid="{00000000-0005-0000-0000-0000C00D0000}"/>
    <cellStyle name="_x0013__Electric Rev Req Model (2009 GRC)  2 2" xfId="3523" xr:uid="{00000000-0005-0000-0000-0000C10D0000}"/>
    <cellStyle name="_x0013__Electric Rev Req Model (2009 GRC)  3" xfId="3524" xr:uid="{00000000-0005-0000-0000-0000C20D0000}"/>
    <cellStyle name="_x0013__Electric Rev Req Model (2009 GRC) Rebuttal" xfId="3525" xr:uid="{00000000-0005-0000-0000-0000C30D0000}"/>
    <cellStyle name="_x0013__Electric Rev Req Model (2009 GRC) Rebuttal 2" xfId="3526" xr:uid="{00000000-0005-0000-0000-0000C40D0000}"/>
    <cellStyle name="_x0013__Electric Rev Req Model (2009 GRC) Rebuttal 2 2" xfId="3527" xr:uid="{00000000-0005-0000-0000-0000C50D0000}"/>
    <cellStyle name="_x0013__Electric Rev Req Model (2009 GRC) Rebuttal 3" xfId="3528" xr:uid="{00000000-0005-0000-0000-0000C60D0000}"/>
    <cellStyle name="_x0013__Electric Rev Req Model (2009 GRC) Rebuttal REmoval of New  WH Solar AdjustMI" xfId="3529" xr:uid="{00000000-0005-0000-0000-0000C70D0000}"/>
    <cellStyle name="_x0013__Electric Rev Req Model (2009 GRC) Rebuttal REmoval of New  WH Solar AdjustMI 2" xfId="3530" xr:uid="{00000000-0005-0000-0000-0000C80D0000}"/>
    <cellStyle name="_x0013__Electric Rev Req Model (2009 GRC) Rebuttal REmoval of New  WH Solar AdjustMI 2 2" xfId="3531" xr:uid="{00000000-0005-0000-0000-0000C90D0000}"/>
    <cellStyle name="_x0013__Electric Rev Req Model (2009 GRC) Rebuttal REmoval of New  WH Solar AdjustMI 3" xfId="3532" xr:uid="{00000000-0005-0000-0000-0000CA0D0000}"/>
    <cellStyle name="_x0013__Electric Rev Req Model (2009 GRC) Revised 01-18-2010" xfId="3533" xr:uid="{00000000-0005-0000-0000-0000CB0D0000}"/>
    <cellStyle name="_x0013__Electric Rev Req Model (2009 GRC) Revised 01-18-2010 2" xfId="3534" xr:uid="{00000000-0005-0000-0000-0000CC0D0000}"/>
    <cellStyle name="_x0013__Electric Rev Req Model (2009 GRC) Revised 01-18-2010 2 2" xfId="3535" xr:uid="{00000000-0005-0000-0000-0000CD0D0000}"/>
    <cellStyle name="_x0013__Electric Rev Req Model (2009 GRC) Revised 01-18-2010 3" xfId="3536" xr:uid="{00000000-0005-0000-0000-0000CE0D0000}"/>
    <cellStyle name="_x0013__Electric Rev Req Model (2010 GRC)" xfId="3537" xr:uid="{00000000-0005-0000-0000-0000CF0D0000}"/>
    <cellStyle name="_x0013__Electric Rev Req Model (2010 GRC) SF" xfId="3538" xr:uid="{00000000-0005-0000-0000-0000D00D0000}"/>
    <cellStyle name="_ENCOGEN_WBOOK" xfId="3539" xr:uid="{00000000-0005-0000-0000-0000D10D0000}"/>
    <cellStyle name="_ENCOGEN_WBOOK 2" xfId="3540" xr:uid="{00000000-0005-0000-0000-0000D20D0000}"/>
    <cellStyle name="_ENCOGEN_WBOOK_NIM Summary" xfId="3541" xr:uid="{00000000-0005-0000-0000-0000D30D0000}"/>
    <cellStyle name="_ENCOGEN_WBOOK_NIM Summary 2" xfId="3542" xr:uid="{00000000-0005-0000-0000-0000D40D0000}"/>
    <cellStyle name="_x0013__Final Order Electric EXHIBIT A-1" xfId="3543" xr:uid="{00000000-0005-0000-0000-0000D50D0000}"/>
    <cellStyle name="_x0013__Final Order Electric EXHIBIT A-1 2" xfId="3544" xr:uid="{00000000-0005-0000-0000-0000D60D0000}"/>
    <cellStyle name="_x0013__Final Order Electric EXHIBIT A-1 2 2" xfId="3545" xr:uid="{00000000-0005-0000-0000-0000D70D0000}"/>
    <cellStyle name="_x0013__Final Order Electric EXHIBIT A-1 3" xfId="3546" xr:uid="{00000000-0005-0000-0000-0000D80D0000}"/>
    <cellStyle name="_Fixed Gas Transport 1 19 09" xfId="3547" xr:uid="{00000000-0005-0000-0000-0000D90D0000}"/>
    <cellStyle name="_Fixed Gas Transport 1 19 09 2" xfId="3548" xr:uid="{00000000-0005-0000-0000-0000DA0D0000}"/>
    <cellStyle name="_Fixed Gas Transport 1 19 09 2 2" xfId="3549" xr:uid="{00000000-0005-0000-0000-0000DB0D0000}"/>
    <cellStyle name="_Fixed Gas Transport 1 19 09 3" xfId="3550" xr:uid="{00000000-0005-0000-0000-0000DC0D0000}"/>
    <cellStyle name="_Fuel Prices 4-14" xfId="3551" xr:uid="{00000000-0005-0000-0000-0000DD0D0000}"/>
    <cellStyle name="_Fuel Prices 4-14 2" xfId="3552" xr:uid="{00000000-0005-0000-0000-0000DE0D0000}"/>
    <cellStyle name="_Fuel Prices 4-14 2 2" xfId="3553" xr:uid="{00000000-0005-0000-0000-0000DF0D0000}"/>
    <cellStyle name="_Fuel Prices 4-14 2 2 2" xfId="3554" xr:uid="{00000000-0005-0000-0000-0000E00D0000}"/>
    <cellStyle name="_Fuel Prices 4-14 2 3" xfId="3555" xr:uid="{00000000-0005-0000-0000-0000E10D0000}"/>
    <cellStyle name="_Fuel Prices 4-14 3" xfId="3556" xr:uid="{00000000-0005-0000-0000-0000E20D0000}"/>
    <cellStyle name="_Fuel Prices 4-14 3 2" xfId="3557" xr:uid="{00000000-0005-0000-0000-0000E30D0000}"/>
    <cellStyle name="_Fuel Prices 4-14 4" xfId="3558" xr:uid="{00000000-0005-0000-0000-0000E40D0000}"/>
    <cellStyle name="_Fuel Prices 4-14 4 2" xfId="3559" xr:uid="{00000000-0005-0000-0000-0000E50D0000}"/>
    <cellStyle name="_Fuel Prices 4-14 5" xfId="3560" xr:uid="{00000000-0005-0000-0000-0000E60D0000}"/>
    <cellStyle name="_Fuel Prices 4-14_04 07E Wild Horse Wind Expansion (C) (2)" xfId="3561" xr:uid="{00000000-0005-0000-0000-0000E70D0000}"/>
    <cellStyle name="_Fuel Prices 4-14_04 07E Wild Horse Wind Expansion (C) (2) 2" xfId="3562" xr:uid="{00000000-0005-0000-0000-0000E80D0000}"/>
    <cellStyle name="_Fuel Prices 4-14_04 07E Wild Horse Wind Expansion (C) (2) 2 2" xfId="3563" xr:uid="{00000000-0005-0000-0000-0000E90D0000}"/>
    <cellStyle name="_Fuel Prices 4-14_04 07E Wild Horse Wind Expansion (C) (2) 3" xfId="3564" xr:uid="{00000000-0005-0000-0000-0000EA0D0000}"/>
    <cellStyle name="_Fuel Prices 4-14_04 07E Wild Horse Wind Expansion (C) (2)_Adj Bench DR 3 for Initial Briefs (Electric)" xfId="3565" xr:uid="{00000000-0005-0000-0000-0000EB0D0000}"/>
    <cellStyle name="_Fuel Prices 4-14_04 07E Wild Horse Wind Expansion (C) (2)_Adj Bench DR 3 for Initial Briefs (Electric) 2" xfId="3566" xr:uid="{00000000-0005-0000-0000-0000EC0D0000}"/>
    <cellStyle name="_Fuel Prices 4-14_04 07E Wild Horse Wind Expansion (C) (2)_Adj Bench DR 3 for Initial Briefs (Electric) 2 2" xfId="3567" xr:uid="{00000000-0005-0000-0000-0000ED0D0000}"/>
    <cellStyle name="_Fuel Prices 4-14_04 07E Wild Horse Wind Expansion (C) (2)_Adj Bench DR 3 for Initial Briefs (Electric) 3" xfId="3568" xr:uid="{00000000-0005-0000-0000-0000EE0D0000}"/>
    <cellStyle name="_Fuel Prices 4-14_04 07E Wild Horse Wind Expansion (C) (2)_Book1" xfId="3569" xr:uid="{00000000-0005-0000-0000-0000EF0D0000}"/>
    <cellStyle name="_Fuel Prices 4-14_04 07E Wild Horse Wind Expansion (C) (2)_Electric Rev Req Model (2009 GRC) " xfId="3570" xr:uid="{00000000-0005-0000-0000-0000F00D0000}"/>
    <cellStyle name="_Fuel Prices 4-14_04 07E Wild Horse Wind Expansion (C) (2)_Electric Rev Req Model (2009 GRC)  2" xfId="3571" xr:uid="{00000000-0005-0000-0000-0000F10D0000}"/>
    <cellStyle name="_Fuel Prices 4-14_04 07E Wild Horse Wind Expansion (C) (2)_Electric Rev Req Model (2009 GRC)  2 2" xfId="3572" xr:uid="{00000000-0005-0000-0000-0000F20D0000}"/>
    <cellStyle name="_Fuel Prices 4-14_04 07E Wild Horse Wind Expansion (C) (2)_Electric Rev Req Model (2009 GRC)  3" xfId="3573" xr:uid="{00000000-0005-0000-0000-0000F30D0000}"/>
    <cellStyle name="_Fuel Prices 4-14_04 07E Wild Horse Wind Expansion (C) (2)_Electric Rev Req Model (2009 GRC) Rebuttal" xfId="3574" xr:uid="{00000000-0005-0000-0000-0000F40D0000}"/>
    <cellStyle name="_Fuel Prices 4-14_04 07E Wild Horse Wind Expansion (C) (2)_Electric Rev Req Model (2009 GRC) Rebuttal 2" xfId="3575" xr:uid="{00000000-0005-0000-0000-0000F50D0000}"/>
    <cellStyle name="_Fuel Prices 4-14_04 07E Wild Horse Wind Expansion (C) (2)_Electric Rev Req Model (2009 GRC) Rebuttal 2 2" xfId="3576" xr:uid="{00000000-0005-0000-0000-0000F60D0000}"/>
    <cellStyle name="_Fuel Prices 4-14_04 07E Wild Horse Wind Expansion (C) (2)_Electric Rev Req Model (2009 GRC) Rebuttal 3" xfId="3577" xr:uid="{00000000-0005-0000-0000-0000F70D0000}"/>
    <cellStyle name="_Fuel Prices 4-14_04 07E Wild Horse Wind Expansion (C) (2)_Electric Rev Req Model (2009 GRC) Rebuttal REmoval of New  WH Solar AdjustMI" xfId="3578" xr:uid="{00000000-0005-0000-0000-0000F80D0000}"/>
    <cellStyle name="_Fuel Prices 4-14_04 07E Wild Horse Wind Expansion (C) (2)_Electric Rev Req Model (2009 GRC) Rebuttal REmoval of New  WH Solar AdjustMI 2" xfId="3579" xr:uid="{00000000-0005-0000-0000-0000F90D0000}"/>
    <cellStyle name="_Fuel Prices 4-14_04 07E Wild Horse Wind Expansion (C) (2)_Electric Rev Req Model (2009 GRC) Rebuttal REmoval of New  WH Solar AdjustMI 2 2" xfId="3580" xr:uid="{00000000-0005-0000-0000-0000FA0D0000}"/>
    <cellStyle name="_Fuel Prices 4-14_04 07E Wild Horse Wind Expansion (C) (2)_Electric Rev Req Model (2009 GRC) Rebuttal REmoval of New  WH Solar AdjustMI 3" xfId="3581" xr:uid="{00000000-0005-0000-0000-0000FB0D0000}"/>
    <cellStyle name="_Fuel Prices 4-14_04 07E Wild Horse Wind Expansion (C) (2)_Electric Rev Req Model (2009 GRC) Revised 01-18-2010" xfId="3582" xr:uid="{00000000-0005-0000-0000-0000FC0D0000}"/>
    <cellStyle name="_Fuel Prices 4-14_04 07E Wild Horse Wind Expansion (C) (2)_Electric Rev Req Model (2009 GRC) Revised 01-18-2010 2" xfId="3583" xr:uid="{00000000-0005-0000-0000-0000FD0D0000}"/>
    <cellStyle name="_Fuel Prices 4-14_04 07E Wild Horse Wind Expansion (C) (2)_Electric Rev Req Model (2009 GRC) Revised 01-18-2010 2 2" xfId="3584" xr:uid="{00000000-0005-0000-0000-0000FE0D0000}"/>
    <cellStyle name="_Fuel Prices 4-14_04 07E Wild Horse Wind Expansion (C) (2)_Electric Rev Req Model (2009 GRC) Revised 01-18-2010 3" xfId="3585" xr:uid="{00000000-0005-0000-0000-0000FF0D0000}"/>
    <cellStyle name="_Fuel Prices 4-14_04 07E Wild Horse Wind Expansion (C) (2)_Electric Rev Req Model (2010 GRC)" xfId="3586" xr:uid="{00000000-0005-0000-0000-0000000E0000}"/>
    <cellStyle name="_Fuel Prices 4-14_04 07E Wild Horse Wind Expansion (C) (2)_Electric Rev Req Model (2010 GRC) SF" xfId="3587" xr:uid="{00000000-0005-0000-0000-0000010E0000}"/>
    <cellStyle name="_Fuel Prices 4-14_04 07E Wild Horse Wind Expansion (C) (2)_Final Order Electric EXHIBIT A-1" xfId="3588" xr:uid="{00000000-0005-0000-0000-0000020E0000}"/>
    <cellStyle name="_Fuel Prices 4-14_04 07E Wild Horse Wind Expansion (C) (2)_Final Order Electric EXHIBIT A-1 2" xfId="3589" xr:uid="{00000000-0005-0000-0000-0000030E0000}"/>
    <cellStyle name="_Fuel Prices 4-14_04 07E Wild Horse Wind Expansion (C) (2)_Final Order Electric EXHIBIT A-1 2 2" xfId="3590" xr:uid="{00000000-0005-0000-0000-0000040E0000}"/>
    <cellStyle name="_Fuel Prices 4-14_04 07E Wild Horse Wind Expansion (C) (2)_Final Order Electric EXHIBIT A-1 3" xfId="3591" xr:uid="{00000000-0005-0000-0000-0000050E0000}"/>
    <cellStyle name="_Fuel Prices 4-14_04 07E Wild Horse Wind Expansion (C) (2)_TENASKA REGULATORY ASSET" xfId="3592" xr:uid="{00000000-0005-0000-0000-0000060E0000}"/>
    <cellStyle name="_Fuel Prices 4-14_04 07E Wild Horse Wind Expansion (C) (2)_TENASKA REGULATORY ASSET 2" xfId="3593" xr:uid="{00000000-0005-0000-0000-0000070E0000}"/>
    <cellStyle name="_Fuel Prices 4-14_04 07E Wild Horse Wind Expansion (C) (2)_TENASKA REGULATORY ASSET 2 2" xfId="3594" xr:uid="{00000000-0005-0000-0000-0000080E0000}"/>
    <cellStyle name="_Fuel Prices 4-14_04 07E Wild Horse Wind Expansion (C) (2)_TENASKA REGULATORY ASSET 3" xfId="3595" xr:uid="{00000000-0005-0000-0000-0000090E0000}"/>
    <cellStyle name="_Fuel Prices 4-14_16.37E Wild Horse Expansion DeferralRevwrkingfile SF" xfId="3596" xr:uid="{00000000-0005-0000-0000-00000A0E0000}"/>
    <cellStyle name="_Fuel Prices 4-14_16.37E Wild Horse Expansion DeferralRevwrkingfile SF 2" xfId="3597" xr:uid="{00000000-0005-0000-0000-00000B0E0000}"/>
    <cellStyle name="_Fuel Prices 4-14_16.37E Wild Horse Expansion DeferralRevwrkingfile SF 2 2" xfId="3598" xr:uid="{00000000-0005-0000-0000-00000C0E0000}"/>
    <cellStyle name="_Fuel Prices 4-14_16.37E Wild Horse Expansion DeferralRevwrkingfile SF 3" xfId="3599" xr:uid="{00000000-0005-0000-0000-00000D0E0000}"/>
    <cellStyle name="_Fuel Prices 4-14_2009 Compliance Filing PCA Exhibits for GRC" xfId="3600" xr:uid="{00000000-0005-0000-0000-00000E0E0000}"/>
    <cellStyle name="_Fuel Prices 4-14_2009 GRC Compl Filing - Exhibit D" xfId="3601" xr:uid="{00000000-0005-0000-0000-00000F0E0000}"/>
    <cellStyle name="_Fuel Prices 4-14_2009 GRC Compl Filing - Exhibit D 2" xfId="3602" xr:uid="{00000000-0005-0000-0000-0000100E0000}"/>
    <cellStyle name="_Fuel Prices 4-14_3.01 Income Statement" xfId="3603" xr:uid="{00000000-0005-0000-0000-0000110E0000}"/>
    <cellStyle name="_Fuel Prices 4-14_4 31 Regulatory Assets and Liabilities  7 06- Exhibit D" xfId="3604" xr:uid="{00000000-0005-0000-0000-0000120E0000}"/>
    <cellStyle name="_Fuel Prices 4-14_4 31 Regulatory Assets and Liabilities  7 06- Exhibit D 2" xfId="3605" xr:uid="{00000000-0005-0000-0000-0000130E0000}"/>
    <cellStyle name="_Fuel Prices 4-14_4 31 Regulatory Assets and Liabilities  7 06- Exhibit D 2 2" xfId="3606" xr:uid="{00000000-0005-0000-0000-0000140E0000}"/>
    <cellStyle name="_Fuel Prices 4-14_4 31 Regulatory Assets and Liabilities  7 06- Exhibit D 3" xfId="3607" xr:uid="{00000000-0005-0000-0000-0000150E0000}"/>
    <cellStyle name="_Fuel Prices 4-14_4 31 Regulatory Assets and Liabilities  7 06- Exhibit D_NIM Summary" xfId="3608" xr:uid="{00000000-0005-0000-0000-0000160E0000}"/>
    <cellStyle name="_Fuel Prices 4-14_4 31 Regulatory Assets and Liabilities  7 06- Exhibit D_NIM Summary 2" xfId="3609" xr:uid="{00000000-0005-0000-0000-0000170E0000}"/>
    <cellStyle name="_Fuel Prices 4-14_4 32 Regulatory Assets and Liabilities  7 06- Exhibit D" xfId="3610" xr:uid="{00000000-0005-0000-0000-0000180E0000}"/>
    <cellStyle name="_Fuel Prices 4-14_4 32 Regulatory Assets and Liabilities  7 06- Exhibit D 2" xfId="3611" xr:uid="{00000000-0005-0000-0000-0000190E0000}"/>
    <cellStyle name="_Fuel Prices 4-14_4 32 Regulatory Assets and Liabilities  7 06- Exhibit D 2 2" xfId="3612" xr:uid="{00000000-0005-0000-0000-00001A0E0000}"/>
    <cellStyle name="_Fuel Prices 4-14_4 32 Regulatory Assets and Liabilities  7 06- Exhibit D 3" xfId="3613" xr:uid="{00000000-0005-0000-0000-00001B0E0000}"/>
    <cellStyle name="_Fuel Prices 4-14_4 32 Regulatory Assets and Liabilities  7 06- Exhibit D_NIM Summary" xfId="3614" xr:uid="{00000000-0005-0000-0000-00001C0E0000}"/>
    <cellStyle name="_Fuel Prices 4-14_4 32 Regulatory Assets and Liabilities  7 06- Exhibit D_NIM Summary 2" xfId="3615" xr:uid="{00000000-0005-0000-0000-00001D0E0000}"/>
    <cellStyle name="_Fuel Prices 4-14_AURORA Total New" xfId="3616" xr:uid="{00000000-0005-0000-0000-00001E0E0000}"/>
    <cellStyle name="_Fuel Prices 4-14_AURORA Total New 2" xfId="3617" xr:uid="{00000000-0005-0000-0000-00001F0E0000}"/>
    <cellStyle name="_Fuel Prices 4-14_Book2" xfId="3618" xr:uid="{00000000-0005-0000-0000-0000200E0000}"/>
    <cellStyle name="_Fuel Prices 4-14_Book2 2" xfId="3619" xr:uid="{00000000-0005-0000-0000-0000210E0000}"/>
    <cellStyle name="_Fuel Prices 4-14_Book2 2 2" xfId="3620" xr:uid="{00000000-0005-0000-0000-0000220E0000}"/>
    <cellStyle name="_Fuel Prices 4-14_Book2 3" xfId="3621" xr:uid="{00000000-0005-0000-0000-0000230E0000}"/>
    <cellStyle name="_Fuel Prices 4-14_Book2_Adj Bench DR 3 for Initial Briefs (Electric)" xfId="3622" xr:uid="{00000000-0005-0000-0000-0000240E0000}"/>
    <cellStyle name="_Fuel Prices 4-14_Book2_Adj Bench DR 3 for Initial Briefs (Electric) 2" xfId="3623" xr:uid="{00000000-0005-0000-0000-0000250E0000}"/>
    <cellStyle name="_Fuel Prices 4-14_Book2_Adj Bench DR 3 for Initial Briefs (Electric) 2 2" xfId="3624" xr:uid="{00000000-0005-0000-0000-0000260E0000}"/>
    <cellStyle name="_Fuel Prices 4-14_Book2_Adj Bench DR 3 for Initial Briefs (Electric) 3" xfId="3625" xr:uid="{00000000-0005-0000-0000-0000270E0000}"/>
    <cellStyle name="_Fuel Prices 4-14_Book2_Electric Rev Req Model (2009 GRC) Rebuttal" xfId="3626" xr:uid="{00000000-0005-0000-0000-0000280E0000}"/>
    <cellStyle name="_Fuel Prices 4-14_Book2_Electric Rev Req Model (2009 GRC) Rebuttal 2" xfId="3627" xr:uid="{00000000-0005-0000-0000-0000290E0000}"/>
    <cellStyle name="_Fuel Prices 4-14_Book2_Electric Rev Req Model (2009 GRC) Rebuttal 2 2" xfId="3628" xr:uid="{00000000-0005-0000-0000-00002A0E0000}"/>
    <cellStyle name="_Fuel Prices 4-14_Book2_Electric Rev Req Model (2009 GRC) Rebuttal 3" xfId="3629" xr:uid="{00000000-0005-0000-0000-00002B0E0000}"/>
    <cellStyle name="_Fuel Prices 4-14_Book2_Electric Rev Req Model (2009 GRC) Rebuttal REmoval of New  WH Solar AdjustMI" xfId="3630" xr:uid="{00000000-0005-0000-0000-00002C0E0000}"/>
    <cellStyle name="_Fuel Prices 4-14_Book2_Electric Rev Req Model (2009 GRC) Rebuttal REmoval of New  WH Solar AdjustMI 2" xfId="3631" xr:uid="{00000000-0005-0000-0000-00002D0E0000}"/>
    <cellStyle name="_Fuel Prices 4-14_Book2_Electric Rev Req Model (2009 GRC) Rebuttal REmoval of New  WH Solar AdjustMI 2 2" xfId="3632" xr:uid="{00000000-0005-0000-0000-00002E0E0000}"/>
    <cellStyle name="_Fuel Prices 4-14_Book2_Electric Rev Req Model (2009 GRC) Rebuttal REmoval of New  WH Solar AdjustMI 3" xfId="3633" xr:uid="{00000000-0005-0000-0000-00002F0E0000}"/>
    <cellStyle name="_Fuel Prices 4-14_Book2_Electric Rev Req Model (2009 GRC) Revised 01-18-2010" xfId="3634" xr:uid="{00000000-0005-0000-0000-0000300E0000}"/>
    <cellStyle name="_Fuel Prices 4-14_Book2_Electric Rev Req Model (2009 GRC) Revised 01-18-2010 2" xfId="3635" xr:uid="{00000000-0005-0000-0000-0000310E0000}"/>
    <cellStyle name="_Fuel Prices 4-14_Book2_Electric Rev Req Model (2009 GRC) Revised 01-18-2010 2 2" xfId="3636" xr:uid="{00000000-0005-0000-0000-0000320E0000}"/>
    <cellStyle name="_Fuel Prices 4-14_Book2_Electric Rev Req Model (2009 GRC) Revised 01-18-2010 3" xfId="3637" xr:uid="{00000000-0005-0000-0000-0000330E0000}"/>
    <cellStyle name="_Fuel Prices 4-14_Book2_Final Order Electric EXHIBIT A-1" xfId="3638" xr:uid="{00000000-0005-0000-0000-0000340E0000}"/>
    <cellStyle name="_Fuel Prices 4-14_Book2_Final Order Electric EXHIBIT A-1 2" xfId="3639" xr:uid="{00000000-0005-0000-0000-0000350E0000}"/>
    <cellStyle name="_Fuel Prices 4-14_Book2_Final Order Electric EXHIBIT A-1 2 2" xfId="3640" xr:uid="{00000000-0005-0000-0000-0000360E0000}"/>
    <cellStyle name="_Fuel Prices 4-14_Book2_Final Order Electric EXHIBIT A-1 3" xfId="3641" xr:uid="{00000000-0005-0000-0000-0000370E0000}"/>
    <cellStyle name="_Fuel Prices 4-14_Book4" xfId="3642" xr:uid="{00000000-0005-0000-0000-0000380E0000}"/>
    <cellStyle name="_Fuel Prices 4-14_Book4 2" xfId="3643" xr:uid="{00000000-0005-0000-0000-0000390E0000}"/>
    <cellStyle name="_Fuel Prices 4-14_Book4 2 2" xfId="3644" xr:uid="{00000000-0005-0000-0000-00003A0E0000}"/>
    <cellStyle name="_Fuel Prices 4-14_Book4 3" xfId="3645" xr:uid="{00000000-0005-0000-0000-00003B0E0000}"/>
    <cellStyle name="_Fuel Prices 4-14_Book9" xfId="3646" xr:uid="{00000000-0005-0000-0000-00003C0E0000}"/>
    <cellStyle name="_Fuel Prices 4-14_Book9 2" xfId="3647" xr:uid="{00000000-0005-0000-0000-00003D0E0000}"/>
    <cellStyle name="_Fuel Prices 4-14_Book9 2 2" xfId="3648" xr:uid="{00000000-0005-0000-0000-00003E0E0000}"/>
    <cellStyle name="_Fuel Prices 4-14_Book9 3" xfId="3649" xr:uid="{00000000-0005-0000-0000-00003F0E0000}"/>
    <cellStyle name="_Fuel Prices 4-14_Chelan PUD Power Costs (8-10)" xfId="3650" xr:uid="{00000000-0005-0000-0000-0000400E0000}"/>
    <cellStyle name="_Fuel Prices 4-14_Direct Assignment Distribution Plant 2008" xfId="3651" xr:uid="{00000000-0005-0000-0000-0000410E0000}"/>
    <cellStyle name="_Fuel Prices 4-14_Direct Assignment Distribution Plant 2008 2" xfId="3652" xr:uid="{00000000-0005-0000-0000-0000420E0000}"/>
    <cellStyle name="_Fuel Prices 4-14_Direct Assignment Distribution Plant 2008 2 2" xfId="3653" xr:uid="{00000000-0005-0000-0000-0000430E0000}"/>
    <cellStyle name="_Fuel Prices 4-14_Direct Assignment Distribution Plant 2008 2 2 2" xfId="3654" xr:uid="{00000000-0005-0000-0000-0000440E0000}"/>
    <cellStyle name="_Fuel Prices 4-14_Direct Assignment Distribution Plant 2008 2 3" xfId="3655" xr:uid="{00000000-0005-0000-0000-0000450E0000}"/>
    <cellStyle name="_Fuel Prices 4-14_Direct Assignment Distribution Plant 2008 2 3 2" xfId="3656" xr:uid="{00000000-0005-0000-0000-0000460E0000}"/>
    <cellStyle name="_Fuel Prices 4-14_Direct Assignment Distribution Plant 2008 2 4" xfId="3657" xr:uid="{00000000-0005-0000-0000-0000470E0000}"/>
    <cellStyle name="_Fuel Prices 4-14_Direct Assignment Distribution Plant 2008 2 4 2" xfId="3658" xr:uid="{00000000-0005-0000-0000-0000480E0000}"/>
    <cellStyle name="_Fuel Prices 4-14_Direct Assignment Distribution Plant 2008 3" xfId="3659" xr:uid="{00000000-0005-0000-0000-0000490E0000}"/>
    <cellStyle name="_Fuel Prices 4-14_Direct Assignment Distribution Plant 2008 3 2" xfId="3660" xr:uid="{00000000-0005-0000-0000-00004A0E0000}"/>
    <cellStyle name="_Fuel Prices 4-14_Direct Assignment Distribution Plant 2008 4" xfId="3661" xr:uid="{00000000-0005-0000-0000-00004B0E0000}"/>
    <cellStyle name="_Fuel Prices 4-14_Direct Assignment Distribution Plant 2008 4 2" xfId="3662" xr:uid="{00000000-0005-0000-0000-00004C0E0000}"/>
    <cellStyle name="_Fuel Prices 4-14_Direct Assignment Distribution Plant 2008 5" xfId="3663" xr:uid="{00000000-0005-0000-0000-00004D0E0000}"/>
    <cellStyle name="_Fuel Prices 4-14_Direct Assignment Distribution Plant 2008 6" xfId="3664" xr:uid="{00000000-0005-0000-0000-00004E0E0000}"/>
    <cellStyle name="_Fuel Prices 4-14_Electric COS Inputs" xfId="3665" xr:uid="{00000000-0005-0000-0000-00004F0E0000}"/>
    <cellStyle name="_Fuel Prices 4-14_Electric COS Inputs 2" xfId="3666" xr:uid="{00000000-0005-0000-0000-0000500E0000}"/>
    <cellStyle name="_Fuel Prices 4-14_Electric COS Inputs 2 2" xfId="3667" xr:uid="{00000000-0005-0000-0000-0000510E0000}"/>
    <cellStyle name="_Fuel Prices 4-14_Electric COS Inputs 2 2 2" xfId="3668" xr:uid="{00000000-0005-0000-0000-0000520E0000}"/>
    <cellStyle name="_Fuel Prices 4-14_Electric COS Inputs 2 3" xfId="3669" xr:uid="{00000000-0005-0000-0000-0000530E0000}"/>
    <cellStyle name="_Fuel Prices 4-14_Electric COS Inputs 2 3 2" xfId="3670" xr:uid="{00000000-0005-0000-0000-0000540E0000}"/>
    <cellStyle name="_Fuel Prices 4-14_Electric COS Inputs 2 4" xfId="3671" xr:uid="{00000000-0005-0000-0000-0000550E0000}"/>
    <cellStyle name="_Fuel Prices 4-14_Electric COS Inputs 2 4 2" xfId="3672" xr:uid="{00000000-0005-0000-0000-0000560E0000}"/>
    <cellStyle name="_Fuel Prices 4-14_Electric COS Inputs 3" xfId="3673" xr:uid="{00000000-0005-0000-0000-0000570E0000}"/>
    <cellStyle name="_Fuel Prices 4-14_Electric COS Inputs 3 2" xfId="3674" xr:uid="{00000000-0005-0000-0000-0000580E0000}"/>
    <cellStyle name="_Fuel Prices 4-14_Electric COS Inputs 4" xfId="3675" xr:uid="{00000000-0005-0000-0000-0000590E0000}"/>
    <cellStyle name="_Fuel Prices 4-14_Electric COS Inputs 4 2" xfId="3676" xr:uid="{00000000-0005-0000-0000-00005A0E0000}"/>
    <cellStyle name="_Fuel Prices 4-14_Electric COS Inputs 5" xfId="3677" xr:uid="{00000000-0005-0000-0000-00005B0E0000}"/>
    <cellStyle name="_Fuel Prices 4-14_Electric COS Inputs 6" xfId="3678" xr:uid="{00000000-0005-0000-0000-00005C0E0000}"/>
    <cellStyle name="_Fuel Prices 4-14_Electric Rate Spread and Rate Design 3.23.09" xfId="3679" xr:uid="{00000000-0005-0000-0000-00005D0E0000}"/>
    <cellStyle name="_Fuel Prices 4-14_Electric Rate Spread and Rate Design 3.23.09 2" xfId="3680" xr:uid="{00000000-0005-0000-0000-00005E0E0000}"/>
    <cellStyle name="_Fuel Prices 4-14_Electric Rate Spread and Rate Design 3.23.09 2 2" xfId="3681" xr:uid="{00000000-0005-0000-0000-00005F0E0000}"/>
    <cellStyle name="_Fuel Prices 4-14_Electric Rate Spread and Rate Design 3.23.09 2 2 2" xfId="3682" xr:uid="{00000000-0005-0000-0000-0000600E0000}"/>
    <cellStyle name="_Fuel Prices 4-14_Electric Rate Spread and Rate Design 3.23.09 2 3" xfId="3683" xr:uid="{00000000-0005-0000-0000-0000610E0000}"/>
    <cellStyle name="_Fuel Prices 4-14_Electric Rate Spread and Rate Design 3.23.09 2 3 2" xfId="3684" xr:uid="{00000000-0005-0000-0000-0000620E0000}"/>
    <cellStyle name="_Fuel Prices 4-14_Electric Rate Spread and Rate Design 3.23.09 2 4" xfId="3685" xr:uid="{00000000-0005-0000-0000-0000630E0000}"/>
    <cellStyle name="_Fuel Prices 4-14_Electric Rate Spread and Rate Design 3.23.09 2 4 2" xfId="3686" xr:uid="{00000000-0005-0000-0000-0000640E0000}"/>
    <cellStyle name="_Fuel Prices 4-14_Electric Rate Spread and Rate Design 3.23.09 3" xfId="3687" xr:uid="{00000000-0005-0000-0000-0000650E0000}"/>
    <cellStyle name="_Fuel Prices 4-14_Electric Rate Spread and Rate Design 3.23.09 3 2" xfId="3688" xr:uid="{00000000-0005-0000-0000-0000660E0000}"/>
    <cellStyle name="_Fuel Prices 4-14_Electric Rate Spread and Rate Design 3.23.09 4" xfId="3689" xr:uid="{00000000-0005-0000-0000-0000670E0000}"/>
    <cellStyle name="_Fuel Prices 4-14_Electric Rate Spread and Rate Design 3.23.09 4 2" xfId="3690" xr:uid="{00000000-0005-0000-0000-0000680E0000}"/>
    <cellStyle name="_Fuel Prices 4-14_Electric Rate Spread and Rate Design 3.23.09 5" xfId="3691" xr:uid="{00000000-0005-0000-0000-0000690E0000}"/>
    <cellStyle name="_Fuel Prices 4-14_Electric Rate Spread and Rate Design 3.23.09 6" xfId="3692" xr:uid="{00000000-0005-0000-0000-00006A0E0000}"/>
    <cellStyle name="_Fuel Prices 4-14_INPUTS" xfId="3693" xr:uid="{00000000-0005-0000-0000-00006B0E0000}"/>
    <cellStyle name="_Fuel Prices 4-14_INPUTS 2" xfId="3694" xr:uid="{00000000-0005-0000-0000-00006C0E0000}"/>
    <cellStyle name="_Fuel Prices 4-14_INPUTS 2 2" xfId="3695" xr:uid="{00000000-0005-0000-0000-00006D0E0000}"/>
    <cellStyle name="_Fuel Prices 4-14_INPUTS 2 2 2" xfId="3696" xr:uid="{00000000-0005-0000-0000-00006E0E0000}"/>
    <cellStyle name="_Fuel Prices 4-14_INPUTS 2 3" xfId="3697" xr:uid="{00000000-0005-0000-0000-00006F0E0000}"/>
    <cellStyle name="_Fuel Prices 4-14_INPUTS 2 3 2" xfId="3698" xr:uid="{00000000-0005-0000-0000-0000700E0000}"/>
    <cellStyle name="_Fuel Prices 4-14_INPUTS 2 4" xfId="3699" xr:uid="{00000000-0005-0000-0000-0000710E0000}"/>
    <cellStyle name="_Fuel Prices 4-14_INPUTS 2 4 2" xfId="3700" xr:uid="{00000000-0005-0000-0000-0000720E0000}"/>
    <cellStyle name="_Fuel Prices 4-14_INPUTS 3" xfId="3701" xr:uid="{00000000-0005-0000-0000-0000730E0000}"/>
    <cellStyle name="_Fuel Prices 4-14_INPUTS 3 2" xfId="3702" xr:uid="{00000000-0005-0000-0000-0000740E0000}"/>
    <cellStyle name="_Fuel Prices 4-14_INPUTS 4" xfId="3703" xr:uid="{00000000-0005-0000-0000-0000750E0000}"/>
    <cellStyle name="_Fuel Prices 4-14_INPUTS 4 2" xfId="3704" xr:uid="{00000000-0005-0000-0000-0000760E0000}"/>
    <cellStyle name="_Fuel Prices 4-14_INPUTS 5" xfId="3705" xr:uid="{00000000-0005-0000-0000-0000770E0000}"/>
    <cellStyle name="_Fuel Prices 4-14_INPUTS 6" xfId="3706" xr:uid="{00000000-0005-0000-0000-0000780E0000}"/>
    <cellStyle name="_Fuel Prices 4-14_Leased Transformer &amp; Substation Plant &amp; Rev 12-2009" xfId="3707" xr:uid="{00000000-0005-0000-0000-0000790E0000}"/>
    <cellStyle name="_Fuel Prices 4-14_Leased Transformer &amp; Substation Plant &amp; Rev 12-2009 2" xfId="3708" xr:uid="{00000000-0005-0000-0000-00007A0E0000}"/>
    <cellStyle name="_Fuel Prices 4-14_Leased Transformer &amp; Substation Plant &amp; Rev 12-2009 2 2" xfId="3709" xr:uid="{00000000-0005-0000-0000-00007B0E0000}"/>
    <cellStyle name="_Fuel Prices 4-14_Leased Transformer &amp; Substation Plant &amp; Rev 12-2009 2 2 2" xfId="3710" xr:uid="{00000000-0005-0000-0000-00007C0E0000}"/>
    <cellStyle name="_Fuel Prices 4-14_Leased Transformer &amp; Substation Plant &amp; Rev 12-2009 2 3" xfId="3711" xr:uid="{00000000-0005-0000-0000-00007D0E0000}"/>
    <cellStyle name="_Fuel Prices 4-14_Leased Transformer &amp; Substation Plant &amp; Rev 12-2009 2 3 2" xfId="3712" xr:uid="{00000000-0005-0000-0000-00007E0E0000}"/>
    <cellStyle name="_Fuel Prices 4-14_Leased Transformer &amp; Substation Plant &amp; Rev 12-2009 2 4" xfId="3713" xr:uid="{00000000-0005-0000-0000-00007F0E0000}"/>
    <cellStyle name="_Fuel Prices 4-14_Leased Transformer &amp; Substation Plant &amp; Rev 12-2009 2 4 2" xfId="3714" xr:uid="{00000000-0005-0000-0000-0000800E0000}"/>
    <cellStyle name="_Fuel Prices 4-14_Leased Transformer &amp; Substation Plant &amp; Rev 12-2009 3" xfId="3715" xr:uid="{00000000-0005-0000-0000-0000810E0000}"/>
    <cellStyle name="_Fuel Prices 4-14_Leased Transformer &amp; Substation Plant &amp; Rev 12-2009 3 2" xfId="3716" xr:uid="{00000000-0005-0000-0000-0000820E0000}"/>
    <cellStyle name="_Fuel Prices 4-14_Leased Transformer &amp; Substation Plant &amp; Rev 12-2009 4" xfId="3717" xr:uid="{00000000-0005-0000-0000-0000830E0000}"/>
    <cellStyle name="_Fuel Prices 4-14_Leased Transformer &amp; Substation Plant &amp; Rev 12-2009 4 2" xfId="3718" xr:uid="{00000000-0005-0000-0000-0000840E0000}"/>
    <cellStyle name="_Fuel Prices 4-14_Leased Transformer &amp; Substation Plant &amp; Rev 12-2009 5" xfId="3719" xr:uid="{00000000-0005-0000-0000-0000850E0000}"/>
    <cellStyle name="_Fuel Prices 4-14_Leased Transformer &amp; Substation Plant &amp; Rev 12-2009 6" xfId="3720" xr:uid="{00000000-0005-0000-0000-0000860E0000}"/>
    <cellStyle name="_Fuel Prices 4-14_NIM Summary" xfId="3721" xr:uid="{00000000-0005-0000-0000-0000870E0000}"/>
    <cellStyle name="_Fuel Prices 4-14_NIM Summary 09GRC" xfId="3722" xr:uid="{00000000-0005-0000-0000-0000880E0000}"/>
    <cellStyle name="_Fuel Prices 4-14_NIM Summary 09GRC 2" xfId="3723" xr:uid="{00000000-0005-0000-0000-0000890E0000}"/>
    <cellStyle name="_Fuel Prices 4-14_NIM Summary 2" xfId="3724" xr:uid="{00000000-0005-0000-0000-00008A0E0000}"/>
    <cellStyle name="_Fuel Prices 4-14_NIM Summary 3" xfId="3725" xr:uid="{00000000-0005-0000-0000-00008B0E0000}"/>
    <cellStyle name="_Fuel Prices 4-14_NIM Summary 4" xfId="3726" xr:uid="{00000000-0005-0000-0000-00008C0E0000}"/>
    <cellStyle name="_Fuel Prices 4-14_NIM Summary 5" xfId="3727" xr:uid="{00000000-0005-0000-0000-00008D0E0000}"/>
    <cellStyle name="_Fuel Prices 4-14_NIM Summary 6" xfId="3728" xr:uid="{00000000-0005-0000-0000-00008E0E0000}"/>
    <cellStyle name="_Fuel Prices 4-14_NIM Summary 7" xfId="3729" xr:uid="{00000000-0005-0000-0000-00008F0E0000}"/>
    <cellStyle name="_Fuel Prices 4-14_NIM Summary 8" xfId="3730" xr:uid="{00000000-0005-0000-0000-0000900E0000}"/>
    <cellStyle name="_Fuel Prices 4-14_NIM Summary 9" xfId="3731" xr:uid="{00000000-0005-0000-0000-0000910E0000}"/>
    <cellStyle name="_Fuel Prices 4-14_PCA 10 -  Exhibit D from A Kellogg Jan 2011" xfId="3732" xr:uid="{00000000-0005-0000-0000-0000920E0000}"/>
    <cellStyle name="_Fuel Prices 4-14_PCA 10 -  Exhibit D from A Kellogg July 2011" xfId="3733" xr:uid="{00000000-0005-0000-0000-0000930E0000}"/>
    <cellStyle name="_Fuel Prices 4-14_PCA 10 -  Exhibit D from S Free Rcv'd 12-11" xfId="3734" xr:uid="{00000000-0005-0000-0000-0000940E0000}"/>
    <cellStyle name="_Fuel Prices 4-14_PCA 9 -  Exhibit D April 2010" xfId="3735" xr:uid="{00000000-0005-0000-0000-0000950E0000}"/>
    <cellStyle name="_Fuel Prices 4-14_PCA 9 -  Exhibit D April 2010 (3)" xfId="3736" xr:uid="{00000000-0005-0000-0000-0000960E0000}"/>
    <cellStyle name="_Fuel Prices 4-14_PCA 9 -  Exhibit D April 2010 (3) 2" xfId="3737" xr:uid="{00000000-0005-0000-0000-0000970E0000}"/>
    <cellStyle name="_Fuel Prices 4-14_PCA 9 -  Exhibit D Nov 2010" xfId="3738" xr:uid="{00000000-0005-0000-0000-0000980E0000}"/>
    <cellStyle name="_Fuel Prices 4-14_PCA 9 - Exhibit D at August 2010" xfId="3739" xr:uid="{00000000-0005-0000-0000-0000990E0000}"/>
    <cellStyle name="_Fuel Prices 4-14_PCA 9 - Exhibit D June 2010 GRC" xfId="3740" xr:uid="{00000000-0005-0000-0000-00009A0E0000}"/>
    <cellStyle name="_Fuel Prices 4-14_Peak Credit Exhibits for 2009 GRC" xfId="3741" xr:uid="{00000000-0005-0000-0000-00009B0E0000}"/>
    <cellStyle name="_Fuel Prices 4-14_Peak Credit Exhibits for 2009 GRC 2" xfId="3742" xr:uid="{00000000-0005-0000-0000-00009C0E0000}"/>
    <cellStyle name="_Fuel Prices 4-14_Peak Credit Exhibits for 2009 GRC 2 2" xfId="3743" xr:uid="{00000000-0005-0000-0000-00009D0E0000}"/>
    <cellStyle name="_Fuel Prices 4-14_Peak Credit Exhibits for 2009 GRC 2 2 2" xfId="3744" xr:uid="{00000000-0005-0000-0000-00009E0E0000}"/>
    <cellStyle name="_Fuel Prices 4-14_Peak Credit Exhibits for 2009 GRC 2 3" xfId="3745" xr:uid="{00000000-0005-0000-0000-00009F0E0000}"/>
    <cellStyle name="_Fuel Prices 4-14_Peak Credit Exhibits for 2009 GRC 2 3 2" xfId="3746" xr:uid="{00000000-0005-0000-0000-0000A00E0000}"/>
    <cellStyle name="_Fuel Prices 4-14_Peak Credit Exhibits for 2009 GRC 2 4" xfId="3747" xr:uid="{00000000-0005-0000-0000-0000A10E0000}"/>
    <cellStyle name="_Fuel Prices 4-14_Peak Credit Exhibits for 2009 GRC 2 4 2" xfId="3748" xr:uid="{00000000-0005-0000-0000-0000A20E0000}"/>
    <cellStyle name="_Fuel Prices 4-14_Peak Credit Exhibits for 2009 GRC 3" xfId="3749" xr:uid="{00000000-0005-0000-0000-0000A30E0000}"/>
    <cellStyle name="_Fuel Prices 4-14_Peak Credit Exhibits for 2009 GRC 3 2" xfId="3750" xr:uid="{00000000-0005-0000-0000-0000A40E0000}"/>
    <cellStyle name="_Fuel Prices 4-14_Peak Credit Exhibits for 2009 GRC 4" xfId="3751" xr:uid="{00000000-0005-0000-0000-0000A50E0000}"/>
    <cellStyle name="_Fuel Prices 4-14_Peak Credit Exhibits for 2009 GRC 4 2" xfId="3752" xr:uid="{00000000-0005-0000-0000-0000A60E0000}"/>
    <cellStyle name="_Fuel Prices 4-14_Peak Credit Exhibits for 2009 GRC 5" xfId="3753" xr:uid="{00000000-0005-0000-0000-0000A70E0000}"/>
    <cellStyle name="_Fuel Prices 4-14_Peak Credit Exhibits for 2009 GRC 6" xfId="3754" xr:uid="{00000000-0005-0000-0000-0000A80E0000}"/>
    <cellStyle name="_Fuel Prices 4-14_Power Costs - Comparison bx Rbtl-Staff-Jt-PC" xfId="3755" xr:uid="{00000000-0005-0000-0000-0000A90E0000}"/>
    <cellStyle name="_Fuel Prices 4-14_Power Costs - Comparison bx Rbtl-Staff-Jt-PC 2" xfId="3756" xr:uid="{00000000-0005-0000-0000-0000AA0E0000}"/>
    <cellStyle name="_Fuel Prices 4-14_Power Costs - Comparison bx Rbtl-Staff-Jt-PC 2 2" xfId="3757" xr:uid="{00000000-0005-0000-0000-0000AB0E0000}"/>
    <cellStyle name="_Fuel Prices 4-14_Power Costs - Comparison bx Rbtl-Staff-Jt-PC 3" xfId="3758" xr:uid="{00000000-0005-0000-0000-0000AC0E0000}"/>
    <cellStyle name="_Fuel Prices 4-14_Power Costs - Comparison bx Rbtl-Staff-Jt-PC_Adj Bench DR 3 for Initial Briefs (Electric)" xfId="3759" xr:uid="{00000000-0005-0000-0000-0000AD0E0000}"/>
    <cellStyle name="_Fuel Prices 4-14_Power Costs - Comparison bx Rbtl-Staff-Jt-PC_Adj Bench DR 3 for Initial Briefs (Electric) 2" xfId="3760" xr:uid="{00000000-0005-0000-0000-0000AE0E0000}"/>
    <cellStyle name="_Fuel Prices 4-14_Power Costs - Comparison bx Rbtl-Staff-Jt-PC_Adj Bench DR 3 for Initial Briefs (Electric) 2 2" xfId="3761" xr:uid="{00000000-0005-0000-0000-0000AF0E0000}"/>
    <cellStyle name="_Fuel Prices 4-14_Power Costs - Comparison bx Rbtl-Staff-Jt-PC_Adj Bench DR 3 for Initial Briefs (Electric) 3" xfId="3762" xr:uid="{00000000-0005-0000-0000-0000B00E0000}"/>
    <cellStyle name="_Fuel Prices 4-14_Power Costs - Comparison bx Rbtl-Staff-Jt-PC_Electric Rev Req Model (2009 GRC) Rebuttal" xfId="3763" xr:uid="{00000000-0005-0000-0000-0000B10E0000}"/>
    <cellStyle name="_Fuel Prices 4-14_Power Costs - Comparison bx Rbtl-Staff-Jt-PC_Electric Rev Req Model (2009 GRC) Rebuttal 2" xfId="3764" xr:uid="{00000000-0005-0000-0000-0000B20E0000}"/>
    <cellStyle name="_Fuel Prices 4-14_Power Costs - Comparison bx Rbtl-Staff-Jt-PC_Electric Rev Req Model (2009 GRC) Rebuttal 2 2" xfId="3765" xr:uid="{00000000-0005-0000-0000-0000B30E0000}"/>
    <cellStyle name="_Fuel Prices 4-14_Power Costs - Comparison bx Rbtl-Staff-Jt-PC_Electric Rev Req Model (2009 GRC) Rebuttal 3" xfId="3766" xr:uid="{00000000-0005-0000-0000-0000B40E0000}"/>
    <cellStyle name="_Fuel Prices 4-14_Power Costs - Comparison bx Rbtl-Staff-Jt-PC_Electric Rev Req Model (2009 GRC) Rebuttal REmoval of New  WH Solar AdjustMI" xfId="3767" xr:uid="{00000000-0005-0000-0000-0000B50E0000}"/>
    <cellStyle name="_Fuel Prices 4-14_Power Costs - Comparison bx Rbtl-Staff-Jt-PC_Electric Rev Req Model (2009 GRC) Rebuttal REmoval of New  WH Solar AdjustMI 2" xfId="3768" xr:uid="{00000000-0005-0000-0000-0000B60E0000}"/>
    <cellStyle name="_Fuel Prices 4-14_Power Costs - Comparison bx Rbtl-Staff-Jt-PC_Electric Rev Req Model (2009 GRC) Rebuttal REmoval of New  WH Solar AdjustMI 2 2" xfId="3769" xr:uid="{00000000-0005-0000-0000-0000B70E0000}"/>
    <cellStyle name="_Fuel Prices 4-14_Power Costs - Comparison bx Rbtl-Staff-Jt-PC_Electric Rev Req Model (2009 GRC) Rebuttal REmoval of New  WH Solar AdjustMI 3" xfId="3770" xr:uid="{00000000-0005-0000-0000-0000B80E0000}"/>
    <cellStyle name="_Fuel Prices 4-14_Power Costs - Comparison bx Rbtl-Staff-Jt-PC_Electric Rev Req Model (2009 GRC) Revised 01-18-2010" xfId="3771" xr:uid="{00000000-0005-0000-0000-0000B90E0000}"/>
    <cellStyle name="_Fuel Prices 4-14_Power Costs - Comparison bx Rbtl-Staff-Jt-PC_Electric Rev Req Model (2009 GRC) Revised 01-18-2010 2" xfId="3772" xr:uid="{00000000-0005-0000-0000-0000BA0E0000}"/>
    <cellStyle name="_Fuel Prices 4-14_Power Costs - Comparison bx Rbtl-Staff-Jt-PC_Electric Rev Req Model (2009 GRC) Revised 01-18-2010 2 2" xfId="3773" xr:uid="{00000000-0005-0000-0000-0000BB0E0000}"/>
    <cellStyle name="_Fuel Prices 4-14_Power Costs - Comparison bx Rbtl-Staff-Jt-PC_Electric Rev Req Model (2009 GRC) Revised 01-18-2010 3" xfId="3774" xr:uid="{00000000-0005-0000-0000-0000BC0E0000}"/>
    <cellStyle name="_Fuel Prices 4-14_Power Costs - Comparison bx Rbtl-Staff-Jt-PC_Final Order Electric EXHIBIT A-1" xfId="3775" xr:uid="{00000000-0005-0000-0000-0000BD0E0000}"/>
    <cellStyle name="_Fuel Prices 4-14_Power Costs - Comparison bx Rbtl-Staff-Jt-PC_Final Order Electric EXHIBIT A-1 2" xfId="3776" xr:uid="{00000000-0005-0000-0000-0000BE0E0000}"/>
    <cellStyle name="_Fuel Prices 4-14_Power Costs - Comparison bx Rbtl-Staff-Jt-PC_Final Order Electric EXHIBIT A-1 2 2" xfId="3777" xr:uid="{00000000-0005-0000-0000-0000BF0E0000}"/>
    <cellStyle name="_Fuel Prices 4-14_Power Costs - Comparison bx Rbtl-Staff-Jt-PC_Final Order Electric EXHIBIT A-1 3" xfId="3778" xr:uid="{00000000-0005-0000-0000-0000C00E0000}"/>
    <cellStyle name="_Fuel Prices 4-14_Production Adj 4.37" xfId="3779" xr:uid="{00000000-0005-0000-0000-0000C10E0000}"/>
    <cellStyle name="_Fuel Prices 4-14_Production Adj 4.37 2" xfId="3780" xr:uid="{00000000-0005-0000-0000-0000C20E0000}"/>
    <cellStyle name="_Fuel Prices 4-14_Production Adj 4.37 2 2" xfId="3781" xr:uid="{00000000-0005-0000-0000-0000C30E0000}"/>
    <cellStyle name="_Fuel Prices 4-14_Production Adj 4.37 3" xfId="3782" xr:uid="{00000000-0005-0000-0000-0000C40E0000}"/>
    <cellStyle name="_Fuel Prices 4-14_Purchased Power Adj 4.03" xfId="3783" xr:uid="{00000000-0005-0000-0000-0000C50E0000}"/>
    <cellStyle name="_Fuel Prices 4-14_Purchased Power Adj 4.03 2" xfId="3784" xr:uid="{00000000-0005-0000-0000-0000C60E0000}"/>
    <cellStyle name="_Fuel Prices 4-14_Purchased Power Adj 4.03 2 2" xfId="3785" xr:uid="{00000000-0005-0000-0000-0000C70E0000}"/>
    <cellStyle name="_Fuel Prices 4-14_Purchased Power Adj 4.03 3" xfId="3786" xr:uid="{00000000-0005-0000-0000-0000C80E0000}"/>
    <cellStyle name="_Fuel Prices 4-14_Rate Design Sch 24" xfId="3787" xr:uid="{00000000-0005-0000-0000-0000C90E0000}"/>
    <cellStyle name="_Fuel Prices 4-14_Rate Design Sch 24 2" xfId="3788" xr:uid="{00000000-0005-0000-0000-0000CA0E0000}"/>
    <cellStyle name="_Fuel Prices 4-14_Rate Design Sch 25" xfId="3789" xr:uid="{00000000-0005-0000-0000-0000CB0E0000}"/>
    <cellStyle name="_Fuel Prices 4-14_Rate Design Sch 25 2" xfId="3790" xr:uid="{00000000-0005-0000-0000-0000CC0E0000}"/>
    <cellStyle name="_Fuel Prices 4-14_Rate Design Sch 25 2 2" xfId="3791" xr:uid="{00000000-0005-0000-0000-0000CD0E0000}"/>
    <cellStyle name="_Fuel Prices 4-14_Rate Design Sch 25 3" xfId="3792" xr:uid="{00000000-0005-0000-0000-0000CE0E0000}"/>
    <cellStyle name="_Fuel Prices 4-14_Rate Design Sch 26" xfId="3793" xr:uid="{00000000-0005-0000-0000-0000CF0E0000}"/>
    <cellStyle name="_Fuel Prices 4-14_Rate Design Sch 26 2" xfId="3794" xr:uid="{00000000-0005-0000-0000-0000D00E0000}"/>
    <cellStyle name="_Fuel Prices 4-14_Rate Design Sch 26 2 2" xfId="3795" xr:uid="{00000000-0005-0000-0000-0000D10E0000}"/>
    <cellStyle name="_Fuel Prices 4-14_Rate Design Sch 26 3" xfId="3796" xr:uid="{00000000-0005-0000-0000-0000D20E0000}"/>
    <cellStyle name="_Fuel Prices 4-14_Rate Design Sch 31" xfId="3797" xr:uid="{00000000-0005-0000-0000-0000D30E0000}"/>
    <cellStyle name="_Fuel Prices 4-14_Rate Design Sch 31 2" xfId="3798" xr:uid="{00000000-0005-0000-0000-0000D40E0000}"/>
    <cellStyle name="_Fuel Prices 4-14_Rate Design Sch 31 2 2" xfId="3799" xr:uid="{00000000-0005-0000-0000-0000D50E0000}"/>
    <cellStyle name="_Fuel Prices 4-14_Rate Design Sch 31 3" xfId="3800" xr:uid="{00000000-0005-0000-0000-0000D60E0000}"/>
    <cellStyle name="_Fuel Prices 4-14_Rate Design Sch 43" xfId="3801" xr:uid="{00000000-0005-0000-0000-0000D70E0000}"/>
    <cellStyle name="_Fuel Prices 4-14_Rate Design Sch 43 2" xfId="3802" xr:uid="{00000000-0005-0000-0000-0000D80E0000}"/>
    <cellStyle name="_Fuel Prices 4-14_Rate Design Sch 43 2 2" xfId="3803" xr:uid="{00000000-0005-0000-0000-0000D90E0000}"/>
    <cellStyle name="_Fuel Prices 4-14_Rate Design Sch 43 3" xfId="3804" xr:uid="{00000000-0005-0000-0000-0000DA0E0000}"/>
    <cellStyle name="_Fuel Prices 4-14_Rate Design Sch 448-449" xfId="3805" xr:uid="{00000000-0005-0000-0000-0000DB0E0000}"/>
    <cellStyle name="_Fuel Prices 4-14_Rate Design Sch 448-449 2" xfId="3806" xr:uid="{00000000-0005-0000-0000-0000DC0E0000}"/>
    <cellStyle name="_Fuel Prices 4-14_Rate Design Sch 46" xfId="3807" xr:uid="{00000000-0005-0000-0000-0000DD0E0000}"/>
    <cellStyle name="_Fuel Prices 4-14_Rate Design Sch 46 2" xfId="3808" xr:uid="{00000000-0005-0000-0000-0000DE0E0000}"/>
    <cellStyle name="_Fuel Prices 4-14_Rate Design Sch 46 2 2" xfId="3809" xr:uid="{00000000-0005-0000-0000-0000DF0E0000}"/>
    <cellStyle name="_Fuel Prices 4-14_Rate Design Sch 46 3" xfId="3810" xr:uid="{00000000-0005-0000-0000-0000E00E0000}"/>
    <cellStyle name="_Fuel Prices 4-14_Rate Spread" xfId="3811" xr:uid="{00000000-0005-0000-0000-0000E10E0000}"/>
    <cellStyle name="_Fuel Prices 4-14_Rate Spread 2" xfId="3812" xr:uid="{00000000-0005-0000-0000-0000E20E0000}"/>
    <cellStyle name="_Fuel Prices 4-14_Rate Spread 2 2" xfId="3813" xr:uid="{00000000-0005-0000-0000-0000E30E0000}"/>
    <cellStyle name="_Fuel Prices 4-14_Rate Spread 3" xfId="3814" xr:uid="{00000000-0005-0000-0000-0000E40E0000}"/>
    <cellStyle name="_Fuel Prices 4-14_Rebuttal Power Costs" xfId="3815" xr:uid="{00000000-0005-0000-0000-0000E50E0000}"/>
    <cellStyle name="_Fuel Prices 4-14_Rebuttal Power Costs 2" xfId="3816" xr:uid="{00000000-0005-0000-0000-0000E60E0000}"/>
    <cellStyle name="_Fuel Prices 4-14_Rebuttal Power Costs 2 2" xfId="3817" xr:uid="{00000000-0005-0000-0000-0000E70E0000}"/>
    <cellStyle name="_Fuel Prices 4-14_Rebuttal Power Costs 3" xfId="3818" xr:uid="{00000000-0005-0000-0000-0000E80E0000}"/>
    <cellStyle name="_Fuel Prices 4-14_Rebuttal Power Costs_Adj Bench DR 3 for Initial Briefs (Electric)" xfId="3819" xr:uid="{00000000-0005-0000-0000-0000E90E0000}"/>
    <cellStyle name="_Fuel Prices 4-14_Rebuttal Power Costs_Adj Bench DR 3 for Initial Briefs (Electric) 2" xfId="3820" xr:uid="{00000000-0005-0000-0000-0000EA0E0000}"/>
    <cellStyle name="_Fuel Prices 4-14_Rebuttal Power Costs_Adj Bench DR 3 for Initial Briefs (Electric) 2 2" xfId="3821" xr:uid="{00000000-0005-0000-0000-0000EB0E0000}"/>
    <cellStyle name="_Fuel Prices 4-14_Rebuttal Power Costs_Adj Bench DR 3 for Initial Briefs (Electric) 3" xfId="3822" xr:uid="{00000000-0005-0000-0000-0000EC0E0000}"/>
    <cellStyle name="_Fuel Prices 4-14_Rebuttal Power Costs_Electric Rev Req Model (2009 GRC) Rebuttal" xfId="3823" xr:uid="{00000000-0005-0000-0000-0000ED0E0000}"/>
    <cellStyle name="_Fuel Prices 4-14_Rebuttal Power Costs_Electric Rev Req Model (2009 GRC) Rebuttal 2" xfId="3824" xr:uid="{00000000-0005-0000-0000-0000EE0E0000}"/>
    <cellStyle name="_Fuel Prices 4-14_Rebuttal Power Costs_Electric Rev Req Model (2009 GRC) Rebuttal 2 2" xfId="3825" xr:uid="{00000000-0005-0000-0000-0000EF0E0000}"/>
    <cellStyle name="_Fuel Prices 4-14_Rebuttal Power Costs_Electric Rev Req Model (2009 GRC) Rebuttal 3" xfId="3826" xr:uid="{00000000-0005-0000-0000-0000F00E0000}"/>
    <cellStyle name="_Fuel Prices 4-14_Rebuttal Power Costs_Electric Rev Req Model (2009 GRC) Rebuttal REmoval of New  WH Solar AdjustMI" xfId="3827" xr:uid="{00000000-0005-0000-0000-0000F10E0000}"/>
    <cellStyle name="_Fuel Prices 4-14_Rebuttal Power Costs_Electric Rev Req Model (2009 GRC) Rebuttal REmoval of New  WH Solar AdjustMI 2" xfId="3828" xr:uid="{00000000-0005-0000-0000-0000F20E0000}"/>
    <cellStyle name="_Fuel Prices 4-14_Rebuttal Power Costs_Electric Rev Req Model (2009 GRC) Rebuttal REmoval of New  WH Solar AdjustMI 2 2" xfId="3829" xr:uid="{00000000-0005-0000-0000-0000F30E0000}"/>
    <cellStyle name="_Fuel Prices 4-14_Rebuttal Power Costs_Electric Rev Req Model (2009 GRC) Rebuttal REmoval of New  WH Solar AdjustMI 3" xfId="3830" xr:uid="{00000000-0005-0000-0000-0000F40E0000}"/>
    <cellStyle name="_Fuel Prices 4-14_Rebuttal Power Costs_Electric Rev Req Model (2009 GRC) Revised 01-18-2010" xfId="3831" xr:uid="{00000000-0005-0000-0000-0000F50E0000}"/>
    <cellStyle name="_Fuel Prices 4-14_Rebuttal Power Costs_Electric Rev Req Model (2009 GRC) Revised 01-18-2010 2" xfId="3832" xr:uid="{00000000-0005-0000-0000-0000F60E0000}"/>
    <cellStyle name="_Fuel Prices 4-14_Rebuttal Power Costs_Electric Rev Req Model (2009 GRC) Revised 01-18-2010 2 2" xfId="3833" xr:uid="{00000000-0005-0000-0000-0000F70E0000}"/>
    <cellStyle name="_Fuel Prices 4-14_Rebuttal Power Costs_Electric Rev Req Model (2009 GRC) Revised 01-18-2010 3" xfId="3834" xr:uid="{00000000-0005-0000-0000-0000F80E0000}"/>
    <cellStyle name="_Fuel Prices 4-14_Rebuttal Power Costs_Final Order Electric EXHIBIT A-1" xfId="3835" xr:uid="{00000000-0005-0000-0000-0000F90E0000}"/>
    <cellStyle name="_Fuel Prices 4-14_Rebuttal Power Costs_Final Order Electric EXHIBIT A-1 2" xfId="3836" xr:uid="{00000000-0005-0000-0000-0000FA0E0000}"/>
    <cellStyle name="_Fuel Prices 4-14_Rebuttal Power Costs_Final Order Electric EXHIBIT A-1 2 2" xfId="3837" xr:uid="{00000000-0005-0000-0000-0000FB0E0000}"/>
    <cellStyle name="_Fuel Prices 4-14_Rebuttal Power Costs_Final Order Electric EXHIBIT A-1 3" xfId="3838" xr:uid="{00000000-0005-0000-0000-0000FC0E0000}"/>
    <cellStyle name="_Fuel Prices 4-14_ROR 5.02" xfId="3839" xr:uid="{00000000-0005-0000-0000-0000FD0E0000}"/>
    <cellStyle name="_Fuel Prices 4-14_ROR 5.02 2" xfId="3840" xr:uid="{00000000-0005-0000-0000-0000FE0E0000}"/>
    <cellStyle name="_Fuel Prices 4-14_ROR 5.02 2 2" xfId="3841" xr:uid="{00000000-0005-0000-0000-0000FF0E0000}"/>
    <cellStyle name="_Fuel Prices 4-14_ROR 5.02 3" xfId="3842" xr:uid="{00000000-0005-0000-0000-0000000F0000}"/>
    <cellStyle name="_Fuel Prices 4-14_Sch 40 Feeder OH 2008" xfId="3843" xr:uid="{00000000-0005-0000-0000-0000010F0000}"/>
    <cellStyle name="_Fuel Prices 4-14_Sch 40 Feeder OH 2008 2" xfId="3844" xr:uid="{00000000-0005-0000-0000-0000020F0000}"/>
    <cellStyle name="_Fuel Prices 4-14_Sch 40 Feeder OH 2008 2 2" xfId="3845" xr:uid="{00000000-0005-0000-0000-0000030F0000}"/>
    <cellStyle name="_Fuel Prices 4-14_Sch 40 Feeder OH 2008 3" xfId="3846" xr:uid="{00000000-0005-0000-0000-0000040F0000}"/>
    <cellStyle name="_Fuel Prices 4-14_Sch 40 Interim Energy Rates " xfId="3847" xr:uid="{00000000-0005-0000-0000-0000050F0000}"/>
    <cellStyle name="_Fuel Prices 4-14_Sch 40 Interim Energy Rates  2" xfId="3848" xr:uid="{00000000-0005-0000-0000-0000060F0000}"/>
    <cellStyle name="_Fuel Prices 4-14_Sch 40 Interim Energy Rates  2 2" xfId="3849" xr:uid="{00000000-0005-0000-0000-0000070F0000}"/>
    <cellStyle name="_Fuel Prices 4-14_Sch 40 Interim Energy Rates  3" xfId="3850" xr:uid="{00000000-0005-0000-0000-0000080F0000}"/>
    <cellStyle name="_Fuel Prices 4-14_Sch 40 Substation A&amp;G 2008" xfId="3851" xr:uid="{00000000-0005-0000-0000-0000090F0000}"/>
    <cellStyle name="_Fuel Prices 4-14_Sch 40 Substation A&amp;G 2008 2" xfId="3852" xr:uid="{00000000-0005-0000-0000-00000A0F0000}"/>
    <cellStyle name="_Fuel Prices 4-14_Sch 40 Substation A&amp;G 2008 2 2" xfId="3853" xr:uid="{00000000-0005-0000-0000-00000B0F0000}"/>
    <cellStyle name="_Fuel Prices 4-14_Sch 40 Substation A&amp;G 2008 3" xfId="3854" xr:uid="{00000000-0005-0000-0000-00000C0F0000}"/>
    <cellStyle name="_Fuel Prices 4-14_Sch 40 Substation O&amp;M 2008" xfId="3855" xr:uid="{00000000-0005-0000-0000-00000D0F0000}"/>
    <cellStyle name="_Fuel Prices 4-14_Sch 40 Substation O&amp;M 2008 2" xfId="3856" xr:uid="{00000000-0005-0000-0000-00000E0F0000}"/>
    <cellStyle name="_Fuel Prices 4-14_Sch 40 Substation O&amp;M 2008 2 2" xfId="3857" xr:uid="{00000000-0005-0000-0000-00000F0F0000}"/>
    <cellStyle name="_Fuel Prices 4-14_Sch 40 Substation O&amp;M 2008 3" xfId="3858" xr:uid="{00000000-0005-0000-0000-0000100F0000}"/>
    <cellStyle name="_Fuel Prices 4-14_Subs 2008" xfId="3859" xr:uid="{00000000-0005-0000-0000-0000110F0000}"/>
    <cellStyle name="_Fuel Prices 4-14_Subs 2008 2" xfId="3860" xr:uid="{00000000-0005-0000-0000-0000120F0000}"/>
    <cellStyle name="_Fuel Prices 4-14_Subs 2008 2 2" xfId="3861" xr:uid="{00000000-0005-0000-0000-0000130F0000}"/>
    <cellStyle name="_Fuel Prices 4-14_Subs 2008 3" xfId="3862" xr:uid="{00000000-0005-0000-0000-0000140F0000}"/>
    <cellStyle name="_Fuel Prices 4-14_Wind Integration 10GRC" xfId="3863" xr:uid="{00000000-0005-0000-0000-0000150F0000}"/>
    <cellStyle name="_Fuel Prices 4-14_Wind Integration 10GRC 2" xfId="3864" xr:uid="{00000000-0005-0000-0000-0000160F0000}"/>
    <cellStyle name="_Gas Pro Forma Rev CY 2007 Janet 4_8_08" xfId="3865" xr:uid="{00000000-0005-0000-0000-0000170F0000}"/>
    <cellStyle name="_Gas Transportation Charges_2009GRC_120308" xfId="3866" xr:uid="{00000000-0005-0000-0000-0000180F0000}"/>
    <cellStyle name="_Gas Transportation Charges_2009GRC_120308 2" xfId="3867" xr:uid="{00000000-0005-0000-0000-0000190F0000}"/>
    <cellStyle name="_Gas Transportation Charges_2009GRC_120308 2 2" xfId="3868" xr:uid="{00000000-0005-0000-0000-00001A0F0000}"/>
    <cellStyle name="_Gas Transportation Charges_2009GRC_120308 3" xfId="3869" xr:uid="{00000000-0005-0000-0000-00001B0F0000}"/>
    <cellStyle name="_Gas Transportation Charges_2009GRC_120308_Chelan PUD Power Costs (8-10)" xfId="3870" xr:uid="{00000000-0005-0000-0000-00001C0F0000}"/>
    <cellStyle name="_Gas Transportation Charges_2009GRC_120308_DEM-WP(C) Costs Not In AURORA 2010GRC As Filed" xfId="3871" xr:uid="{00000000-0005-0000-0000-00001D0F0000}"/>
    <cellStyle name="_Gas Transportation Charges_2009GRC_120308_DEM-WP(C) Costs Not In AURORA 2010GRC As Filed 2" xfId="3872" xr:uid="{00000000-0005-0000-0000-00001E0F0000}"/>
    <cellStyle name="_Gas Transportation Charges_2009GRC_120308_NIM Summary" xfId="3873" xr:uid="{00000000-0005-0000-0000-00001F0F0000}"/>
    <cellStyle name="_Gas Transportation Charges_2009GRC_120308_NIM Summary 09GRC" xfId="3874" xr:uid="{00000000-0005-0000-0000-0000200F0000}"/>
    <cellStyle name="_Gas Transportation Charges_2009GRC_120308_NIM Summary 09GRC 2" xfId="3875" xr:uid="{00000000-0005-0000-0000-0000210F0000}"/>
    <cellStyle name="_Gas Transportation Charges_2009GRC_120308_NIM Summary 2" xfId="3876" xr:uid="{00000000-0005-0000-0000-0000220F0000}"/>
    <cellStyle name="_Gas Transportation Charges_2009GRC_120308_NIM Summary 3" xfId="3877" xr:uid="{00000000-0005-0000-0000-0000230F0000}"/>
    <cellStyle name="_Gas Transportation Charges_2009GRC_120308_NIM Summary 4" xfId="3878" xr:uid="{00000000-0005-0000-0000-0000240F0000}"/>
    <cellStyle name="_Gas Transportation Charges_2009GRC_120308_NIM Summary 5" xfId="3879" xr:uid="{00000000-0005-0000-0000-0000250F0000}"/>
    <cellStyle name="_Gas Transportation Charges_2009GRC_120308_NIM Summary 6" xfId="3880" xr:uid="{00000000-0005-0000-0000-0000260F0000}"/>
    <cellStyle name="_Gas Transportation Charges_2009GRC_120308_NIM Summary 7" xfId="3881" xr:uid="{00000000-0005-0000-0000-0000270F0000}"/>
    <cellStyle name="_Gas Transportation Charges_2009GRC_120308_NIM Summary 8" xfId="3882" xr:uid="{00000000-0005-0000-0000-0000280F0000}"/>
    <cellStyle name="_Gas Transportation Charges_2009GRC_120308_NIM Summary 9" xfId="3883" xr:uid="{00000000-0005-0000-0000-0000290F0000}"/>
    <cellStyle name="_Gas Transportation Charges_2009GRC_120308_PCA 9 -  Exhibit D April 2010 (3)" xfId="3884" xr:uid="{00000000-0005-0000-0000-00002A0F0000}"/>
    <cellStyle name="_Gas Transportation Charges_2009GRC_120308_PCA 9 -  Exhibit D April 2010 (3) 2" xfId="3885" xr:uid="{00000000-0005-0000-0000-00002B0F0000}"/>
    <cellStyle name="_Gas Transportation Charges_2009GRC_120308_Reconciliation" xfId="3886" xr:uid="{00000000-0005-0000-0000-00002C0F0000}"/>
    <cellStyle name="_Gas Transportation Charges_2009GRC_120308_Reconciliation 2" xfId="3887" xr:uid="{00000000-0005-0000-0000-00002D0F0000}"/>
    <cellStyle name="_Gas Transportation Charges_2009GRC_120308_Wind Integration 10GRC" xfId="3888" xr:uid="{00000000-0005-0000-0000-00002E0F0000}"/>
    <cellStyle name="_Gas Transportation Charges_2009GRC_120308_Wind Integration 10GRC 2" xfId="3889" xr:uid="{00000000-0005-0000-0000-00002F0F0000}"/>
    <cellStyle name="_Mid C 09GRC" xfId="3890" xr:uid="{00000000-0005-0000-0000-0000300F0000}"/>
    <cellStyle name="_Monthly Fixed Input" xfId="3891" xr:uid="{00000000-0005-0000-0000-0000310F0000}"/>
    <cellStyle name="_Monthly Fixed Input 2" xfId="3892" xr:uid="{00000000-0005-0000-0000-0000320F0000}"/>
    <cellStyle name="_Monthly Fixed Input_NIM Summary" xfId="3893" xr:uid="{00000000-0005-0000-0000-0000330F0000}"/>
    <cellStyle name="_Monthly Fixed Input_NIM Summary 2" xfId="3894" xr:uid="{00000000-0005-0000-0000-0000340F0000}"/>
    <cellStyle name="_NIM 06 Base Case Current Trends" xfId="3895" xr:uid="{00000000-0005-0000-0000-0000350F0000}"/>
    <cellStyle name="_NIM 06 Base Case Current Trends 2" xfId="3896" xr:uid="{00000000-0005-0000-0000-0000360F0000}"/>
    <cellStyle name="_NIM 06 Base Case Current Trends 2 2" xfId="3897" xr:uid="{00000000-0005-0000-0000-0000370F0000}"/>
    <cellStyle name="_NIM 06 Base Case Current Trends 3" xfId="3898" xr:uid="{00000000-0005-0000-0000-0000380F0000}"/>
    <cellStyle name="_NIM 06 Base Case Current Trends_Adj Bench DR 3 for Initial Briefs (Electric)" xfId="3899" xr:uid="{00000000-0005-0000-0000-0000390F0000}"/>
    <cellStyle name="_NIM 06 Base Case Current Trends_Adj Bench DR 3 for Initial Briefs (Electric) 2" xfId="3900" xr:uid="{00000000-0005-0000-0000-00003A0F0000}"/>
    <cellStyle name="_NIM 06 Base Case Current Trends_Adj Bench DR 3 for Initial Briefs (Electric) 2 2" xfId="3901" xr:uid="{00000000-0005-0000-0000-00003B0F0000}"/>
    <cellStyle name="_NIM 06 Base Case Current Trends_Adj Bench DR 3 for Initial Briefs (Electric) 3" xfId="3902" xr:uid="{00000000-0005-0000-0000-00003C0F0000}"/>
    <cellStyle name="_NIM 06 Base Case Current Trends_Book1" xfId="3903" xr:uid="{00000000-0005-0000-0000-00003D0F0000}"/>
    <cellStyle name="_NIM 06 Base Case Current Trends_Book2" xfId="3904" xr:uid="{00000000-0005-0000-0000-00003E0F0000}"/>
    <cellStyle name="_NIM 06 Base Case Current Trends_Book2 2" xfId="3905" xr:uid="{00000000-0005-0000-0000-00003F0F0000}"/>
    <cellStyle name="_NIM 06 Base Case Current Trends_Book2 2 2" xfId="3906" xr:uid="{00000000-0005-0000-0000-0000400F0000}"/>
    <cellStyle name="_NIM 06 Base Case Current Trends_Book2 3" xfId="3907" xr:uid="{00000000-0005-0000-0000-0000410F0000}"/>
    <cellStyle name="_NIM 06 Base Case Current Trends_Book2_Adj Bench DR 3 for Initial Briefs (Electric)" xfId="3908" xr:uid="{00000000-0005-0000-0000-0000420F0000}"/>
    <cellStyle name="_NIM 06 Base Case Current Trends_Book2_Adj Bench DR 3 for Initial Briefs (Electric) 2" xfId="3909" xr:uid="{00000000-0005-0000-0000-0000430F0000}"/>
    <cellStyle name="_NIM 06 Base Case Current Trends_Book2_Adj Bench DR 3 for Initial Briefs (Electric) 2 2" xfId="3910" xr:uid="{00000000-0005-0000-0000-0000440F0000}"/>
    <cellStyle name="_NIM 06 Base Case Current Trends_Book2_Adj Bench DR 3 for Initial Briefs (Electric) 3" xfId="3911" xr:uid="{00000000-0005-0000-0000-0000450F0000}"/>
    <cellStyle name="_NIM 06 Base Case Current Trends_Book2_Electric Rev Req Model (2009 GRC) Rebuttal" xfId="3912" xr:uid="{00000000-0005-0000-0000-0000460F0000}"/>
    <cellStyle name="_NIM 06 Base Case Current Trends_Book2_Electric Rev Req Model (2009 GRC) Rebuttal 2" xfId="3913" xr:uid="{00000000-0005-0000-0000-0000470F0000}"/>
    <cellStyle name="_NIM 06 Base Case Current Trends_Book2_Electric Rev Req Model (2009 GRC) Rebuttal 2 2" xfId="3914" xr:uid="{00000000-0005-0000-0000-0000480F0000}"/>
    <cellStyle name="_NIM 06 Base Case Current Trends_Book2_Electric Rev Req Model (2009 GRC) Rebuttal 3" xfId="3915" xr:uid="{00000000-0005-0000-0000-0000490F0000}"/>
    <cellStyle name="_NIM 06 Base Case Current Trends_Book2_Electric Rev Req Model (2009 GRC) Rebuttal REmoval of New  WH Solar AdjustMI" xfId="3916" xr:uid="{00000000-0005-0000-0000-00004A0F0000}"/>
    <cellStyle name="_NIM 06 Base Case Current Trends_Book2_Electric Rev Req Model (2009 GRC) Rebuttal REmoval of New  WH Solar AdjustMI 2" xfId="3917" xr:uid="{00000000-0005-0000-0000-00004B0F0000}"/>
    <cellStyle name="_NIM 06 Base Case Current Trends_Book2_Electric Rev Req Model (2009 GRC) Rebuttal REmoval of New  WH Solar AdjustMI 2 2" xfId="3918" xr:uid="{00000000-0005-0000-0000-00004C0F0000}"/>
    <cellStyle name="_NIM 06 Base Case Current Trends_Book2_Electric Rev Req Model (2009 GRC) Rebuttal REmoval of New  WH Solar AdjustMI 3" xfId="3919" xr:uid="{00000000-0005-0000-0000-00004D0F0000}"/>
    <cellStyle name="_NIM 06 Base Case Current Trends_Book2_Electric Rev Req Model (2009 GRC) Revised 01-18-2010" xfId="3920" xr:uid="{00000000-0005-0000-0000-00004E0F0000}"/>
    <cellStyle name="_NIM 06 Base Case Current Trends_Book2_Electric Rev Req Model (2009 GRC) Revised 01-18-2010 2" xfId="3921" xr:uid="{00000000-0005-0000-0000-00004F0F0000}"/>
    <cellStyle name="_NIM 06 Base Case Current Trends_Book2_Electric Rev Req Model (2009 GRC) Revised 01-18-2010 2 2" xfId="3922" xr:uid="{00000000-0005-0000-0000-0000500F0000}"/>
    <cellStyle name="_NIM 06 Base Case Current Trends_Book2_Electric Rev Req Model (2009 GRC) Revised 01-18-2010 3" xfId="3923" xr:uid="{00000000-0005-0000-0000-0000510F0000}"/>
    <cellStyle name="_NIM 06 Base Case Current Trends_Book2_Final Order Electric EXHIBIT A-1" xfId="3924" xr:uid="{00000000-0005-0000-0000-0000520F0000}"/>
    <cellStyle name="_NIM 06 Base Case Current Trends_Book2_Final Order Electric EXHIBIT A-1 2" xfId="3925" xr:uid="{00000000-0005-0000-0000-0000530F0000}"/>
    <cellStyle name="_NIM 06 Base Case Current Trends_Book2_Final Order Electric EXHIBIT A-1 2 2" xfId="3926" xr:uid="{00000000-0005-0000-0000-0000540F0000}"/>
    <cellStyle name="_NIM 06 Base Case Current Trends_Book2_Final Order Electric EXHIBIT A-1 3" xfId="3927" xr:uid="{00000000-0005-0000-0000-0000550F0000}"/>
    <cellStyle name="_NIM 06 Base Case Current Trends_Chelan PUD Power Costs (8-10)" xfId="3928" xr:uid="{00000000-0005-0000-0000-0000560F0000}"/>
    <cellStyle name="_NIM 06 Base Case Current Trends_Confidential Material" xfId="3929" xr:uid="{00000000-0005-0000-0000-0000570F0000}"/>
    <cellStyle name="_NIM 06 Base Case Current Trends_DEM-WP(C) Colstrip 12 Coal Cost Forecast 2010GRC" xfId="3930" xr:uid="{00000000-0005-0000-0000-0000580F0000}"/>
    <cellStyle name="_NIM 06 Base Case Current Trends_DEM-WP(C) Production O&amp;M 2010GRC As-Filed" xfId="3931" xr:uid="{00000000-0005-0000-0000-0000590F0000}"/>
    <cellStyle name="_NIM 06 Base Case Current Trends_DEM-WP(C) Production O&amp;M 2010GRC As-Filed 2" xfId="3932" xr:uid="{00000000-0005-0000-0000-00005A0F0000}"/>
    <cellStyle name="_NIM 06 Base Case Current Trends_Electric Rev Req Model (2009 GRC) " xfId="3933" xr:uid="{00000000-0005-0000-0000-00005B0F0000}"/>
    <cellStyle name="_NIM 06 Base Case Current Trends_Electric Rev Req Model (2009 GRC)  2" xfId="3934" xr:uid="{00000000-0005-0000-0000-00005C0F0000}"/>
    <cellStyle name="_NIM 06 Base Case Current Trends_Electric Rev Req Model (2009 GRC)  2 2" xfId="3935" xr:uid="{00000000-0005-0000-0000-00005D0F0000}"/>
    <cellStyle name="_NIM 06 Base Case Current Trends_Electric Rev Req Model (2009 GRC)  3" xfId="3936" xr:uid="{00000000-0005-0000-0000-00005E0F0000}"/>
    <cellStyle name="_NIM 06 Base Case Current Trends_Electric Rev Req Model (2009 GRC) Rebuttal" xfId="3937" xr:uid="{00000000-0005-0000-0000-00005F0F0000}"/>
    <cellStyle name="_NIM 06 Base Case Current Trends_Electric Rev Req Model (2009 GRC) Rebuttal 2" xfId="3938" xr:uid="{00000000-0005-0000-0000-0000600F0000}"/>
    <cellStyle name="_NIM 06 Base Case Current Trends_Electric Rev Req Model (2009 GRC) Rebuttal 2 2" xfId="3939" xr:uid="{00000000-0005-0000-0000-0000610F0000}"/>
    <cellStyle name="_NIM 06 Base Case Current Trends_Electric Rev Req Model (2009 GRC) Rebuttal 3" xfId="3940" xr:uid="{00000000-0005-0000-0000-0000620F0000}"/>
    <cellStyle name="_NIM 06 Base Case Current Trends_Electric Rev Req Model (2009 GRC) Rebuttal REmoval of New  WH Solar AdjustMI" xfId="3941" xr:uid="{00000000-0005-0000-0000-0000630F0000}"/>
    <cellStyle name="_NIM 06 Base Case Current Trends_Electric Rev Req Model (2009 GRC) Rebuttal REmoval of New  WH Solar AdjustMI 2" xfId="3942" xr:uid="{00000000-0005-0000-0000-0000640F0000}"/>
    <cellStyle name="_NIM 06 Base Case Current Trends_Electric Rev Req Model (2009 GRC) Rebuttal REmoval of New  WH Solar AdjustMI 2 2" xfId="3943" xr:uid="{00000000-0005-0000-0000-0000650F0000}"/>
    <cellStyle name="_NIM 06 Base Case Current Trends_Electric Rev Req Model (2009 GRC) Rebuttal REmoval of New  WH Solar AdjustMI 3" xfId="3944" xr:uid="{00000000-0005-0000-0000-0000660F0000}"/>
    <cellStyle name="_NIM 06 Base Case Current Trends_Electric Rev Req Model (2009 GRC) Revised 01-18-2010" xfId="3945" xr:uid="{00000000-0005-0000-0000-0000670F0000}"/>
    <cellStyle name="_NIM 06 Base Case Current Trends_Electric Rev Req Model (2009 GRC) Revised 01-18-2010 2" xfId="3946" xr:uid="{00000000-0005-0000-0000-0000680F0000}"/>
    <cellStyle name="_NIM 06 Base Case Current Trends_Electric Rev Req Model (2009 GRC) Revised 01-18-2010 2 2" xfId="3947" xr:uid="{00000000-0005-0000-0000-0000690F0000}"/>
    <cellStyle name="_NIM 06 Base Case Current Trends_Electric Rev Req Model (2009 GRC) Revised 01-18-2010 3" xfId="3948" xr:uid="{00000000-0005-0000-0000-00006A0F0000}"/>
    <cellStyle name="_NIM 06 Base Case Current Trends_Electric Rev Req Model (2010 GRC)" xfId="3949" xr:uid="{00000000-0005-0000-0000-00006B0F0000}"/>
    <cellStyle name="_NIM 06 Base Case Current Trends_Electric Rev Req Model (2010 GRC) SF" xfId="3950" xr:uid="{00000000-0005-0000-0000-00006C0F0000}"/>
    <cellStyle name="_NIM 06 Base Case Current Trends_Final Order Electric EXHIBIT A-1" xfId="3951" xr:uid="{00000000-0005-0000-0000-00006D0F0000}"/>
    <cellStyle name="_NIM 06 Base Case Current Trends_Final Order Electric EXHIBIT A-1 2" xfId="3952" xr:uid="{00000000-0005-0000-0000-00006E0F0000}"/>
    <cellStyle name="_NIM 06 Base Case Current Trends_Final Order Electric EXHIBIT A-1 2 2" xfId="3953" xr:uid="{00000000-0005-0000-0000-00006F0F0000}"/>
    <cellStyle name="_NIM 06 Base Case Current Trends_Final Order Electric EXHIBIT A-1 3" xfId="3954" xr:uid="{00000000-0005-0000-0000-0000700F0000}"/>
    <cellStyle name="_NIM 06 Base Case Current Trends_NIM Summary" xfId="3955" xr:uid="{00000000-0005-0000-0000-0000710F0000}"/>
    <cellStyle name="_NIM 06 Base Case Current Trends_NIM Summary 2" xfId="3956" xr:uid="{00000000-0005-0000-0000-0000720F0000}"/>
    <cellStyle name="_NIM 06 Base Case Current Trends_Rebuttal Power Costs" xfId="3957" xr:uid="{00000000-0005-0000-0000-0000730F0000}"/>
    <cellStyle name="_NIM 06 Base Case Current Trends_Rebuttal Power Costs 2" xfId="3958" xr:uid="{00000000-0005-0000-0000-0000740F0000}"/>
    <cellStyle name="_NIM 06 Base Case Current Trends_Rebuttal Power Costs 2 2" xfId="3959" xr:uid="{00000000-0005-0000-0000-0000750F0000}"/>
    <cellStyle name="_NIM 06 Base Case Current Trends_Rebuttal Power Costs 3" xfId="3960" xr:uid="{00000000-0005-0000-0000-0000760F0000}"/>
    <cellStyle name="_NIM 06 Base Case Current Trends_Rebuttal Power Costs_Adj Bench DR 3 for Initial Briefs (Electric)" xfId="3961" xr:uid="{00000000-0005-0000-0000-0000770F0000}"/>
    <cellStyle name="_NIM 06 Base Case Current Trends_Rebuttal Power Costs_Adj Bench DR 3 for Initial Briefs (Electric) 2" xfId="3962" xr:uid="{00000000-0005-0000-0000-0000780F0000}"/>
    <cellStyle name="_NIM 06 Base Case Current Trends_Rebuttal Power Costs_Adj Bench DR 3 for Initial Briefs (Electric) 2 2" xfId="3963" xr:uid="{00000000-0005-0000-0000-0000790F0000}"/>
    <cellStyle name="_NIM 06 Base Case Current Trends_Rebuttal Power Costs_Adj Bench DR 3 for Initial Briefs (Electric) 3" xfId="3964" xr:uid="{00000000-0005-0000-0000-00007A0F0000}"/>
    <cellStyle name="_NIM 06 Base Case Current Trends_Rebuttal Power Costs_Electric Rev Req Model (2009 GRC) Rebuttal" xfId="3965" xr:uid="{00000000-0005-0000-0000-00007B0F0000}"/>
    <cellStyle name="_NIM 06 Base Case Current Trends_Rebuttal Power Costs_Electric Rev Req Model (2009 GRC) Rebuttal 2" xfId="3966" xr:uid="{00000000-0005-0000-0000-00007C0F0000}"/>
    <cellStyle name="_NIM 06 Base Case Current Trends_Rebuttal Power Costs_Electric Rev Req Model (2009 GRC) Rebuttal 2 2" xfId="3967" xr:uid="{00000000-0005-0000-0000-00007D0F0000}"/>
    <cellStyle name="_NIM 06 Base Case Current Trends_Rebuttal Power Costs_Electric Rev Req Model (2009 GRC) Rebuttal 3" xfId="3968" xr:uid="{00000000-0005-0000-0000-00007E0F0000}"/>
    <cellStyle name="_NIM 06 Base Case Current Trends_Rebuttal Power Costs_Electric Rev Req Model (2009 GRC) Rebuttal REmoval of New  WH Solar AdjustMI" xfId="3969" xr:uid="{00000000-0005-0000-0000-00007F0F0000}"/>
    <cellStyle name="_NIM 06 Base Case Current Trends_Rebuttal Power Costs_Electric Rev Req Model (2009 GRC) Rebuttal REmoval of New  WH Solar AdjustMI 2" xfId="3970" xr:uid="{00000000-0005-0000-0000-0000800F0000}"/>
    <cellStyle name="_NIM 06 Base Case Current Trends_Rebuttal Power Costs_Electric Rev Req Model (2009 GRC) Rebuttal REmoval of New  WH Solar AdjustMI 2 2" xfId="3971" xr:uid="{00000000-0005-0000-0000-0000810F0000}"/>
    <cellStyle name="_NIM 06 Base Case Current Trends_Rebuttal Power Costs_Electric Rev Req Model (2009 GRC) Rebuttal REmoval of New  WH Solar AdjustMI 3" xfId="3972" xr:uid="{00000000-0005-0000-0000-0000820F0000}"/>
    <cellStyle name="_NIM 06 Base Case Current Trends_Rebuttal Power Costs_Electric Rev Req Model (2009 GRC) Revised 01-18-2010" xfId="3973" xr:uid="{00000000-0005-0000-0000-0000830F0000}"/>
    <cellStyle name="_NIM 06 Base Case Current Trends_Rebuttal Power Costs_Electric Rev Req Model (2009 GRC) Revised 01-18-2010 2" xfId="3974" xr:uid="{00000000-0005-0000-0000-0000840F0000}"/>
    <cellStyle name="_NIM 06 Base Case Current Trends_Rebuttal Power Costs_Electric Rev Req Model (2009 GRC) Revised 01-18-2010 2 2" xfId="3975" xr:uid="{00000000-0005-0000-0000-0000850F0000}"/>
    <cellStyle name="_NIM 06 Base Case Current Trends_Rebuttal Power Costs_Electric Rev Req Model (2009 GRC) Revised 01-18-2010 3" xfId="3976" xr:uid="{00000000-0005-0000-0000-0000860F0000}"/>
    <cellStyle name="_NIM 06 Base Case Current Trends_Rebuttal Power Costs_Final Order Electric EXHIBIT A-1" xfId="3977" xr:uid="{00000000-0005-0000-0000-0000870F0000}"/>
    <cellStyle name="_NIM 06 Base Case Current Trends_Rebuttal Power Costs_Final Order Electric EXHIBIT A-1 2" xfId="3978" xr:uid="{00000000-0005-0000-0000-0000880F0000}"/>
    <cellStyle name="_NIM 06 Base Case Current Trends_Rebuttal Power Costs_Final Order Electric EXHIBIT A-1 2 2" xfId="3979" xr:uid="{00000000-0005-0000-0000-0000890F0000}"/>
    <cellStyle name="_NIM 06 Base Case Current Trends_Rebuttal Power Costs_Final Order Electric EXHIBIT A-1 3" xfId="3980" xr:uid="{00000000-0005-0000-0000-00008A0F0000}"/>
    <cellStyle name="_NIM 06 Base Case Current Trends_TENASKA REGULATORY ASSET" xfId="3981" xr:uid="{00000000-0005-0000-0000-00008B0F0000}"/>
    <cellStyle name="_NIM 06 Base Case Current Trends_TENASKA REGULATORY ASSET 2" xfId="3982" xr:uid="{00000000-0005-0000-0000-00008C0F0000}"/>
    <cellStyle name="_NIM 06 Base Case Current Trends_TENASKA REGULATORY ASSET 2 2" xfId="3983" xr:uid="{00000000-0005-0000-0000-00008D0F0000}"/>
    <cellStyle name="_NIM 06 Base Case Current Trends_TENASKA REGULATORY ASSET 3" xfId="3984" xr:uid="{00000000-0005-0000-0000-00008E0F0000}"/>
    <cellStyle name="_NIM Summary 09GRC" xfId="3985" xr:uid="{00000000-0005-0000-0000-00008F0F0000}"/>
    <cellStyle name="_NIM Summary 09GRC 2" xfId="3986" xr:uid="{00000000-0005-0000-0000-0000900F0000}"/>
    <cellStyle name="_NIM Summary 09GRC_NIM Summary" xfId="3987" xr:uid="{00000000-0005-0000-0000-0000910F0000}"/>
    <cellStyle name="_NIM Summary 09GRC_NIM Summary 2" xfId="3988" xr:uid="{00000000-0005-0000-0000-0000920F0000}"/>
    <cellStyle name="_PC DRAFT 10 15 07" xfId="3989" xr:uid="{00000000-0005-0000-0000-0000930F0000}"/>
    <cellStyle name="_PCA 7 - Exhibit D update 9_30_2008" xfId="3990" xr:uid="{00000000-0005-0000-0000-0000940F0000}"/>
    <cellStyle name="_PCA 7 - Exhibit D update 9_30_2008 2" xfId="3991" xr:uid="{00000000-0005-0000-0000-0000950F0000}"/>
    <cellStyle name="_PCA 7 - Exhibit D update 9_30_2008_Chelan PUD Power Costs (8-10)" xfId="3992" xr:uid="{00000000-0005-0000-0000-0000960F0000}"/>
    <cellStyle name="_PCA 7 - Exhibit D update 9_30_2008_NIM Summary" xfId="3993" xr:uid="{00000000-0005-0000-0000-0000970F0000}"/>
    <cellStyle name="_PCA 7 - Exhibit D update 9_30_2008_NIM Summary 2" xfId="3994" xr:uid="{00000000-0005-0000-0000-0000980F0000}"/>
    <cellStyle name="_PCA 7 - Exhibit D update 9_30_2008_Transmission Workbook for May BOD" xfId="3995" xr:uid="{00000000-0005-0000-0000-0000990F0000}"/>
    <cellStyle name="_PCA 7 - Exhibit D update 9_30_2008_Transmission Workbook for May BOD 2" xfId="3996" xr:uid="{00000000-0005-0000-0000-00009A0F0000}"/>
    <cellStyle name="_PCA 7 - Exhibit D update 9_30_2008_Wind Integration 10GRC" xfId="3997" xr:uid="{00000000-0005-0000-0000-00009B0F0000}"/>
    <cellStyle name="_PCA 7 - Exhibit D update 9_30_2008_Wind Integration 10GRC 2" xfId="3998" xr:uid="{00000000-0005-0000-0000-00009C0F0000}"/>
    <cellStyle name="_Portfolio SPlan Base Case.xls Chart 1" xfId="3999" xr:uid="{00000000-0005-0000-0000-00009D0F0000}"/>
    <cellStyle name="_Portfolio SPlan Base Case.xls Chart 1 2" xfId="4000" xr:uid="{00000000-0005-0000-0000-00009E0F0000}"/>
    <cellStyle name="_Portfolio SPlan Base Case.xls Chart 1 2 2" xfId="4001" xr:uid="{00000000-0005-0000-0000-00009F0F0000}"/>
    <cellStyle name="_Portfolio SPlan Base Case.xls Chart 1 3" xfId="4002" xr:uid="{00000000-0005-0000-0000-0000A00F0000}"/>
    <cellStyle name="_Portfolio SPlan Base Case.xls Chart 1_Adj Bench DR 3 for Initial Briefs (Electric)" xfId="4003" xr:uid="{00000000-0005-0000-0000-0000A10F0000}"/>
    <cellStyle name="_Portfolio SPlan Base Case.xls Chart 1_Adj Bench DR 3 for Initial Briefs (Electric) 2" xfId="4004" xr:uid="{00000000-0005-0000-0000-0000A20F0000}"/>
    <cellStyle name="_Portfolio SPlan Base Case.xls Chart 1_Adj Bench DR 3 for Initial Briefs (Electric) 2 2" xfId="4005" xr:uid="{00000000-0005-0000-0000-0000A30F0000}"/>
    <cellStyle name="_Portfolio SPlan Base Case.xls Chart 1_Adj Bench DR 3 for Initial Briefs (Electric) 3" xfId="4006" xr:uid="{00000000-0005-0000-0000-0000A40F0000}"/>
    <cellStyle name="_Portfolio SPlan Base Case.xls Chart 1_Book1" xfId="4007" xr:uid="{00000000-0005-0000-0000-0000A50F0000}"/>
    <cellStyle name="_Portfolio SPlan Base Case.xls Chart 1_Book2" xfId="4008" xr:uid="{00000000-0005-0000-0000-0000A60F0000}"/>
    <cellStyle name="_Portfolio SPlan Base Case.xls Chart 1_Book2 2" xfId="4009" xr:uid="{00000000-0005-0000-0000-0000A70F0000}"/>
    <cellStyle name="_Portfolio SPlan Base Case.xls Chart 1_Book2 2 2" xfId="4010" xr:uid="{00000000-0005-0000-0000-0000A80F0000}"/>
    <cellStyle name="_Portfolio SPlan Base Case.xls Chart 1_Book2 3" xfId="4011" xr:uid="{00000000-0005-0000-0000-0000A90F0000}"/>
    <cellStyle name="_Portfolio SPlan Base Case.xls Chart 1_Book2_Adj Bench DR 3 for Initial Briefs (Electric)" xfId="4012" xr:uid="{00000000-0005-0000-0000-0000AA0F0000}"/>
    <cellStyle name="_Portfolio SPlan Base Case.xls Chart 1_Book2_Adj Bench DR 3 for Initial Briefs (Electric) 2" xfId="4013" xr:uid="{00000000-0005-0000-0000-0000AB0F0000}"/>
    <cellStyle name="_Portfolio SPlan Base Case.xls Chart 1_Book2_Adj Bench DR 3 for Initial Briefs (Electric) 2 2" xfId="4014" xr:uid="{00000000-0005-0000-0000-0000AC0F0000}"/>
    <cellStyle name="_Portfolio SPlan Base Case.xls Chart 1_Book2_Adj Bench DR 3 for Initial Briefs (Electric) 3" xfId="4015" xr:uid="{00000000-0005-0000-0000-0000AD0F0000}"/>
    <cellStyle name="_Portfolio SPlan Base Case.xls Chart 1_Book2_Electric Rev Req Model (2009 GRC) Rebuttal" xfId="4016" xr:uid="{00000000-0005-0000-0000-0000AE0F0000}"/>
    <cellStyle name="_Portfolio SPlan Base Case.xls Chart 1_Book2_Electric Rev Req Model (2009 GRC) Rebuttal 2" xfId="4017" xr:uid="{00000000-0005-0000-0000-0000AF0F0000}"/>
    <cellStyle name="_Portfolio SPlan Base Case.xls Chart 1_Book2_Electric Rev Req Model (2009 GRC) Rebuttal 2 2" xfId="4018" xr:uid="{00000000-0005-0000-0000-0000B00F0000}"/>
    <cellStyle name="_Portfolio SPlan Base Case.xls Chart 1_Book2_Electric Rev Req Model (2009 GRC) Rebuttal 3" xfId="4019" xr:uid="{00000000-0005-0000-0000-0000B10F0000}"/>
    <cellStyle name="_Portfolio SPlan Base Case.xls Chart 1_Book2_Electric Rev Req Model (2009 GRC) Rebuttal REmoval of New  WH Solar AdjustMI" xfId="4020" xr:uid="{00000000-0005-0000-0000-0000B20F0000}"/>
    <cellStyle name="_Portfolio SPlan Base Case.xls Chart 1_Book2_Electric Rev Req Model (2009 GRC) Rebuttal REmoval of New  WH Solar AdjustMI 2" xfId="4021" xr:uid="{00000000-0005-0000-0000-0000B30F0000}"/>
    <cellStyle name="_Portfolio SPlan Base Case.xls Chart 1_Book2_Electric Rev Req Model (2009 GRC) Rebuttal REmoval of New  WH Solar AdjustMI 2 2" xfId="4022" xr:uid="{00000000-0005-0000-0000-0000B40F0000}"/>
    <cellStyle name="_Portfolio SPlan Base Case.xls Chart 1_Book2_Electric Rev Req Model (2009 GRC) Rebuttal REmoval of New  WH Solar AdjustMI 3" xfId="4023" xr:uid="{00000000-0005-0000-0000-0000B50F0000}"/>
    <cellStyle name="_Portfolio SPlan Base Case.xls Chart 1_Book2_Electric Rev Req Model (2009 GRC) Revised 01-18-2010" xfId="4024" xr:uid="{00000000-0005-0000-0000-0000B60F0000}"/>
    <cellStyle name="_Portfolio SPlan Base Case.xls Chart 1_Book2_Electric Rev Req Model (2009 GRC) Revised 01-18-2010 2" xfId="4025" xr:uid="{00000000-0005-0000-0000-0000B70F0000}"/>
    <cellStyle name="_Portfolio SPlan Base Case.xls Chart 1_Book2_Electric Rev Req Model (2009 GRC) Revised 01-18-2010 2 2" xfId="4026" xr:uid="{00000000-0005-0000-0000-0000B80F0000}"/>
    <cellStyle name="_Portfolio SPlan Base Case.xls Chart 1_Book2_Electric Rev Req Model (2009 GRC) Revised 01-18-2010 3" xfId="4027" xr:uid="{00000000-0005-0000-0000-0000B90F0000}"/>
    <cellStyle name="_Portfolio SPlan Base Case.xls Chart 1_Book2_Final Order Electric EXHIBIT A-1" xfId="4028" xr:uid="{00000000-0005-0000-0000-0000BA0F0000}"/>
    <cellStyle name="_Portfolio SPlan Base Case.xls Chart 1_Book2_Final Order Electric EXHIBIT A-1 2" xfId="4029" xr:uid="{00000000-0005-0000-0000-0000BB0F0000}"/>
    <cellStyle name="_Portfolio SPlan Base Case.xls Chart 1_Book2_Final Order Electric EXHIBIT A-1 2 2" xfId="4030" xr:uid="{00000000-0005-0000-0000-0000BC0F0000}"/>
    <cellStyle name="_Portfolio SPlan Base Case.xls Chart 1_Book2_Final Order Electric EXHIBIT A-1 3" xfId="4031" xr:uid="{00000000-0005-0000-0000-0000BD0F0000}"/>
    <cellStyle name="_Portfolio SPlan Base Case.xls Chart 1_Chelan PUD Power Costs (8-10)" xfId="4032" xr:uid="{00000000-0005-0000-0000-0000BE0F0000}"/>
    <cellStyle name="_Portfolio SPlan Base Case.xls Chart 1_Confidential Material" xfId="4033" xr:uid="{00000000-0005-0000-0000-0000BF0F0000}"/>
    <cellStyle name="_Portfolio SPlan Base Case.xls Chart 1_DEM-WP(C) Colstrip 12 Coal Cost Forecast 2010GRC" xfId="4034" xr:uid="{00000000-0005-0000-0000-0000C00F0000}"/>
    <cellStyle name="_Portfolio SPlan Base Case.xls Chart 1_DEM-WP(C) Production O&amp;M 2010GRC As-Filed" xfId="4035" xr:uid="{00000000-0005-0000-0000-0000C10F0000}"/>
    <cellStyle name="_Portfolio SPlan Base Case.xls Chart 1_DEM-WP(C) Production O&amp;M 2010GRC As-Filed 2" xfId="4036" xr:uid="{00000000-0005-0000-0000-0000C20F0000}"/>
    <cellStyle name="_Portfolio SPlan Base Case.xls Chart 1_Electric Rev Req Model (2009 GRC) " xfId="4037" xr:uid="{00000000-0005-0000-0000-0000C30F0000}"/>
    <cellStyle name="_Portfolio SPlan Base Case.xls Chart 1_Electric Rev Req Model (2009 GRC)  2" xfId="4038" xr:uid="{00000000-0005-0000-0000-0000C40F0000}"/>
    <cellStyle name="_Portfolio SPlan Base Case.xls Chart 1_Electric Rev Req Model (2009 GRC)  2 2" xfId="4039" xr:uid="{00000000-0005-0000-0000-0000C50F0000}"/>
    <cellStyle name="_Portfolio SPlan Base Case.xls Chart 1_Electric Rev Req Model (2009 GRC)  3" xfId="4040" xr:uid="{00000000-0005-0000-0000-0000C60F0000}"/>
    <cellStyle name="_Portfolio SPlan Base Case.xls Chart 1_Electric Rev Req Model (2009 GRC) Rebuttal" xfId="4041" xr:uid="{00000000-0005-0000-0000-0000C70F0000}"/>
    <cellStyle name="_Portfolio SPlan Base Case.xls Chart 1_Electric Rev Req Model (2009 GRC) Rebuttal 2" xfId="4042" xr:uid="{00000000-0005-0000-0000-0000C80F0000}"/>
    <cellStyle name="_Portfolio SPlan Base Case.xls Chart 1_Electric Rev Req Model (2009 GRC) Rebuttal 2 2" xfId="4043" xr:uid="{00000000-0005-0000-0000-0000C90F0000}"/>
    <cellStyle name="_Portfolio SPlan Base Case.xls Chart 1_Electric Rev Req Model (2009 GRC) Rebuttal 3" xfId="4044" xr:uid="{00000000-0005-0000-0000-0000CA0F0000}"/>
    <cellStyle name="_Portfolio SPlan Base Case.xls Chart 1_Electric Rev Req Model (2009 GRC) Rebuttal REmoval of New  WH Solar AdjustMI" xfId="4045" xr:uid="{00000000-0005-0000-0000-0000CB0F0000}"/>
    <cellStyle name="_Portfolio SPlan Base Case.xls Chart 1_Electric Rev Req Model (2009 GRC) Rebuttal REmoval of New  WH Solar AdjustMI 2" xfId="4046" xr:uid="{00000000-0005-0000-0000-0000CC0F0000}"/>
    <cellStyle name="_Portfolio SPlan Base Case.xls Chart 1_Electric Rev Req Model (2009 GRC) Rebuttal REmoval of New  WH Solar AdjustMI 2 2" xfId="4047" xr:uid="{00000000-0005-0000-0000-0000CD0F0000}"/>
    <cellStyle name="_Portfolio SPlan Base Case.xls Chart 1_Electric Rev Req Model (2009 GRC) Rebuttal REmoval of New  WH Solar AdjustMI 3" xfId="4048" xr:uid="{00000000-0005-0000-0000-0000CE0F0000}"/>
    <cellStyle name="_Portfolio SPlan Base Case.xls Chart 1_Electric Rev Req Model (2009 GRC) Revised 01-18-2010" xfId="4049" xr:uid="{00000000-0005-0000-0000-0000CF0F0000}"/>
    <cellStyle name="_Portfolio SPlan Base Case.xls Chart 1_Electric Rev Req Model (2009 GRC) Revised 01-18-2010 2" xfId="4050" xr:uid="{00000000-0005-0000-0000-0000D00F0000}"/>
    <cellStyle name="_Portfolio SPlan Base Case.xls Chart 1_Electric Rev Req Model (2009 GRC) Revised 01-18-2010 2 2" xfId="4051" xr:uid="{00000000-0005-0000-0000-0000D10F0000}"/>
    <cellStyle name="_Portfolio SPlan Base Case.xls Chart 1_Electric Rev Req Model (2009 GRC) Revised 01-18-2010 3" xfId="4052" xr:uid="{00000000-0005-0000-0000-0000D20F0000}"/>
    <cellStyle name="_Portfolio SPlan Base Case.xls Chart 1_Electric Rev Req Model (2010 GRC)" xfId="4053" xr:uid="{00000000-0005-0000-0000-0000D30F0000}"/>
    <cellStyle name="_Portfolio SPlan Base Case.xls Chart 1_Electric Rev Req Model (2010 GRC) SF" xfId="4054" xr:uid="{00000000-0005-0000-0000-0000D40F0000}"/>
    <cellStyle name="_Portfolio SPlan Base Case.xls Chart 1_Final Order Electric EXHIBIT A-1" xfId="4055" xr:uid="{00000000-0005-0000-0000-0000D50F0000}"/>
    <cellStyle name="_Portfolio SPlan Base Case.xls Chart 1_Final Order Electric EXHIBIT A-1 2" xfId="4056" xr:uid="{00000000-0005-0000-0000-0000D60F0000}"/>
    <cellStyle name="_Portfolio SPlan Base Case.xls Chart 1_Final Order Electric EXHIBIT A-1 2 2" xfId="4057" xr:uid="{00000000-0005-0000-0000-0000D70F0000}"/>
    <cellStyle name="_Portfolio SPlan Base Case.xls Chart 1_Final Order Electric EXHIBIT A-1 3" xfId="4058" xr:uid="{00000000-0005-0000-0000-0000D80F0000}"/>
    <cellStyle name="_Portfolio SPlan Base Case.xls Chart 1_NIM Summary" xfId="4059" xr:uid="{00000000-0005-0000-0000-0000D90F0000}"/>
    <cellStyle name="_Portfolio SPlan Base Case.xls Chart 1_NIM Summary 2" xfId="4060" xr:uid="{00000000-0005-0000-0000-0000DA0F0000}"/>
    <cellStyle name="_Portfolio SPlan Base Case.xls Chart 1_Rebuttal Power Costs" xfId="4061" xr:uid="{00000000-0005-0000-0000-0000DB0F0000}"/>
    <cellStyle name="_Portfolio SPlan Base Case.xls Chart 1_Rebuttal Power Costs 2" xfId="4062" xr:uid="{00000000-0005-0000-0000-0000DC0F0000}"/>
    <cellStyle name="_Portfolio SPlan Base Case.xls Chart 1_Rebuttal Power Costs 2 2" xfId="4063" xr:uid="{00000000-0005-0000-0000-0000DD0F0000}"/>
    <cellStyle name="_Portfolio SPlan Base Case.xls Chart 1_Rebuttal Power Costs 3" xfId="4064" xr:uid="{00000000-0005-0000-0000-0000DE0F0000}"/>
    <cellStyle name="_Portfolio SPlan Base Case.xls Chart 1_Rebuttal Power Costs_Adj Bench DR 3 for Initial Briefs (Electric)" xfId="4065" xr:uid="{00000000-0005-0000-0000-0000DF0F0000}"/>
    <cellStyle name="_Portfolio SPlan Base Case.xls Chart 1_Rebuttal Power Costs_Adj Bench DR 3 for Initial Briefs (Electric) 2" xfId="4066" xr:uid="{00000000-0005-0000-0000-0000E00F0000}"/>
    <cellStyle name="_Portfolio SPlan Base Case.xls Chart 1_Rebuttal Power Costs_Adj Bench DR 3 for Initial Briefs (Electric) 2 2" xfId="4067" xr:uid="{00000000-0005-0000-0000-0000E10F0000}"/>
    <cellStyle name="_Portfolio SPlan Base Case.xls Chart 1_Rebuttal Power Costs_Adj Bench DR 3 for Initial Briefs (Electric) 3" xfId="4068" xr:uid="{00000000-0005-0000-0000-0000E20F0000}"/>
    <cellStyle name="_Portfolio SPlan Base Case.xls Chart 1_Rebuttal Power Costs_Electric Rev Req Model (2009 GRC) Rebuttal" xfId="4069" xr:uid="{00000000-0005-0000-0000-0000E30F0000}"/>
    <cellStyle name="_Portfolio SPlan Base Case.xls Chart 1_Rebuttal Power Costs_Electric Rev Req Model (2009 GRC) Rebuttal 2" xfId="4070" xr:uid="{00000000-0005-0000-0000-0000E40F0000}"/>
    <cellStyle name="_Portfolio SPlan Base Case.xls Chart 1_Rebuttal Power Costs_Electric Rev Req Model (2009 GRC) Rebuttal 2 2" xfId="4071" xr:uid="{00000000-0005-0000-0000-0000E50F0000}"/>
    <cellStyle name="_Portfolio SPlan Base Case.xls Chart 1_Rebuttal Power Costs_Electric Rev Req Model (2009 GRC) Rebuttal 3" xfId="4072" xr:uid="{00000000-0005-0000-0000-0000E60F0000}"/>
    <cellStyle name="_Portfolio SPlan Base Case.xls Chart 1_Rebuttal Power Costs_Electric Rev Req Model (2009 GRC) Rebuttal REmoval of New  WH Solar AdjustMI" xfId="4073" xr:uid="{00000000-0005-0000-0000-0000E70F0000}"/>
    <cellStyle name="_Portfolio SPlan Base Case.xls Chart 1_Rebuttal Power Costs_Electric Rev Req Model (2009 GRC) Rebuttal REmoval of New  WH Solar AdjustMI 2" xfId="4074" xr:uid="{00000000-0005-0000-0000-0000E80F0000}"/>
    <cellStyle name="_Portfolio SPlan Base Case.xls Chart 1_Rebuttal Power Costs_Electric Rev Req Model (2009 GRC) Rebuttal REmoval of New  WH Solar AdjustMI 2 2" xfId="4075" xr:uid="{00000000-0005-0000-0000-0000E90F0000}"/>
    <cellStyle name="_Portfolio SPlan Base Case.xls Chart 1_Rebuttal Power Costs_Electric Rev Req Model (2009 GRC) Rebuttal REmoval of New  WH Solar AdjustMI 3" xfId="4076" xr:uid="{00000000-0005-0000-0000-0000EA0F0000}"/>
    <cellStyle name="_Portfolio SPlan Base Case.xls Chart 1_Rebuttal Power Costs_Electric Rev Req Model (2009 GRC) Revised 01-18-2010" xfId="4077" xr:uid="{00000000-0005-0000-0000-0000EB0F0000}"/>
    <cellStyle name="_Portfolio SPlan Base Case.xls Chart 1_Rebuttal Power Costs_Electric Rev Req Model (2009 GRC) Revised 01-18-2010 2" xfId="4078" xr:uid="{00000000-0005-0000-0000-0000EC0F0000}"/>
    <cellStyle name="_Portfolio SPlan Base Case.xls Chart 1_Rebuttal Power Costs_Electric Rev Req Model (2009 GRC) Revised 01-18-2010 2 2" xfId="4079" xr:uid="{00000000-0005-0000-0000-0000ED0F0000}"/>
    <cellStyle name="_Portfolio SPlan Base Case.xls Chart 1_Rebuttal Power Costs_Electric Rev Req Model (2009 GRC) Revised 01-18-2010 3" xfId="4080" xr:uid="{00000000-0005-0000-0000-0000EE0F0000}"/>
    <cellStyle name="_Portfolio SPlan Base Case.xls Chart 1_Rebuttal Power Costs_Final Order Electric EXHIBIT A-1" xfId="4081" xr:uid="{00000000-0005-0000-0000-0000EF0F0000}"/>
    <cellStyle name="_Portfolio SPlan Base Case.xls Chart 1_Rebuttal Power Costs_Final Order Electric EXHIBIT A-1 2" xfId="4082" xr:uid="{00000000-0005-0000-0000-0000F00F0000}"/>
    <cellStyle name="_Portfolio SPlan Base Case.xls Chart 1_Rebuttal Power Costs_Final Order Electric EXHIBIT A-1 2 2" xfId="4083" xr:uid="{00000000-0005-0000-0000-0000F10F0000}"/>
    <cellStyle name="_Portfolio SPlan Base Case.xls Chart 1_Rebuttal Power Costs_Final Order Electric EXHIBIT A-1 3" xfId="4084" xr:uid="{00000000-0005-0000-0000-0000F20F0000}"/>
    <cellStyle name="_Portfolio SPlan Base Case.xls Chart 1_TENASKA REGULATORY ASSET" xfId="4085" xr:uid="{00000000-0005-0000-0000-0000F30F0000}"/>
    <cellStyle name="_Portfolio SPlan Base Case.xls Chart 1_TENASKA REGULATORY ASSET 2" xfId="4086" xr:uid="{00000000-0005-0000-0000-0000F40F0000}"/>
    <cellStyle name="_Portfolio SPlan Base Case.xls Chart 1_TENASKA REGULATORY ASSET 2 2" xfId="4087" xr:uid="{00000000-0005-0000-0000-0000F50F0000}"/>
    <cellStyle name="_Portfolio SPlan Base Case.xls Chart 1_TENASKA REGULATORY ASSET 3" xfId="4088" xr:uid="{00000000-0005-0000-0000-0000F60F0000}"/>
    <cellStyle name="_Portfolio SPlan Base Case.xls Chart 2" xfId="4089" xr:uid="{00000000-0005-0000-0000-0000F70F0000}"/>
    <cellStyle name="_Portfolio SPlan Base Case.xls Chart 2 2" xfId="4090" xr:uid="{00000000-0005-0000-0000-0000F80F0000}"/>
    <cellStyle name="_Portfolio SPlan Base Case.xls Chart 2 2 2" xfId="4091" xr:uid="{00000000-0005-0000-0000-0000F90F0000}"/>
    <cellStyle name="_Portfolio SPlan Base Case.xls Chart 2 3" xfId="4092" xr:uid="{00000000-0005-0000-0000-0000FA0F0000}"/>
    <cellStyle name="_Portfolio SPlan Base Case.xls Chart 2_Adj Bench DR 3 for Initial Briefs (Electric)" xfId="4093" xr:uid="{00000000-0005-0000-0000-0000FB0F0000}"/>
    <cellStyle name="_Portfolio SPlan Base Case.xls Chart 2_Adj Bench DR 3 for Initial Briefs (Electric) 2" xfId="4094" xr:uid="{00000000-0005-0000-0000-0000FC0F0000}"/>
    <cellStyle name="_Portfolio SPlan Base Case.xls Chart 2_Adj Bench DR 3 for Initial Briefs (Electric) 2 2" xfId="4095" xr:uid="{00000000-0005-0000-0000-0000FD0F0000}"/>
    <cellStyle name="_Portfolio SPlan Base Case.xls Chart 2_Adj Bench DR 3 for Initial Briefs (Electric) 3" xfId="4096" xr:uid="{00000000-0005-0000-0000-0000FE0F0000}"/>
    <cellStyle name="_Portfolio SPlan Base Case.xls Chart 2_Book1" xfId="4097" xr:uid="{00000000-0005-0000-0000-0000FF0F0000}"/>
    <cellStyle name="_Portfolio SPlan Base Case.xls Chart 2_Book2" xfId="4098" xr:uid="{00000000-0005-0000-0000-000000100000}"/>
    <cellStyle name="_Portfolio SPlan Base Case.xls Chart 2_Book2 2" xfId="4099" xr:uid="{00000000-0005-0000-0000-000001100000}"/>
    <cellStyle name="_Portfolio SPlan Base Case.xls Chart 2_Book2 2 2" xfId="4100" xr:uid="{00000000-0005-0000-0000-000002100000}"/>
    <cellStyle name="_Portfolio SPlan Base Case.xls Chart 2_Book2 3" xfId="4101" xr:uid="{00000000-0005-0000-0000-000003100000}"/>
    <cellStyle name="_Portfolio SPlan Base Case.xls Chart 2_Book2_Adj Bench DR 3 for Initial Briefs (Electric)" xfId="4102" xr:uid="{00000000-0005-0000-0000-000004100000}"/>
    <cellStyle name="_Portfolio SPlan Base Case.xls Chart 2_Book2_Adj Bench DR 3 for Initial Briefs (Electric) 2" xfId="4103" xr:uid="{00000000-0005-0000-0000-000005100000}"/>
    <cellStyle name="_Portfolio SPlan Base Case.xls Chart 2_Book2_Adj Bench DR 3 for Initial Briefs (Electric) 2 2" xfId="4104" xr:uid="{00000000-0005-0000-0000-000006100000}"/>
    <cellStyle name="_Portfolio SPlan Base Case.xls Chart 2_Book2_Adj Bench DR 3 for Initial Briefs (Electric) 3" xfId="4105" xr:uid="{00000000-0005-0000-0000-000007100000}"/>
    <cellStyle name="_Portfolio SPlan Base Case.xls Chart 2_Book2_Electric Rev Req Model (2009 GRC) Rebuttal" xfId="4106" xr:uid="{00000000-0005-0000-0000-000008100000}"/>
    <cellStyle name="_Portfolio SPlan Base Case.xls Chart 2_Book2_Electric Rev Req Model (2009 GRC) Rebuttal 2" xfId="4107" xr:uid="{00000000-0005-0000-0000-000009100000}"/>
    <cellStyle name="_Portfolio SPlan Base Case.xls Chart 2_Book2_Electric Rev Req Model (2009 GRC) Rebuttal 2 2" xfId="4108" xr:uid="{00000000-0005-0000-0000-00000A100000}"/>
    <cellStyle name="_Portfolio SPlan Base Case.xls Chart 2_Book2_Electric Rev Req Model (2009 GRC) Rebuttal 3" xfId="4109" xr:uid="{00000000-0005-0000-0000-00000B100000}"/>
    <cellStyle name="_Portfolio SPlan Base Case.xls Chart 2_Book2_Electric Rev Req Model (2009 GRC) Rebuttal REmoval of New  WH Solar AdjustMI" xfId="4110" xr:uid="{00000000-0005-0000-0000-00000C100000}"/>
    <cellStyle name="_Portfolio SPlan Base Case.xls Chart 2_Book2_Electric Rev Req Model (2009 GRC) Rebuttal REmoval of New  WH Solar AdjustMI 2" xfId="4111" xr:uid="{00000000-0005-0000-0000-00000D100000}"/>
    <cellStyle name="_Portfolio SPlan Base Case.xls Chart 2_Book2_Electric Rev Req Model (2009 GRC) Rebuttal REmoval of New  WH Solar AdjustMI 2 2" xfId="4112" xr:uid="{00000000-0005-0000-0000-00000E100000}"/>
    <cellStyle name="_Portfolio SPlan Base Case.xls Chart 2_Book2_Electric Rev Req Model (2009 GRC) Rebuttal REmoval of New  WH Solar AdjustMI 3" xfId="4113" xr:uid="{00000000-0005-0000-0000-00000F100000}"/>
    <cellStyle name="_Portfolio SPlan Base Case.xls Chart 2_Book2_Electric Rev Req Model (2009 GRC) Revised 01-18-2010" xfId="4114" xr:uid="{00000000-0005-0000-0000-000010100000}"/>
    <cellStyle name="_Portfolio SPlan Base Case.xls Chart 2_Book2_Electric Rev Req Model (2009 GRC) Revised 01-18-2010 2" xfId="4115" xr:uid="{00000000-0005-0000-0000-000011100000}"/>
    <cellStyle name="_Portfolio SPlan Base Case.xls Chart 2_Book2_Electric Rev Req Model (2009 GRC) Revised 01-18-2010 2 2" xfId="4116" xr:uid="{00000000-0005-0000-0000-000012100000}"/>
    <cellStyle name="_Portfolio SPlan Base Case.xls Chart 2_Book2_Electric Rev Req Model (2009 GRC) Revised 01-18-2010 3" xfId="4117" xr:uid="{00000000-0005-0000-0000-000013100000}"/>
    <cellStyle name="_Portfolio SPlan Base Case.xls Chart 2_Book2_Final Order Electric EXHIBIT A-1" xfId="4118" xr:uid="{00000000-0005-0000-0000-000014100000}"/>
    <cellStyle name="_Portfolio SPlan Base Case.xls Chart 2_Book2_Final Order Electric EXHIBIT A-1 2" xfId="4119" xr:uid="{00000000-0005-0000-0000-000015100000}"/>
    <cellStyle name="_Portfolio SPlan Base Case.xls Chart 2_Book2_Final Order Electric EXHIBIT A-1 2 2" xfId="4120" xr:uid="{00000000-0005-0000-0000-000016100000}"/>
    <cellStyle name="_Portfolio SPlan Base Case.xls Chart 2_Book2_Final Order Electric EXHIBIT A-1 3" xfId="4121" xr:uid="{00000000-0005-0000-0000-000017100000}"/>
    <cellStyle name="_Portfolio SPlan Base Case.xls Chart 2_Chelan PUD Power Costs (8-10)" xfId="4122" xr:uid="{00000000-0005-0000-0000-000018100000}"/>
    <cellStyle name="_Portfolio SPlan Base Case.xls Chart 2_Confidential Material" xfId="4123" xr:uid="{00000000-0005-0000-0000-000019100000}"/>
    <cellStyle name="_Portfolio SPlan Base Case.xls Chart 2_DEM-WP(C) Colstrip 12 Coal Cost Forecast 2010GRC" xfId="4124" xr:uid="{00000000-0005-0000-0000-00001A100000}"/>
    <cellStyle name="_Portfolio SPlan Base Case.xls Chart 2_DEM-WP(C) Production O&amp;M 2010GRC As-Filed" xfId="4125" xr:uid="{00000000-0005-0000-0000-00001B100000}"/>
    <cellStyle name="_Portfolio SPlan Base Case.xls Chart 2_DEM-WP(C) Production O&amp;M 2010GRC As-Filed 2" xfId="4126" xr:uid="{00000000-0005-0000-0000-00001C100000}"/>
    <cellStyle name="_Portfolio SPlan Base Case.xls Chart 2_Electric Rev Req Model (2009 GRC) " xfId="4127" xr:uid="{00000000-0005-0000-0000-00001D100000}"/>
    <cellStyle name="_Portfolio SPlan Base Case.xls Chart 2_Electric Rev Req Model (2009 GRC)  2" xfId="4128" xr:uid="{00000000-0005-0000-0000-00001E100000}"/>
    <cellStyle name="_Portfolio SPlan Base Case.xls Chart 2_Electric Rev Req Model (2009 GRC)  2 2" xfId="4129" xr:uid="{00000000-0005-0000-0000-00001F100000}"/>
    <cellStyle name="_Portfolio SPlan Base Case.xls Chart 2_Electric Rev Req Model (2009 GRC)  3" xfId="4130" xr:uid="{00000000-0005-0000-0000-000020100000}"/>
    <cellStyle name="_Portfolio SPlan Base Case.xls Chart 2_Electric Rev Req Model (2009 GRC)  4" xfId="4131" xr:uid="{00000000-0005-0000-0000-000021100000}"/>
    <cellStyle name="_Portfolio SPlan Base Case.xls Chart 2_Electric Rev Req Model (2009 GRC) Rebuttal" xfId="4132" xr:uid="{00000000-0005-0000-0000-000022100000}"/>
    <cellStyle name="_Portfolio SPlan Base Case.xls Chart 2_Electric Rev Req Model (2009 GRC) Rebuttal 2" xfId="4133" xr:uid="{00000000-0005-0000-0000-000023100000}"/>
    <cellStyle name="_Portfolio SPlan Base Case.xls Chart 2_Electric Rev Req Model (2009 GRC) Rebuttal 2 2" xfId="4134" xr:uid="{00000000-0005-0000-0000-000024100000}"/>
    <cellStyle name="_Portfolio SPlan Base Case.xls Chart 2_Electric Rev Req Model (2009 GRC) Rebuttal 3" xfId="4135" xr:uid="{00000000-0005-0000-0000-000025100000}"/>
    <cellStyle name="_Portfolio SPlan Base Case.xls Chart 2_Electric Rev Req Model (2009 GRC) Rebuttal 4" xfId="4136" xr:uid="{00000000-0005-0000-0000-000026100000}"/>
    <cellStyle name="_Portfolio SPlan Base Case.xls Chart 2_Electric Rev Req Model (2009 GRC) Rebuttal REmoval of New  WH Solar AdjustMI" xfId="4137" xr:uid="{00000000-0005-0000-0000-000027100000}"/>
    <cellStyle name="_Portfolio SPlan Base Case.xls Chart 2_Electric Rev Req Model (2009 GRC) Rebuttal REmoval of New  WH Solar AdjustMI 2" xfId="4138" xr:uid="{00000000-0005-0000-0000-000028100000}"/>
    <cellStyle name="_Portfolio SPlan Base Case.xls Chart 2_Electric Rev Req Model (2009 GRC) Rebuttal REmoval of New  WH Solar AdjustMI 2 2" xfId="4139" xr:uid="{00000000-0005-0000-0000-000029100000}"/>
    <cellStyle name="_Portfolio SPlan Base Case.xls Chart 2_Electric Rev Req Model (2009 GRC) Rebuttal REmoval of New  WH Solar AdjustMI 3" xfId="4140" xr:uid="{00000000-0005-0000-0000-00002A100000}"/>
    <cellStyle name="_Portfolio SPlan Base Case.xls Chart 2_Electric Rev Req Model (2009 GRC) Rebuttal REmoval of New  WH Solar AdjustMI 4" xfId="4141" xr:uid="{00000000-0005-0000-0000-00002B100000}"/>
    <cellStyle name="_Portfolio SPlan Base Case.xls Chart 2_Electric Rev Req Model (2009 GRC) Revised 01-18-2010" xfId="4142" xr:uid="{00000000-0005-0000-0000-00002C100000}"/>
    <cellStyle name="_Portfolio SPlan Base Case.xls Chart 2_Electric Rev Req Model (2009 GRC) Revised 01-18-2010 2" xfId="4143" xr:uid="{00000000-0005-0000-0000-00002D100000}"/>
    <cellStyle name="_Portfolio SPlan Base Case.xls Chart 2_Electric Rev Req Model (2009 GRC) Revised 01-18-2010 2 2" xfId="4144" xr:uid="{00000000-0005-0000-0000-00002E100000}"/>
    <cellStyle name="_Portfolio SPlan Base Case.xls Chart 2_Electric Rev Req Model (2009 GRC) Revised 01-18-2010 3" xfId="4145" xr:uid="{00000000-0005-0000-0000-00002F100000}"/>
    <cellStyle name="_Portfolio SPlan Base Case.xls Chart 2_Electric Rev Req Model (2009 GRC) Revised 01-18-2010 4" xfId="4146" xr:uid="{00000000-0005-0000-0000-000030100000}"/>
    <cellStyle name="_Portfolio SPlan Base Case.xls Chart 2_Electric Rev Req Model (2010 GRC)" xfId="4147" xr:uid="{00000000-0005-0000-0000-000031100000}"/>
    <cellStyle name="_Portfolio SPlan Base Case.xls Chart 2_Electric Rev Req Model (2010 GRC) SF" xfId="4148" xr:uid="{00000000-0005-0000-0000-000032100000}"/>
    <cellStyle name="_Portfolio SPlan Base Case.xls Chart 2_Final Order Electric EXHIBIT A-1" xfId="4149" xr:uid="{00000000-0005-0000-0000-000033100000}"/>
    <cellStyle name="_Portfolio SPlan Base Case.xls Chart 2_Final Order Electric EXHIBIT A-1 2" xfId="4150" xr:uid="{00000000-0005-0000-0000-000034100000}"/>
    <cellStyle name="_Portfolio SPlan Base Case.xls Chart 2_Final Order Electric EXHIBIT A-1 2 2" xfId="4151" xr:uid="{00000000-0005-0000-0000-000035100000}"/>
    <cellStyle name="_Portfolio SPlan Base Case.xls Chart 2_Final Order Electric EXHIBIT A-1 3" xfId="4152" xr:uid="{00000000-0005-0000-0000-000036100000}"/>
    <cellStyle name="_Portfolio SPlan Base Case.xls Chart 2_Final Order Electric EXHIBIT A-1 4" xfId="4153" xr:uid="{00000000-0005-0000-0000-000037100000}"/>
    <cellStyle name="_Portfolio SPlan Base Case.xls Chart 2_NIM Summary" xfId="4154" xr:uid="{00000000-0005-0000-0000-000038100000}"/>
    <cellStyle name="_Portfolio SPlan Base Case.xls Chart 2_NIM Summary 2" xfId="4155" xr:uid="{00000000-0005-0000-0000-000039100000}"/>
    <cellStyle name="_Portfolio SPlan Base Case.xls Chart 2_Rebuttal Power Costs" xfId="4156" xr:uid="{00000000-0005-0000-0000-00003A100000}"/>
    <cellStyle name="_Portfolio SPlan Base Case.xls Chart 2_Rebuttal Power Costs 2" xfId="4157" xr:uid="{00000000-0005-0000-0000-00003B100000}"/>
    <cellStyle name="_Portfolio SPlan Base Case.xls Chart 2_Rebuttal Power Costs 2 2" xfId="4158" xr:uid="{00000000-0005-0000-0000-00003C100000}"/>
    <cellStyle name="_Portfolio SPlan Base Case.xls Chart 2_Rebuttal Power Costs 3" xfId="4159" xr:uid="{00000000-0005-0000-0000-00003D100000}"/>
    <cellStyle name="_Portfolio SPlan Base Case.xls Chart 2_Rebuttal Power Costs 4" xfId="4160" xr:uid="{00000000-0005-0000-0000-00003E100000}"/>
    <cellStyle name="_Portfolio SPlan Base Case.xls Chart 2_Rebuttal Power Costs_Adj Bench DR 3 for Initial Briefs (Electric)" xfId="4161" xr:uid="{00000000-0005-0000-0000-00003F100000}"/>
    <cellStyle name="_Portfolio SPlan Base Case.xls Chart 2_Rebuttal Power Costs_Adj Bench DR 3 for Initial Briefs (Electric) 2" xfId="4162" xr:uid="{00000000-0005-0000-0000-000040100000}"/>
    <cellStyle name="_Portfolio SPlan Base Case.xls Chart 2_Rebuttal Power Costs_Adj Bench DR 3 for Initial Briefs (Electric) 2 2" xfId="4163" xr:uid="{00000000-0005-0000-0000-000041100000}"/>
    <cellStyle name="_Portfolio SPlan Base Case.xls Chart 2_Rebuttal Power Costs_Adj Bench DR 3 for Initial Briefs (Electric) 3" xfId="4164" xr:uid="{00000000-0005-0000-0000-000042100000}"/>
    <cellStyle name="_Portfolio SPlan Base Case.xls Chart 2_Rebuttal Power Costs_Adj Bench DR 3 for Initial Briefs (Electric) 4" xfId="4165" xr:uid="{00000000-0005-0000-0000-000043100000}"/>
    <cellStyle name="_Portfolio SPlan Base Case.xls Chart 2_Rebuttal Power Costs_Electric Rev Req Model (2009 GRC) Rebuttal" xfId="4166" xr:uid="{00000000-0005-0000-0000-000044100000}"/>
    <cellStyle name="_Portfolio SPlan Base Case.xls Chart 2_Rebuttal Power Costs_Electric Rev Req Model (2009 GRC) Rebuttal 2" xfId="4167" xr:uid="{00000000-0005-0000-0000-000045100000}"/>
    <cellStyle name="_Portfolio SPlan Base Case.xls Chart 2_Rebuttal Power Costs_Electric Rev Req Model (2009 GRC) Rebuttal 2 2" xfId="4168" xr:uid="{00000000-0005-0000-0000-000046100000}"/>
    <cellStyle name="_Portfolio SPlan Base Case.xls Chart 2_Rebuttal Power Costs_Electric Rev Req Model (2009 GRC) Rebuttal 3" xfId="4169" xr:uid="{00000000-0005-0000-0000-000047100000}"/>
    <cellStyle name="_Portfolio SPlan Base Case.xls Chart 2_Rebuttal Power Costs_Electric Rev Req Model (2009 GRC) Rebuttal 4" xfId="4170" xr:uid="{00000000-0005-0000-0000-000048100000}"/>
    <cellStyle name="_Portfolio SPlan Base Case.xls Chart 2_Rebuttal Power Costs_Electric Rev Req Model (2009 GRC) Rebuttal REmoval of New  WH Solar AdjustMI" xfId="4171" xr:uid="{00000000-0005-0000-0000-000049100000}"/>
    <cellStyle name="_Portfolio SPlan Base Case.xls Chart 2_Rebuttal Power Costs_Electric Rev Req Model (2009 GRC) Rebuttal REmoval of New  WH Solar AdjustMI 2" xfId="4172" xr:uid="{00000000-0005-0000-0000-00004A100000}"/>
    <cellStyle name="_Portfolio SPlan Base Case.xls Chart 2_Rebuttal Power Costs_Electric Rev Req Model (2009 GRC) Rebuttal REmoval of New  WH Solar AdjustMI 2 2" xfId="4173" xr:uid="{00000000-0005-0000-0000-00004B100000}"/>
    <cellStyle name="_Portfolio SPlan Base Case.xls Chart 2_Rebuttal Power Costs_Electric Rev Req Model (2009 GRC) Rebuttal REmoval of New  WH Solar AdjustMI 3" xfId="4174" xr:uid="{00000000-0005-0000-0000-00004C100000}"/>
    <cellStyle name="_Portfolio SPlan Base Case.xls Chart 2_Rebuttal Power Costs_Electric Rev Req Model (2009 GRC) Rebuttal REmoval of New  WH Solar AdjustMI 4" xfId="4175" xr:uid="{00000000-0005-0000-0000-00004D100000}"/>
    <cellStyle name="_Portfolio SPlan Base Case.xls Chart 2_Rebuttal Power Costs_Electric Rev Req Model (2009 GRC) Revised 01-18-2010" xfId="4176" xr:uid="{00000000-0005-0000-0000-00004E100000}"/>
    <cellStyle name="_Portfolio SPlan Base Case.xls Chart 2_Rebuttal Power Costs_Electric Rev Req Model (2009 GRC) Revised 01-18-2010 2" xfId="4177" xr:uid="{00000000-0005-0000-0000-00004F100000}"/>
    <cellStyle name="_Portfolio SPlan Base Case.xls Chart 2_Rebuttal Power Costs_Electric Rev Req Model (2009 GRC) Revised 01-18-2010 2 2" xfId="4178" xr:uid="{00000000-0005-0000-0000-000050100000}"/>
    <cellStyle name="_Portfolio SPlan Base Case.xls Chart 2_Rebuttal Power Costs_Electric Rev Req Model (2009 GRC) Revised 01-18-2010 3" xfId="4179" xr:uid="{00000000-0005-0000-0000-000051100000}"/>
    <cellStyle name="_Portfolio SPlan Base Case.xls Chart 2_Rebuttal Power Costs_Electric Rev Req Model (2009 GRC) Revised 01-18-2010 4" xfId="4180" xr:uid="{00000000-0005-0000-0000-000052100000}"/>
    <cellStyle name="_Portfolio SPlan Base Case.xls Chart 2_Rebuttal Power Costs_Final Order Electric EXHIBIT A-1" xfId="4181" xr:uid="{00000000-0005-0000-0000-000053100000}"/>
    <cellStyle name="_Portfolio SPlan Base Case.xls Chart 2_Rebuttal Power Costs_Final Order Electric EXHIBIT A-1 2" xfId="4182" xr:uid="{00000000-0005-0000-0000-000054100000}"/>
    <cellStyle name="_Portfolio SPlan Base Case.xls Chart 2_Rebuttal Power Costs_Final Order Electric EXHIBIT A-1 2 2" xfId="4183" xr:uid="{00000000-0005-0000-0000-000055100000}"/>
    <cellStyle name="_Portfolio SPlan Base Case.xls Chart 2_Rebuttal Power Costs_Final Order Electric EXHIBIT A-1 3" xfId="4184" xr:uid="{00000000-0005-0000-0000-000056100000}"/>
    <cellStyle name="_Portfolio SPlan Base Case.xls Chart 2_Rebuttal Power Costs_Final Order Electric EXHIBIT A-1 4" xfId="4185" xr:uid="{00000000-0005-0000-0000-000057100000}"/>
    <cellStyle name="_Portfolio SPlan Base Case.xls Chart 2_TENASKA REGULATORY ASSET" xfId="4186" xr:uid="{00000000-0005-0000-0000-000058100000}"/>
    <cellStyle name="_Portfolio SPlan Base Case.xls Chart 2_TENASKA REGULATORY ASSET 2" xfId="4187" xr:uid="{00000000-0005-0000-0000-000059100000}"/>
    <cellStyle name="_Portfolio SPlan Base Case.xls Chart 2_TENASKA REGULATORY ASSET 2 2" xfId="4188" xr:uid="{00000000-0005-0000-0000-00005A100000}"/>
    <cellStyle name="_Portfolio SPlan Base Case.xls Chart 2_TENASKA REGULATORY ASSET 3" xfId="4189" xr:uid="{00000000-0005-0000-0000-00005B100000}"/>
    <cellStyle name="_Portfolio SPlan Base Case.xls Chart 2_TENASKA REGULATORY ASSET 4" xfId="4190" xr:uid="{00000000-0005-0000-0000-00005C100000}"/>
    <cellStyle name="_Portfolio SPlan Base Case.xls Chart 3" xfId="4191" xr:uid="{00000000-0005-0000-0000-00005D100000}"/>
    <cellStyle name="_Portfolio SPlan Base Case.xls Chart 3 2" xfId="4192" xr:uid="{00000000-0005-0000-0000-00005E100000}"/>
    <cellStyle name="_Portfolio SPlan Base Case.xls Chart 3 2 2" xfId="4193" xr:uid="{00000000-0005-0000-0000-00005F100000}"/>
    <cellStyle name="_Portfolio SPlan Base Case.xls Chart 3 3" xfId="4194" xr:uid="{00000000-0005-0000-0000-000060100000}"/>
    <cellStyle name="_Portfolio SPlan Base Case.xls Chart 3 4" xfId="4195" xr:uid="{00000000-0005-0000-0000-000061100000}"/>
    <cellStyle name="_Portfolio SPlan Base Case.xls Chart 3_Adj Bench DR 3 for Initial Briefs (Electric)" xfId="4196" xr:uid="{00000000-0005-0000-0000-000062100000}"/>
    <cellStyle name="_Portfolio SPlan Base Case.xls Chart 3_Adj Bench DR 3 for Initial Briefs (Electric) 2" xfId="4197" xr:uid="{00000000-0005-0000-0000-000063100000}"/>
    <cellStyle name="_Portfolio SPlan Base Case.xls Chart 3_Adj Bench DR 3 for Initial Briefs (Electric) 2 2" xfId="4198" xr:uid="{00000000-0005-0000-0000-000064100000}"/>
    <cellStyle name="_Portfolio SPlan Base Case.xls Chart 3_Adj Bench DR 3 for Initial Briefs (Electric) 3" xfId="4199" xr:uid="{00000000-0005-0000-0000-000065100000}"/>
    <cellStyle name="_Portfolio SPlan Base Case.xls Chart 3_Adj Bench DR 3 for Initial Briefs (Electric) 4" xfId="4200" xr:uid="{00000000-0005-0000-0000-000066100000}"/>
    <cellStyle name="_Portfolio SPlan Base Case.xls Chart 3_Book1" xfId="4201" xr:uid="{00000000-0005-0000-0000-000067100000}"/>
    <cellStyle name="_Portfolio SPlan Base Case.xls Chart 3_Book2" xfId="4202" xr:uid="{00000000-0005-0000-0000-000068100000}"/>
    <cellStyle name="_Portfolio SPlan Base Case.xls Chart 3_Book2 2" xfId="4203" xr:uid="{00000000-0005-0000-0000-000069100000}"/>
    <cellStyle name="_Portfolio SPlan Base Case.xls Chart 3_Book2 2 2" xfId="4204" xr:uid="{00000000-0005-0000-0000-00006A100000}"/>
    <cellStyle name="_Portfolio SPlan Base Case.xls Chart 3_Book2 3" xfId="4205" xr:uid="{00000000-0005-0000-0000-00006B100000}"/>
    <cellStyle name="_Portfolio SPlan Base Case.xls Chart 3_Book2 4" xfId="4206" xr:uid="{00000000-0005-0000-0000-00006C100000}"/>
    <cellStyle name="_Portfolio SPlan Base Case.xls Chart 3_Book2_Adj Bench DR 3 for Initial Briefs (Electric)" xfId="4207" xr:uid="{00000000-0005-0000-0000-00006D100000}"/>
    <cellStyle name="_Portfolio SPlan Base Case.xls Chart 3_Book2_Adj Bench DR 3 for Initial Briefs (Electric) 2" xfId="4208" xr:uid="{00000000-0005-0000-0000-00006E100000}"/>
    <cellStyle name="_Portfolio SPlan Base Case.xls Chart 3_Book2_Adj Bench DR 3 for Initial Briefs (Electric) 2 2" xfId="4209" xr:uid="{00000000-0005-0000-0000-00006F100000}"/>
    <cellStyle name="_Portfolio SPlan Base Case.xls Chart 3_Book2_Adj Bench DR 3 for Initial Briefs (Electric) 3" xfId="4210" xr:uid="{00000000-0005-0000-0000-000070100000}"/>
    <cellStyle name="_Portfolio SPlan Base Case.xls Chart 3_Book2_Adj Bench DR 3 for Initial Briefs (Electric) 4" xfId="4211" xr:uid="{00000000-0005-0000-0000-000071100000}"/>
    <cellStyle name="_Portfolio SPlan Base Case.xls Chart 3_Book2_Electric Rev Req Model (2009 GRC) Rebuttal" xfId="4212" xr:uid="{00000000-0005-0000-0000-000072100000}"/>
    <cellStyle name="_Portfolio SPlan Base Case.xls Chart 3_Book2_Electric Rev Req Model (2009 GRC) Rebuttal 2" xfId="4213" xr:uid="{00000000-0005-0000-0000-000073100000}"/>
    <cellStyle name="_Portfolio SPlan Base Case.xls Chart 3_Book2_Electric Rev Req Model (2009 GRC) Rebuttal 2 2" xfId="4214" xr:uid="{00000000-0005-0000-0000-000074100000}"/>
    <cellStyle name="_Portfolio SPlan Base Case.xls Chart 3_Book2_Electric Rev Req Model (2009 GRC) Rebuttal 3" xfId="4215" xr:uid="{00000000-0005-0000-0000-000075100000}"/>
    <cellStyle name="_Portfolio SPlan Base Case.xls Chart 3_Book2_Electric Rev Req Model (2009 GRC) Rebuttal 4" xfId="4216" xr:uid="{00000000-0005-0000-0000-000076100000}"/>
    <cellStyle name="_Portfolio SPlan Base Case.xls Chart 3_Book2_Electric Rev Req Model (2009 GRC) Rebuttal REmoval of New  WH Solar AdjustMI" xfId="4217" xr:uid="{00000000-0005-0000-0000-000077100000}"/>
    <cellStyle name="_Portfolio SPlan Base Case.xls Chart 3_Book2_Electric Rev Req Model (2009 GRC) Rebuttal REmoval of New  WH Solar AdjustMI 2" xfId="4218" xr:uid="{00000000-0005-0000-0000-000078100000}"/>
    <cellStyle name="_Portfolio SPlan Base Case.xls Chart 3_Book2_Electric Rev Req Model (2009 GRC) Rebuttal REmoval of New  WH Solar AdjustMI 2 2" xfId="4219" xr:uid="{00000000-0005-0000-0000-000079100000}"/>
    <cellStyle name="_Portfolio SPlan Base Case.xls Chart 3_Book2_Electric Rev Req Model (2009 GRC) Rebuttal REmoval of New  WH Solar AdjustMI 3" xfId="4220" xr:uid="{00000000-0005-0000-0000-00007A100000}"/>
    <cellStyle name="_Portfolio SPlan Base Case.xls Chart 3_Book2_Electric Rev Req Model (2009 GRC) Rebuttal REmoval of New  WH Solar AdjustMI 4" xfId="4221" xr:uid="{00000000-0005-0000-0000-00007B100000}"/>
    <cellStyle name="_Portfolio SPlan Base Case.xls Chart 3_Book2_Electric Rev Req Model (2009 GRC) Revised 01-18-2010" xfId="4222" xr:uid="{00000000-0005-0000-0000-00007C100000}"/>
    <cellStyle name="_Portfolio SPlan Base Case.xls Chart 3_Book2_Electric Rev Req Model (2009 GRC) Revised 01-18-2010 2" xfId="4223" xr:uid="{00000000-0005-0000-0000-00007D100000}"/>
    <cellStyle name="_Portfolio SPlan Base Case.xls Chart 3_Book2_Electric Rev Req Model (2009 GRC) Revised 01-18-2010 2 2" xfId="4224" xr:uid="{00000000-0005-0000-0000-00007E100000}"/>
    <cellStyle name="_Portfolio SPlan Base Case.xls Chart 3_Book2_Electric Rev Req Model (2009 GRC) Revised 01-18-2010 3" xfId="4225" xr:uid="{00000000-0005-0000-0000-00007F100000}"/>
    <cellStyle name="_Portfolio SPlan Base Case.xls Chart 3_Book2_Electric Rev Req Model (2009 GRC) Revised 01-18-2010 4" xfId="4226" xr:uid="{00000000-0005-0000-0000-000080100000}"/>
    <cellStyle name="_Portfolio SPlan Base Case.xls Chart 3_Book2_Final Order Electric EXHIBIT A-1" xfId="4227" xr:uid="{00000000-0005-0000-0000-000081100000}"/>
    <cellStyle name="_Portfolio SPlan Base Case.xls Chart 3_Book2_Final Order Electric EXHIBIT A-1 2" xfId="4228" xr:uid="{00000000-0005-0000-0000-000082100000}"/>
    <cellStyle name="_Portfolio SPlan Base Case.xls Chart 3_Book2_Final Order Electric EXHIBIT A-1 2 2" xfId="4229" xr:uid="{00000000-0005-0000-0000-000083100000}"/>
    <cellStyle name="_Portfolio SPlan Base Case.xls Chart 3_Book2_Final Order Electric EXHIBIT A-1 3" xfId="4230" xr:uid="{00000000-0005-0000-0000-000084100000}"/>
    <cellStyle name="_Portfolio SPlan Base Case.xls Chart 3_Book2_Final Order Electric EXHIBIT A-1 4" xfId="4231" xr:uid="{00000000-0005-0000-0000-000085100000}"/>
    <cellStyle name="_Portfolio SPlan Base Case.xls Chart 3_Chelan PUD Power Costs (8-10)" xfId="4232" xr:uid="{00000000-0005-0000-0000-000086100000}"/>
    <cellStyle name="_Portfolio SPlan Base Case.xls Chart 3_Confidential Material" xfId="4233" xr:uid="{00000000-0005-0000-0000-000087100000}"/>
    <cellStyle name="_Portfolio SPlan Base Case.xls Chart 3_DEM-WP(C) Colstrip 12 Coal Cost Forecast 2010GRC" xfId="4234" xr:uid="{00000000-0005-0000-0000-000088100000}"/>
    <cellStyle name="_Portfolio SPlan Base Case.xls Chart 3_DEM-WP(C) Production O&amp;M 2010GRC As-Filed" xfId="4235" xr:uid="{00000000-0005-0000-0000-000089100000}"/>
    <cellStyle name="_Portfolio SPlan Base Case.xls Chart 3_DEM-WP(C) Production O&amp;M 2010GRC As-Filed 2" xfId="4236" xr:uid="{00000000-0005-0000-0000-00008A100000}"/>
    <cellStyle name="_Portfolio SPlan Base Case.xls Chart 3_Electric Rev Req Model (2009 GRC) " xfId="4237" xr:uid="{00000000-0005-0000-0000-00008B100000}"/>
    <cellStyle name="_Portfolio SPlan Base Case.xls Chart 3_Electric Rev Req Model (2009 GRC)  2" xfId="4238" xr:uid="{00000000-0005-0000-0000-00008C100000}"/>
    <cellStyle name="_Portfolio SPlan Base Case.xls Chart 3_Electric Rev Req Model (2009 GRC)  2 2" xfId="4239" xr:uid="{00000000-0005-0000-0000-00008D100000}"/>
    <cellStyle name="_Portfolio SPlan Base Case.xls Chart 3_Electric Rev Req Model (2009 GRC)  3" xfId="4240" xr:uid="{00000000-0005-0000-0000-00008E100000}"/>
    <cellStyle name="_Portfolio SPlan Base Case.xls Chart 3_Electric Rev Req Model (2009 GRC)  4" xfId="4241" xr:uid="{00000000-0005-0000-0000-00008F100000}"/>
    <cellStyle name="_Portfolio SPlan Base Case.xls Chart 3_Electric Rev Req Model (2009 GRC) Rebuttal" xfId="4242" xr:uid="{00000000-0005-0000-0000-000090100000}"/>
    <cellStyle name="_Portfolio SPlan Base Case.xls Chart 3_Electric Rev Req Model (2009 GRC) Rebuttal 2" xfId="4243" xr:uid="{00000000-0005-0000-0000-000091100000}"/>
    <cellStyle name="_Portfolio SPlan Base Case.xls Chart 3_Electric Rev Req Model (2009 GRC) Rebuttal 2 2" xfId="4244" xr:uid="{00000000-0005-0000-0000-000092100000}"/>
    <cellStyle name="_Portfolio SPlan Base Case.xls Chart 3_Electric Rev Req Model (2009 GRC) Rebuttal 3" xfId="4245" xr:uid="{00000000-0005-0000-0000-000093100000}"/>
    <cellStyle name="_Portfolio SPlan Base Case.xls Chart 3_Electric Rev Req Model (2009 GRC) Rebuttal 4" xfId="4246" xr:uid="{00000000-0005-0000-0000-000094100000}"/>
    <cellStyle name="_Portfolio SPlan Base Case.xls Chart 3_Electric Rev Req Model (2009 GRC) Rebuttal REmoval of New  WH Solar AdjustMI" xfId="4247" xr:uid="{00000000-0005-0000-0000-000095100000}"/>
    <cellStyle name="_Portfolio SPlan Base Case.xls Chart 3_Electric Rev Req Model (2009 GRC) Rebuttal REmoval of New  WH Solar AdjustMI 2" xfId="4248" xr:uid="{00000000-0005-0000-0000-000096100000}"/>
    <cellStyle name="_Portfolio SPlan Base Case.xls Chart 3_Electric Rev Req Model (2009 GRC) Rebuttal REmoval of New  WH Solar AdjustMI 2 2" xfId="4249" xr:uid="{00000000-0005-0000-0000-000097100000}"/>
    <cellStyle name="_Portfolio SPlan Base Case.xls Chart 3_Electric Rev Req Model (2009 GRC) Rebuttal REmoval of New  WH Solar AdjustMI 3" xfId="4250" xr:uid="{00000000-0005-0000-0000-000098100000}"/>
    <cellStyle name="_Portfolio SPlan Base Case.xls Chart 3_Electric Rev Req Model (2009 GRC) Rebuttal REmoval of New  WH Solar AdjustMI 4" xfId="4251" xr:uid="{00000000-0005-0000-0000-000099100000}"/>
    <cellStyle name="_Portfolio SPlan Base Case.xls Chart 3_Electric Rev Req Model (2009 GRC) Revised 01-18-2010" xfId="4252" xr:uid="{00000000-0005-0000-0000-00009A100000}"/>
    <cellStyle name="_Portfolio SPlan Base Case.xls Chart 3_Electric Rev Req Model (2009 GRC) Revised 01-18-2010 2" xfId="4253" xr:uid="{00000000-0005-0000-0000-00009B100000}"/>
    <cellStyle name="_Portfolio SPlan Base Case.xls Chart 3_Electric Rev Req Model (2009 GRC) Revised 01-18-2010 2 2" xfId="4254" xr:uid="{00000000-0005-0000-0000-00009C100000}"/>
    <cellStyle name="_Portfolio SPlan Base Case.xls Chart 3_Electric Rev Req Model (2009 GRC) Revised 01-18-2010 3" xfId="4255" xr:uid="{00000000-0005-0000-0000-00009D100000}"/>
    <cellStyle name="_Portfolio SPlan Base Case.xls Chart 3_Electric Rev Req Model (2009 GRC) Revised 01-18-2010 4" xfId="4256" xr:uid="{00000000-0005-0000-0000-00009E100000}"/>
    <cellStyle name="_Portfolio SPlan Base Case.xls Chart 3_Electric Rev Req Model (2010 GRC)" xfId="4257" xr:uid="{00000000-0005-0000-0000-00009F100000}"/>
    <cellStyle name="_Portfolio SPlan Base Case.xls Chart 3_Electric Rev Req Model (2010 GRC) SF" xfId="4258" xr:uid="{00000000-0005-0000-0000-0000A0100000}"/>
    <cellStyle name="_Portfolio SPlan Base Case.xls Chart 3_Final Order Electric EXHIBIT A-1" xfId="4259" xr:uid="{00000000-0005-0000-0000-0000A1100000}"/>
    <cellStyle name="_Portfolio SPlan Base Case.xls Chart 3_Final Order Electric EXHIBIT A-1 2" xfId="4260" xr:uid="{00000000-0005-0000-0000-0000A2100000}"/>
    <cellStyle name="_Portfolio SPlan Base Case.xls Chart 3_Final Order Electric EXHIBIT A-1 2 2" xfId="4261" xr:uid="{00000000-0005-0000-0000-0000A3100000}"/>
    <cellStyle name="_Portfolio SPlan Base Case.xls Chart 3_Final Order Electric EXHIBIT A-1 3" xfId="4262" xr:uid="{00000000-0005-0000-0000-0000A4100000}"/>
    <cellStyle name="_Portfolio SPlan Base Case.xls Chart 3_Final Order Electric EXHIBIT A-1 4" xfId="4263" xr:uid="{00000000-0005-0000-0000-0000A5100000}"/>
    <cellStyle name="_Portfolio SPlan Base Case.xls Chart 3_NIM Summary" xfId="4264" xr:uid="{00000000-0005-0000-0000-0000A6100000}"/>
    <cellStyle name="_Portfolio SPlan Base Case.xls Chart 3_NIM Summary 2" xfId="4265" xr:uid="{00000000-0005-0000-0000-0000A7100000}"/>
    <cellStyle name="_Portfolio SPlan Base Case.xls Chart 3_Rebuttal Power Costs" xfId="4266" xr:uid="{00000000-0005-0000-0000-0000A8100000}"/>
    <cellStyle name="_Portfolio SPlan Base Case.xls Chart 3_Rebuttal Power Costs 2" xfId="4267" xr:uid="{00000000-0005-0000-0000-0000A9100000}"/>
    <cellStyle name="_Portfolio SPlan Base Case.xls Chart 3_Rebuttal Power Costs 2 2" xfId="4268" xr:uid="{00000000-0005-0000-0000-0000AA100000}"/>
    <cellStyle name="_Portfolio SPlan Base Case.xls Chart 3_Rebuttal Power Costs 3" xfId="4269" xr:uid="{00000000-0005-0000-0000-0000AB100000}"/>
    <cellStyle name="_Portfolio SPlan Base Case.xls Chart 3_Rebuttal Power Costs 4" xfId="4270" xr:uid="{00000000-0005-0000-0000-0000AC100000}"/>
    <cellStyle name="_Portfolio SPlan Base Case.xls Chart 3_Rebuttal Power Costs_Adj Bench DR 3 for Initial Briefs (Electric)" xfId="4271" xr:uid="{00000000-0005-0000-0000-0000AD100000}"/>
    <cellStyle name="_Portfolio SPlan Base Case.xls Chart 3_Rebuttal Power Costs_Adj Bench DR 3 for Initial Briefs (Electric) 2" xfId="4272" xr:uid="{00000000-0005-0000-0000-0000AE100000}"/>
    <cellStyle name="_Portfolio SPlan Base Case.xls Chart 3_Rebuttal Power Costs_Adj Bench DR 3 for Initial Briefs (Electric) 2 2" xfId="4273" xr:uid="{00000000-0005-0000-0000-0000AF100000}"/>
    <cellStyle name="_Portfolio SPlan Base Case.xls Chart 3_Rebuttal Power Costs_Adj Bench DR 3 for Initial Briefs (Electric) 3" xfId="4274" xr:uid="{00000000-0005-0000-0000-0000B0100000}"/>
    <cellStyle name="_Portfolio SPlan Base Case.xls Chart 3_Rebuttal Power Costs_Adj Bench DR 3 for Initial Briefs (Electric) 4" xfId="4275" xr:uid="{00000000-0005-0000-0000-0000B1100000}"/>
    <cellStyle name="_Portfolio SPlan Base Case.xls Chart 3_Rebuttal Power Costs_Electric Rev Req Model (2009 GRC) Rebuttal" xfId="4276" xr:uid="{00000000-0005-0000-0000-0000B2100000}"/>
    <cellStyle name="_Portfolio SPlan Base Case.xls Chart 3_Rebuttal Power Costs_Electric Rev Req Model (2009 GRC) Rebuttal 2" xfId="4277" xr:uid="{00000000-0005-0000-0000-0000B3100000}"/>
    <cellStyle name="_Portfolio SPlan Base Case.xls Chart 3_Rebuttal Power Costs_Electric Rev Req Model (2009 GRC) Rebuttal 2 2" xfId="4278" xr:uid="{00000000-0005-0000-0000-0000B4100000}"/>
    <cellStyle name="_Portfolio SPlan Base Case.xls Chart 3_Rebuttal Power Costs_Electric Rev Req Model (2009 GRC) Rebuttal 3" xfId="4279" xr:uid="{00000000-0005-0000-0000-0000B5100000}"/>
    <cellStyle name="_Portfolio SPlan Base Case.xls Chart 3_Rebuttal Power Costs_Electric Rev Req Model (2009 GRC) Rebuttal 4" xfId="4280" xr:uid="{00000000-0005-0000-0000-0000B6100000}"/>
    <cellStyle name="_Portfolio SPlan Base Case.xls Chart 3_Rebuttal Power Costs_Electric Rev Req Model (2009 GRC) Rebuttal REmoval of New  WH Solar AdjustMI" xfId="4281" xr:uid="{00000000-0005-0000-0000-0000B7100000}"/>
    <cellStyle name="_Portfolio SPlan Base Case.xls Chart 3_Rebuttal Power Costs_Electric Rev Req Model (2009 GRC) Rebuttal REmoval of New  WH Solar AdjustMI 2" xfId="4282" xr:uid="{00000000-0005-0000-0000-0000B8100000}"/>
    <cellStyle name="_Portfolio SPlan Base Case.xls Chart 3_Rebuttal Power Costs_Electric Rev Req Model (2009 GRC) Rebuttal REmoval of New  WH Solar AdjustMI 2 2" xfId="4283" xr:uid="{00000000-0005-0000-0000-0000B9100000}"/>
    <cellStyle name="_Portfolio SPlan Base Case.xls Chart 3_Rebuttal Power Costs_Electric Rev Req Model (2009 GRC) Rebuttal REmoval of New  WH Solar AdjustMI 3" xfId="4284" xr:uid="{00000000-0005-0000-0000-0000BA100000}"/>
    <cellStyle name="_Portfolio SPlan Base Case.xls Chart 3_Rebuttal Power Costs_Electric Rev Req Model (2009 GRC) Rebuttal REmoval of New  WH Solar AdjustMI 4" xfId="4285" xr:uid="{00000000-0005-0000-0000-0000BB100000}"/>
    <cellStyle name="_Portfolio SPlan Base Case.xls Chart 3_Rebuttal Power Costs_Electric Rev Req Model (2009 GRC) Revised 01-18-2010" xfId="4286" xr:uid="{00000000-0005-0000-0000-0000BC100000}"/>
    <cellStyle name="_Portfolio SPlan Base Case.xls Chart 3_Rebuttal Power Costs_Electric Rev Req Model (2009 GRC) Revised 01-18-2010 2" xfId="4287" xr:uid="{00000000-0005-0000-0000-0000BD100000}"/>
    <cellStyle name="_Portfolio SPlan Base Case.xls Chart 3_Rebuttal Power Costs_Electric Rev Req Model (2009 GRC) Revised 01-18-2010 2 2" xfId="4288" xr:uid="{00000000-0005-0000-0000-0000BE100000}"/>
    <cellStyle name="_Portfolio SPlan Base Case.xls Chart 3_Rebuttal Power Costs_Electric Rev Req Model (2009 GRC) Revised 01-18-2010 3" xfId="4289" xr:uid="{00000000-0005-0000-0000-0000BF100000}"/>
    <cellStyle name="_Portfolio SPlan Base Case.xls Chart 3_Rebuttal Power Costs_Electric Rev Req Model (2009 GRC) Revised 01-18-2010 4" xfId="4290" xr:uid="{00000000-0005-0000-0000-0000C0100000}"/>
    <cellStyle name="_Portfolio SPlan Base Case.xls Chart 3_Rebuttal Power Costs_Final Order Electric EXHIBIT A-1" xfId="4291" xr:uid="{00000000-0005-0000-0000-0000C1100000}"/>
    <cellStyle name="_Portfolio SPlan Base Case.xls Chart 3_Rebuttal Power Costs_Final Order Electric EXHIBIT A-1 2" xfId="4292" xr:uid="{00000000-0005-0000-0000-0000C2100000}"/>
    <cellStyle name="_Portfolio SPlan Base Case.xls Chart 3_Rebuttal Power Costs_Final Order Electric EXHIBIT A-1 2 2" xfId="4293" xr:uid="{00000000-0005-0000-0000-0000C3100000}"/>
    <cellStyle name="_Portfolio SPlan Base Case.xls Chart 3_Rebuttal Power Costs_Final Order Electric EXHIBIT A-1 3" xfId="4294" xr:uid="{00000000-0005-0000-0000-0000C4100000}"/>
    <cellStyle name="_Portfolio SPlan Base Case.xls Chart 3_Rebuttal Power Costs_Final Order Electric EXHIBIT A-1 4" xfId="4295" xr:uid="{00000000-0005-0000-0000-0000C5100000}"/>
    <cellStyle name="_Portfolio SPlan Base Case.xls Chart 3_TENASKA REGULATORY ASSET" xfId="4296" xr:uid="{00000000-0005-0000-0000-0000C6100000}"/>
    <cellStyle name="_Portfolio SPlan Base Case.xls Chart 3_TENASKA REGULATORY ASSET 2" xfId="4297" xr:uid="{00000000-0005-0000-0000-0000C7100000}"/>
    <cellStyle name="_Portfolio SPlan Base Case.xls Chart 3_TENASKA REGULATORY ASSET 2 2" xfId="4298" xr:uid="{00000000-0005-0000-0000-0000C8100000}"/>
    <cellStyle name="_Portfolio SPlan Base Case.xls Chart 3_TENASKA REGULATORY ASSET 3" xfId="4299" xr:uid="{00000000-0005-0000-0000-0000C9100000}"/>
    <cellStyle name="_Portfolio SPlan Base Case.xls Chart 3_TENASKA REGULATORY ASSET 4" xfId="4300" xr:uid="{00000000-0005-0000-0000-0000CA100000}"/>
    <cellStyle name="_Power Cost Value Copy 11.30.05 gas 1.09.06 AURORA at 1.10.06" xfId="4301" xr:uid="{00000000-0005-0000-0000-0000CB100000}"/>
    <cellStyle name="_Power Cost Value Copy 11.30.05 gas 1.09.06 AURORA at 1.10.06 2" xfId="4302" xr:uid="{00000000-0005-0000-0000-0000CC100000}"/>
    <cellStyle name="_Power Cost Value Copy 11.30.05 gas 1.09.06 AURORA at 1.10.06 2 2" xfId="4303" xr:uid="{00000000-0005-0000-0000-0000CD100000}"/>
    <cellStyle name="_Power Cost Value Copy 11.30.05 gas 1.09.06 AURORA at 1.10.06 2 2 2" xfId="4304" xr:uid="{00000000-0005-0000-0000-0000CE100000}"/>
    <cellStyle name="_Power Cost Value Copy 11.30.05 gas 1.09.06 AURORA at 1.10.06 2 3" xfId="4305" xr:uid="{00000000-0005-0000-0000-0000CF100000}"/>
    <cellStyle name="_Power Cost Value Copy 11.30.05 gas 1.09.06 AURORA at 1.10.06 3" xfId="4306" xr:uid="{00000000-0005-0000-0000-0000D0100000}"/>
    <cellStyle name="_Power Cost Value Copy 11.30.05 gas 1.09.06 AURORA at 1.10.06 3 2" xfId="4307" xr:uid="{00000000-0005-0000-0000-0000D1100000}"/>
    <cellStyle name="_Power Cost Value Copy 11.30.05 gas 1.09.06 AURORA at 1.10.06 4" xfId="4308" xr:uid="{00000000-0005-0000-0000-0000D2100000}"/>
    <cellStyle name="_Power Cost Value Copy 11.30.05 gas 1.09.06 AURORA at 1.10.06 4 2" xfId="4309" xr:uid="{00000000-0005-0000-0000-0000D3100000}"/>
    <cellStyle name="_Power Cost Value Copy 11.30.05 gas 1.09.06 AURORA at 1.10.06 5" xfId="4310" xr:uid="{00000000-0005-0000-0000-0000D4100000}"/>
    <cellStyle name="_Power Cost Value Copy 11.30.05 gas 1.09.06 AURORA at 1.10.06_04 07E Wild Horse Wind Expansion (C) (2)" xfId="4311" xr:uid="{00000000-0005-0000-0000-0000D5100000}"/>
    <cellStyle name="_Power Cost Value Copy 11.30.05 gas 1.09.06 AURORA at 1.10.06_04 07E Wild Horse Wind Expansion (C) (2) 2" xfId="4312" xr:uid="{00000000-0005-0000-0000-0000D6100000}"/>
    <cellStyle name="_Power Cost Value Copy 11.30.05 gas 1.09.06 AURORA at 1.10.06_04 07E Wild Horse Wind Expansion (C) (2) 2 2" xfId="4313" xr:uid="{00000000-0005-0000-0000-0000D7100000}"/>
    <cellStyle name="_Power Cost Value Copy 11.30.05 gas 1.09.06 AURORA at 1.10.06_04 07E Wild Horse Wind Expansion (C) (2) 3" xfId="4314" xr:uid="{00000000-0005-0000-0000-0000D8100000}"/>
    <cellStyle name="_Power Cost Value Copy 11.30.05 gas 1.09.06 AURORA at 1.10.06_04 07E Wild Horse Wind Expansion (C) (2) 4" xfId="4315" xr:uid="{00000000-0005-0000-0000-0000D9100000}"/>
    <cellStyle name="_Power Cost Value Copy 11.30.05 gas 1.09.06 AURORA at 1.10.06_04 07E Wild Horse Wind Expansion (C) (2)_Adj Bench DR 3 for Initial Briefs (Electric)" xfId="4316" xr:uid="{00000000-0005-0000-0000-0000DA100000}"/>
    <cellStyle name="_Power Cost Value Copy 11.30.05 gas 1.09.06 AURORA at 1.10.06_04 07E Wild Horse Wind Expansion (C) (2)_Adj Bench DR 3 for Initial Briefs (Electric) 2" xfId="4317" xr:uid="{00000000-0005-0000-0000-0000DB100000}"/>
    <cellStyle name="_Power Cost Value Copy 11.30.05 gas 1.09.06 AURORA at 1.10.06_04 07E Wild Horse Wind Expansion (C) (2)_Adj Bench DR 3 for Initial Briefs (Electric) 2 2" xfId="4318" xr:uid="{00000000-0005-0000-0000-0000DC100000}"/>
    <cellStyle name="_Power Cost Value Copy 11.30.05 gas 1.09.06 AURORA at 1.10.06_04 07E Wild Horse Wind Expansion (C) (2)_Adj Bench DR 3 for Initial Briefs (Electric) 3" xfId="4319" xr:uid="{00000000-0005-0000-0000-0000DD100000}"/>
    <cellStyle name="_Power Cost Value Copy 11.30.05 gas 1.09.06 AURORA at 1.10.06_04 07E Wild Horse Wind Expansion (C) (2)_Adj Bench DR 3 for Initial Briefs (Electric) 4" xfId="4320" xr:uid="{00000000-0005-0000-0000-0000DE100000}"/>
    <cellStyle name="_Power Cost Value Copy 11.30.05 gas 1.09.06 AURORA at 1.10.06_04 07E Wild Horse Wind Expansion (C) (2)_Book1" xfId="4321" xr:uid="{00000000-0005-0000-0000-0000DF100000}"/>
    <cellStyle name="_Power Cost Value Copy 11.30.05 gas 1.09.06 AURORA at 1.10.06_04 07E Wild Horse Wind Expansion (C) (2)_Electric Rev Req Model (2009 GRC) " xfId="4322" xr:uid="{00000000-0005-0000-0000-0000E0100000}"/>
    <cellStyle name="_Power Cost Value Copy 11.30.05 gas 1.09.06 AURORA at 1.10.06_04 07E Wild Horse Wind Expansion (C) (2)_Electric Rev Req Model (2009 GRC)  2" xfId="4323" xr:uid="{00000000-0005-0000-0000-0000E1100000}"/>
    <cellStyle name="_Power Cost Value Copy 11.30.05 gas 1.09.06 AURORA at 1.10.06_04 07E Wild Horse Wind Expansion (C) (2)_Electric Rev Req Model (2009 GRC)  2 2" xfId="4324" xr:uid="{00000000-0005-0000-0000-0000E2100000}"/>
    <cellStyle name="_Power Cost Value Copy 11.30.05 gas 1.09.06 AURORA at 1.10.06_04 07E Wild Horse Wind Expansion (C) (2)_Electric Rev Req Model (2009 GRC)  3" xfId="4325" xr:uid="{00000000-0005-0000-0000-0000E3100000}"/>
    <cellStyle name="_Power Cost Value Copy 11.30.05 gas 1.09.06 AURORA at 1.10.06_04 07E Wild Horse Wind Expansion (C) (2)_Electric Rev Req Model (2009 GRC)  4" xfId="4326" xr:uid="{00000000-0005-0000-0000-0000E4100000}"/>
    <cellStyle name="_Power Cost Value Copy 11.30.05 gas 1.09.06 AURORA at 1.10.06_04 07E Wild Horse Wind Expansion (C) (2)_Electric Rev Req Model (2009 GRC) Rebuttal" xfId="4327" xr:uid="{00000000-0005-0000-0000-0000E5100000}"/>
    <cellStyle name="_Power Cost Value Copy 11.30.05 gas 1.09.06 AURORA at 1.10.06_04 07E Wild Horse Wind Expansion (C) (2)_Electric Rev Req Model (2009 GRC) Rebuttal 2" xfId="4328" xr:uid="{00000000-0005-0000-0000-0000E6100000}"/>
    <cellStyle name="_Power Cost Value Copy 11.30.05 gas 1.09.06 AURORA at 1.10.06_04 07E Wild Horse Wind Expansion (C) (2)_Electric Rev Req Model (2009 GRC) Rebuttal 2 2" xfId="4329" xr:uid="{00000000-0005-0000-0000-0000E7100000}"/>
    <cellStyle name="_Power Cost Value Copy 11.30.05 gas 1.09.06 AURORA at 1.10.06_04 07E Wild Horse Wind Expansion (C) (2)_Electric Rev Req Model (2009 GRC) Rebuttal 3" xfId="4330" xr:uid="{00000000-0005-0000-0000-0000E8100000}"/>
    <cellStyle name="_Power Cost Value Copy 11.30.05 gas 1.09.06 AURORA at 1.10.06_04 07E Wild Horse Wind Expansion (C) (2)_Electric Rev Req Model (2009 GRC) Rebuttal 4" xfId="4331" xr:uid="{00000000-0005-0000-0000-0000E9100000}"/>
    <cellStyle name="_Power Cost Value Copy 11.30.05 gas 1.09.06 AURORA at 1.10.06_04 07E Wild Horse Wind Expansion (C) (2)_Electric Rev Req Model (2009 GRC) Rebuttal REmoval of New  WH Solar AdjustMI" xfId="4332" xr:uid="{00000000-0005-0000-0000-0000EA100000}"/>
    <cellStyle name="_Power Cost Value Copy 11.30.05 gas 1.09.06 AURORA at 1.10.06_04 07E Wild Horse Wind Expansion (C) (2)_Electric Rev Req Model (2009 GRC) Rebuttal REmoval of New  WH Solar AdjustMI 2" xfId="4333" xr:uid="{00000000-0005-0000-0000-0000EB100000}"/>
    <cellStyle name="_Power Cost Value Copy 11.30.05 gas 1.09.06 AURORA at 1.10.06_04 07E Wild Horse Wind Expansion (C) (2)_Electric Rev Req Model (2009 GRC) Rebuttal REmoval of New  WH Solar AdjustMI 2 2" xfId="4334" xr:uid="{00000000-0005-0000-0000-0000EC100000}"/>
    <cellStyle name="_Power Cost Value Copy 11.30.05 gas 1.09.06 AURORA at 1.10.06_04 07E Wild Horse Wind Expansion (C) (2)_Electric Rev Req Model (2009 GRC) Rebuttal REmoval of New  WH Solar AdjustMI 3" xfId="4335" xr:uid="{00000000-0005-0000-0000-0000ED100000}"/>
    <cellStyle name="_Power Cost Value Copy 11.30.05 gas 1.09.06 AURORA at 1.10.06_04 07E Wild Horse Wind Expansion (C) (2)_Electric Rev Req Model (2009 GRC) Rebuttal REmoval of New  WH Solar AdjustMI 4" xfId="4336" xr:uid="{00000000-0005-0000-0000-0000EE100000}"/>
    <cellStyle name="_Power Cost Value Copy 11.30.05 gas 1.09.06 AURORA at 1.10.06_04 07E Wild Horse Wind Expansion (C) (2)_Electric Rev Req Model (2009 GRC) Revised 01-18-2010" xfId="4337" xr:uid="{00000000-0005-0000-0000-0000EF100000}"/>
    <cellStyle name="_Power Cost Value Copy 11.30.05 gas 1.09.06 AURORA at 1.10.06_04 07E Wild Horse Wind Expansion (C) (2)_Electric Rev Req Model (2009 GRC) Revised 01-18-2010 2" xfId="4338" xr:uid="{00000000-0005-0000-0000-0000F0100000}"/>
    <cellStyle name="_Power Cost Value Copy 11.30.05 gas 1.09.06 AURORA at 1.10.06_04 07E Wild Horse Wind Expansion (C) (2)_Electric Rev Req Model (2009 GRC) Revised 01-18-2010 2 2" xfId="4339" xr:uid="{00000000-0005-0000-0000-0000F1100000}"/>
    <cellStyle name="_Power Cost Value Copy 11.30.05 gas 1.09.06 AURORA at 1.10.06_04 07E Wild Horse Wind Expansion (C) (2)_Electric Rev Req Model (2009 GRC) Revised 01-18-2010 3" xfId="4340" xr:uid="{00000000-0005-0000-0000-0000F2100000}"/>
    <cellStyle name="_Power Cost Value Copy 11.30.05 gas 1.09.06 AURORA at 1.10.06_04 07E Wild Horse Wind Expansion (C) (2)_Electric Rev Req Model (2009 GRC) Revised 01-18-2010 4" xfId="4341" xr:uid="{00000000-0005-0000-0000-0000F3100000}"/>
    <cellStyle name="_Power Cost Value Copy 11.30.05 gas 1.09.06 AURORA at 1.10.06_04 07E Wild Horse Wind Expansion (C) (2)_Electric Rev Req Model (2010 GRC)" xfId="4342" xr:uid="{00000000-0005-0000-0000-0000F4100000}"/>
    <cellStyle name="_Power Cost Value Copy 11.30.05 gas 1.09.06 AURORA at 1.10.06_04 07E Wild Horse Wind Expansion (C) (2)_Electric Rev Req Model (2010 GRC) SF" xfId="4343" xr:uid="{00000000-0005-0000-0000-0000F5100000}"/>
    <cellStyle name="_Power Cost Value Copy 11.30.05 gas 1.09.06 AURORA at 1.10.06_04 07E Wild Horse Wind Expansion (C) (2)_Final Order Electric EXHIBIT A-1" xfId="4344" xr:uid="{00000000-0005-0000-0000-0000F6100000}"/>
    <cellStyle name="_Power Cost Value Copy 11.30.05 gas 1.09.06 AURORA at 1.10.06_04 07E Wild Horse Wind Expansion (C) (2)_Final Order Electric EXHIBIT A-1 2" xfId="4345" xr:uid="{00000000-0005-0000-0000-0000F7100000}"/>
    <cellStyle name="_Power Cost Value Copy 11.30.05 gas 1.09.06 AURORA at 1.10.06_04 07E Wild Horse Wind Expansion (C) (2)_Final Order Electric EXHIBIT A-1 2 2" xfId="4346" xr:uid="{00000000-0005-0000-0000-0000F8100000}"/>
    <cellStyle name="_Power Cost Value Copy 11.30.05 gas 1.09.06 AURORA at 1.10.06_04 07E Wild Horse Wind Expansion (C) (2)_Final Order Electric EXHIBIT A-1 3" xfId="4347" xr:uid="{00000000-0005-0000-0000-0000F9100000}"/>
    <cellStyle name="_Power Cost Value Copy 11.30.05 gas 1.09.06 AURORA at 1.10.06_04 07E Wild Horse Wind Expansion (C) (2)_Final Order Electric EXHIBIT A-1 4" xfId="4348" xr:uid="{00000000-0005-0000-0000-0000FA100000}"/>
    <cellStyle name="_Power Cost Value Copy 11.30.05 gas 1.09.06 AURORA at 1.10.06_04 07E Wild Horse Wind Expansion (C) (2)_TENASKA REGULATORY ASSET" xfId="4349" xr:uid="{00000000-0005-0000-0000-0000FB100000}"/>
    <cellStyle name="_Power Cost Value Copy 11.30.05 gas 1.09.06 AURORA at 1.10.06_04 07E Wild Horse Wind Expansion (C) (2)_TENASKA REGULATORY ASSET 2" xfId="4350" xr:uid="{00000000-0005-0000-0000-0000FC100000}"/>
    <cellStyle name="_Power Cost Value Copy 11.30.05 gas 1.09.06 AURORA at 1.10.06_04 07E Wild Horse Wind Expansion (C) (2)_TENASKA REGULATORY ASSET 2 2" xfId="4351" xr:uid="{00000000-0005-0000-0000-0000FD100000}"/>
    <cellStyle name="_Power Cost Value Copy 11.30.05 gas 1.09.06 AURORA at 1.10.06_04 07E Wild Horse Wind Expansion (C) (2)_TENASKA REGULATORY ASSET 3" xfId="4352" xr:uid="{00000000-0005-0000-0000-0000FE100000}"/>
    <cellStyle name="_Power Cost Value Copy 11.30.05 gas 1.09.06 AURORA at 1.10.06_04 07E Wild Horse Wind Expansion (C) (2)_TENASKA REGULATORY ASSET 4" xfId="4353" xr:uid="{00000000-0005-0000-0000-0000FF100000}"/>
    <cellStyle name="_Power Cost Value Copy 11.30.05 gas 1.09.06 AURORA at 1.10.06_16.37E Wild Horse Expansion DeferralRevwrkingfile SF" xfId="4354" xr:uid="{00000000-0005-0000-0000-000000110000}"/>
    <cellStyle name="_Power Cost Value Copy 11.30.05 gas 1.09.06 AURORA at 1.10.06_16.37E Wild Horse Expansion DeferralRevwrkingfile SF 2" xfId="4355" xr:uid="{00000000-0005-0000-0000-000001110000}"/>
    <cellStyle name="_Power Cost Value Copy 11.30.05 gas 1.09.06 AURORA at 1.10.06_16.37E Wild Horse Expansion DeferralRevwrkingfile SF 2 2" xfId="4356" xr:uid="{00000000-0005-0000-0000-000002110000}"/>
    <cellStyle name="_Power Cost Value Copy 11.30.05 gas 1.09.06 AURORA at 1.10.06_16.37E Wild Horse Expansion DeferralRevwrkingfile SF 3" xfId="4357" xr:uid="{00000000-0005-0000-0000-000003110000}"/>
    <cellStyle name="_Power Cost Value Copy 11.30.05 gas 1.09.06 AURORA at 1.10.06_16.37E Wild Horse Expansion DeferralRevwrkingfile SF 4" xfId="4358" xr:uid="{00000000-0005-0000-0000-000004110000}"/>
    <cellStyle name="_Power Cost Value Copy 11.30.05 gas 1.09.06 AURORA at 1.10.06_2009 Compliance Filing PCA Exhibits for GRC" xfId="4359" xr:uid="{00000000-0005-0000-0000-000005110000}"/>
    <cellStyle name="_Power Cost Value Copy 11.30.05 gas 1.09.06 AURORA at 1.10.06_2009 Compliance Filing PCA Exhibits for GRC 2" xfId="4360" xr:uid="{00000000-0005-0000-0000-000006110000}"/>
    <cellStyle name="_Power Cost Value Copy 11.30.05 gas 1.09.06 AURORA at 1.10.06_2009 GRC Compl Filing - Exhibit D" xfId="4361" xr:uid="{00000000-0005-0000-0000-000007110000}"/>
    <cellStyle name="_Power Cost Value Copy 11.30.05 gas 1.09.06 AURORA at 1.10.06_2009 GRC Compl Filing - Exhibit D 2" xfId="4362" xr:uid="{00000000-0005-0000-0000-000008110000}"/>
    <cellStyle name="_Power Cost Value Copy 11.30.05 gas 1.09.06 AURORA at 1.10.06_3.01 Income Statement" xfId="4363" xr:uid="{00000000-0005-0000-0000-000009110000}"/>
    <cellStyle name="_Power Cost Value Copy 11.30.05 gas 1.09.06 AURORA at 1.10.06_4 31 Regulatory Assets and Liabilities  7 06- Exhibit D" xfId="4364" xr:uid="{00000000-0005-0000-0000-00000A110000}"/>
    <cellStyle name="_Power Cost Value Copy 11.30.05 gas 1.09.06 AURORA at 1.10.06_4 31 Regulatory Assets and Liabilities  7 06- Exhibit D 2" xfId="4365" xr:uid="{00000000-0005-0000-0000-00000B110000}"/>
    <cellStyle name="_Power Cost Value Copy 11.30.05 gas 1.09.06 AURORA at 1.10.06_4 31 Regulatory Assets and Liabilities  7 06- Exhibit D 2 2" xfId="4366" xr:uid="{00000000-0005-0000-0000-00000C110000}"/>
    <cellStyle name="_Power Cost Value Copy 11.30.05 gas 1.09.06 AURORA at 1.10.06_4 31 Regulatory Assets and Liabilities  7 06- Exhibit D 3" xfId="4367" xr:uid="{00000000-0005-0000-0000-00000D110000}"/>
    <cellStyle name="_Power Cost Value Copy 11.30.05 gas 1.09.06 AURORA at 1.10.06_4 31 Regulatory Assets and Liabilities  7 06- Exhibit D 4" xfId="4368" xr:uid="{00000000-0005-0000-0000-00000E110000}"/>
    <cellStyle name="_Power Cost Value Copy 11.30.05 gas 1.09.06 AURORA at 1.10.06_4 31 Regulatory Assets and Liabilities  7 06- Exhibit D_NIM Summary" xfId="4369" xr:uid="{00000000-0005-0000-0000-00000F110000}"/>
    <cellStyle name="_Power Cost Value Copy 11.30.05 gas 1.09.06 AURORA at 1.10.06_4 31 Regulatory Assets and Liabilities  7 06- Exhibit D_NIM Summary 2" xfId="4370" xr:uid="{00000000-0005-0000-0000-000010110000}"/>
    <cellStyle name="_Power Cost Value Copy 11.30.05 gas 1.09.06 AURORA at 1.10.06_4 32 Regulatory Assets and Liabilities  7 06- Exhibit D" xfId="4371" xr:uid="{00000000-0005-0000-0000-000011110000}"/>
    <cellStyle name="_Power Cost Value Copy 11.30.05 gas 1.09.06 AURORA at 1.10.06_4 32 Regulatory Assets and Liabilities  7 06- Exhibit D 2" xfId="4372" xr:uid="{00000000-0005-0000-0000-000012110000}"/>
    <cellStyle name="_Power Cost Value Copy 11.30.05 gas 1.09.06 AURORA at 1.10.06_4 32 Regulatory Assets and Liabilities  7 06- Exhibit D 2 2" xfId="4373" xr:uid="{00000000-0005-0000-0000-000013110000}"/>
    <cellStyle name="_Power Cost Value Copy 11.30.05 gas 1.09.06 AURORA at 1.10.06_4 32 Regulatory Assets and Liabilities  7 06- Exhibit D 3" xfId="4374" xr:uid="{00000000-0005-0000-0000-000014110000}"/>
    <cellStyle name="_Power Cost Value Copy 11.30.05 gas 1.09.06 AURORA at 1.10.06_4 32 Regulatory Assets and Liabilities  7 06- Exhibit D 4" xfId="4375" xr:uid="{00000000-0005-0000-0000-000015110000}"/>
    <cellStyle name="_Power Cost Value Copy 11.30.05 gas 1.09.06 AURORA at 1.10.06_4 32 Regulatory Assets and Liabilities  7 06- Exhibit D_NIM Summary" xfId="4376" xr:uid="{00000000-0005-0000-0000-000016110000}"/>
    <cellStyle name="_Power Cost Value Copy 11.30.05 gas 1.09.06 AURORA at 1.10.06_4 32 Regulatory Assets and Liabilities  7 06- Exhibit D_NIM Summary 2" xfId="4377" xr:uid="{00000000-0005-0000-0000-000017110000}"/>
    <cellStyle name="_Power Cost Value Copy 11.30.05 gas 1.09.06 AURORA at 1.10.06_ACCOUNTS" xfId="4378" xr:uid="{00000000-0005-0000-0000-000018110000}"/>
    <cellStyle name="_Power Cost Value Copy 11.30.05 gas 1.09.06 AURORA at 1.10.06_AURORA Total New" xfId="4379" xr:uid="{00000000-0005-0000-0000-000019110000}"/>
    <cellStyle name="_Power Cost Value Copy 11.30.05 gas 1.09.06 AURORA at 1.10.06_AURORA Total New 2" xfId="4380" xr:uid="{00000000-0005-0000-0000-00001A110000}"/>
    <cellStyle name="_Power Cost Value Copy 11.30.05 gas 1.09.06 AURORA at 1.10.06_Book2" xfId="4381" xr:uid="{00000000-0005-0000-0000-00001B110000}"/>
    <cellStyle name="_Power Cost Value Copy 11.30.05 gas 1.09.06 AURORA at 1.10.06_Book2 2" xfId="4382" xr:uid="{00000000-0005-0000-0000-00001C110000}"/>
    <cellStyle name="_Power Cost Value Copy 11.30.05 gas 1.09.06 AURORA at 1.10.06_Book2 2 2" xfId="4383" xr:uid="{00000000-0005-0000-0000-00001D110000}"/>
    <cellStyle name="_Power Cost Value Copy 11.30.05 gas 1.09.06 AURORA at 1.10.06_Book2 3" xfId="4384" xr:uid="{00000000-0005-0000-0000-00001E110000}"/>
    <cellStyle name="_Power Cost Value Copy 11.30.05 gas 1.09.06 AURORA at 1.10.06_Book2 4" xfId="4385" xr:uid="{00000000-0005-0000-0000-00001F110000}"/>
    <cellStyle name="_Power Cost Value Copy 11.30.05 gas 1.09.06 AURORA at 1.10.06_Book2_Adj Bench DR 3 for Initial Briefs (Electric)" xfId="4386" xr:uid="{00000000-0005-0000-0000-000020110000}"/>
    <cellStyle name="_Power Cost Value Copy 11.30.05 gas 1.09.06 AURORA at 1.10.06_Book2_Adj Bench DR 3 for Initial Briefs (Electric) 2" xfId="4387" xr:uid="{00000000-0005-0000-0000-000021110000}"/>
    <cellStyle name="_Power Cost Value Copy 11.30.05 gas 1.09.06 AURORA at 1.10.06_Book2_Adj Bench DR 3 for Initial Briefs (Electric) 2 2" xfId="4388" xr:uid="{00000000-0005-0000-0000-000022110000}"/>
    <cellStyle name="_Power Cost Value Copy 11.30.05 gas 1.09.06 AURORA at 1.10.06_Book2_Adj Bench DR 3 for Initial Briefs (Electric) 3" xfId="4389" xr:uid="{00000000-0005-0000-0000-000023110000}"/>
    <cellStyle name="_Power Cost Value Copy 11.30.05 gas 1.09.06 AURORA at 1.10.06_Book2_Adj Bench DR 3 for Initial Briefs (Electric) 4" xfId="4390" xr:uid="{00000000-0005-0000-0000-000024110000}"/>
    <cellStyle name="_Power Cost Value Copy 11.30.05 gas 1.09.06 AURORA at 1.10.06_Book2_Electric Rev Req Model (2009 GRC) Rebuttal" xfId="4391" xr:uid="{00000000-0005-0000-0000-000025110000}"/>
    <cellStyle name="_Power Cost Value Copy 11.30.05 gas 1.09.06 AURORA at 1.10.06_Book2_Electric Rev Req Model (2009 GRC) Rebuttal 2" xfId="4392" xr:uid="{00000000-0005-0000-0000-000026110000}"/>
    <cellStyle name="_Power Cost Value Copy 11.30.05 gas 1.09.06 AURORA at 1.10.06_Book2_Electric Rev Req Model (2009 GRC) Rebuttal 2 2" xfId="4393" xr:uid="{00000000-0005-0000-0000-000027110000}"/>
    <cellStyle name="_Power Cost Value Copy 11.30.05 gas 1.09.06 AURORA at 1.10.06_Book2_Electric Rev Req Model (2009 GRC) Rebuttal 3" xfId="4394" xr:uid="{00000000-0005-0000-0000-000028110000}"/>
    <cellStyle name="_Power Cost Value Copy 11.30.05 gas 1.09.06 AURORA at 1.10.06_Book2_Electric Rev Req Model (2009 GRC) Rebuttal 4" xfId="4395" xr:uid="{00000000-0005-0000-0000-000029110000}"/>
    <cellStyle name="_Power Cost Value Copy 11.30.05 gas 1.09.06 AURORA at 1.10.06_Book2_Electric Rev Req Model (2009 GRC) Rebuttal REmoval of New  WH Solar AdjustMI" xfId="4396" xr:uid="{00000000-0005-0000-0000-00002A110000}"/>
    <cellStyle name="_Power Cost Value Copy 11.30.05 gas 1.09.06 AURORA at 1.10.06_Book2_Electric Rev Req Model (2009 GRC) Rebuttal REmoval of New  WH Solar AdjustMI 2" xfId="4397" xr:uid="{00000000-0005-0000-0000-00002B110000}"/>
    <cellStyle name="_Power Cost Value Copy 11.30.05 gas 1.09.06 AURORA at 1.10.06_Book2_Electric Rev Req Model (2009 GRC) Rebuttal REmoval of New  WH Solar AdjustMI 2 2" xfId="4398" xr:uid="{00000000-0005-0000-0000-00002C110000}"/>
    <cellStyle name="_Power Cost Value Copy 11.30.05 gas 1.09.06 AURORA at 1.10.06_Book2_Electric Rev Req Model (2009 GRC) Rebuttal REmoval of New  WH Solar AdjustMI 3" xfId="4399" xr:uid="{00000000-0005-0000-0000-00002D110000}"/>
    <cellStyle name="_Power Cost Value Copy 11.30.05 gas 1.09.06 AURORA at 1.10.06_Book2_Electric Rev Req Model (2009 GRC) Rebuttal REmoval of New  WH Solar AdjustMI 4" xfId="4400" xr:uid="{00000000-0005-0000-0000-00002E110000}"/>
    <cellStyle name="_Power Cost Value Copy 11.30.05 gas 1.09.06 AURORA at 1.10.06_Book2_Electric Rev Req Model (2009 GRC) Revised 01-18-2010" xfId="4401" xr:uid="{00000000-0005-0000-0000-00002F110000}"/>
    <cellStyle name="_Power Cost Value Copy 11.30.05 gas 1.09.06 AURORA at 1.10.06_Book2_Electric Rev Req Model (2009 GRC) Revised 01-18-2010 2" xfId="4402" xr:uid="{00000000-0005-0000-0000-000030110000}"/>
    <cellStyle name="_Power Cost Value Copy 11.30.05 gas 1.09.06 AURORA at 1.10.06_Book2_Electric Rev Req Model (2009 GRC) Revised 01-18-2010 2 2" xfId="4403" xr:uid="{00000000-0005-0000-0000-000031110000}"/>
    <cellStyle name="_Power Cost Value Copy 11.30.05 gas 1.09.06 AURORA at 1.10.06_Book2_Electric Rev Req Model (2009 GRC) Revised 01-18-2010 3" xfId="4404" xr:uid="{00000000-0005-0000-0000-000032110000}"/>
    <cellStyle name="_Power Cost Value Copy 11.30.05 gas 1.09.06 AURORA at 1.10.06_Book2_Electric Rev Req Model (2009 GRC) Revised 01-18-2010 4" xfId="4405" xr:uid="{00000000-0005-0000-0000-000033110000}"/>
    <cellStyle name="_Power Cost Value Copy 11.30.05 gas 1.09.06 AURORA at 1.10.06_Book2_Final Order Electric EXHIBIT A-1" xfId="4406" xr:uid="{00000000-0005-0000-0000-000034110000}"/>
    <cellStyle name="_Power Cost Value Copy 11.30.05 gas 1.09.06 AURORA at 1.10.06_Book2_Final Order Electric EXHIBIT A-1 2" xfId="4407" xr:uid="{00000000-0005-0000-0000-000035110000}"/>
    <cellStyle name="_Power Cost Value Copy 11.30.05 gas 1.09.06 AURORA at 1.10.06_Book2_Final Order Electric EXHIBIT A-1 2 2" xfId="4408" xr:uid="{00000000-0005-0000-0000-000036110000}"/>
    <cellStyle name="_Power Cost Value Copy 11.30.05 gas 1.09.06 AURORA at 1.10.06_Book2_Final Order Electric EXHIBIT A-1 3" xfId="4409" xr:uid="{00000000-0005-0000-0000-000037110000}"/>
    <cellStyle name="_Power Cost Value Copy 11.30.05 gas 1.09.06 AURORA at 1.10.06_Book2_Final Order Electric EXHIBIT A-1 4" xfId="4410" xr:uid="{00000000-0005-0000-0000-000038110000}"/>
    <cellStyle name="_Power Cost Value Copy 11.30.05 gas 1.09.06 AURORA at 1.10.06_Book4" xfId="4411" xr:uid="{00000000-0005-0000-0000-000039110000}"/>
    <cellStyle name="_Power Cost Value Copy 11.30.05 gas 1.09.06 AURORA at 1.10.06_Book4 2" xfId="4412" xr:uid="{00000000-0005-0000-0000-00003A110000}"/>
    <cellStyle name="_Power Cost Value Copy 11.30.05 gas 1.09.06 AURORA at 1.10.06_Book4 2 2" xfId="4413" xr:uid="{00000000-0005-0000-0000-00003B110000}"/>
    <cellStyle name="_Power Cost Value Copy 11.30.05 gas 1.09.06 AURORA at 1.10.06_Book4 3" xfId="4414" xr:uid="{00000000-0005-0000-0000-00003C110000}"/>
    <cellStyle name="_Power Cost Value Copy 11.30.05 gas 1.09.06 AURORA at 1.10.06_Book4 4" xfId="4415" xr:uid="{00000000-0005-0000-0000-00003D110000}"/>
    <cellStyle name="_Power Cost Value Copy 11.30.05 gas 1.09.06 AURORA at 1.10.06_Book9" xfId="4416" xr:uid="{00000000-0005-0000-0000-00003E110000}"/>
    <cellStyle name="_Power Cost Value Copy 11.30.05 gas 1.09.06 AURORA at 1.10.06_Book9 2" xfId="4417" xr:uid="{00000000-0005-0000-0000-00003F110000}"/>
    <cellStyle name="_Power Cost Value Copy 11.30.05 gas 1.09.06 AURORA at 1.10.06_Book9 2 2" xfId="4418" xr:uid="{00000000-0005-0000-0000-000040110000}"/>
    <cellStyle name="_Power Cost Value Copy 11.30.05 gas 1.09.06 AURORA at 1.10.06_Book9 3" xfId="4419" xr:uid="{00000000-0005-0000-0000-000041110000}"/>
    <cellStyle name="_Power Cost Value Copy 11.30.05 gas 1.09.06 AURORA at 1.10.06_Book9 4" xfId="4420" xr:uid="{00000000-0005-0000-0000-000042110000}"/>
    <cellStyle name="_Power Cost Value Copy 11.30.05 gas 1.09.06 AURORA at 1.10.06_Check the Interest Calculation" xfId="4421" xr:uid="{00000000-0005-0000-0000-000043110000}"/>
    <cellStyle name="_Power Cost Value Copy 11.30.05 gas 1.09.06 AURORA at 1.10.06_Check the Interest Calculation_Scenario 1 REC vs PTC Offset" xfId="4422" xr:uid="{00000000-0005-0000-0000-000044110000}"/>
    <cellStyle name="_Power Cost Value Copy 11.30.05 gas 1.09.06 AURORA at 1.10.06_Check the Interest Calculation_Scenario 3" xfId="4423" xr:uid="{00000000-0005-0000-0000-000045110000}"/>
    <cellStyle name="_Power Cost Value Copy 11.30.05 gas 1.09.06 AURORA at 1.10.06_Chelan PUD Power Costs (8-10)" xfId="4424" xr:uid="{00000000-0005-0000-0000-000046110000}"/>
    <cellStyle name="_Power Cost Value Copy 11.30.05 gas 1.09.06 AURORA at 1.10.06_Direct Assignment Distribution Plant 2008" xfId="4425" xr:uid="{00000000-0005-0000-0000-000047110000}"/>
    <cellStyle name="_Power Cost Value Copy 11.30.05 gas 1.09.06 AURORA at 1.10.06_Direct Assignment Distribution Plant 2008 2" xfId="4426" xr:uid="{00000000-0005-0000-0000-000048110000}"/>
    <cellStyle name="_Power Cost Value Copy 11.30.05 gas 1.09.06 AURORA at 1.10.06_Direct Assignment Distribution Plant 2008 2 2" xfId="4427" xr:uid="{00000000-0005-0000-0000-000049110000}"/>
    <cellStyle name="_Power Cost Value Copy 11.30.05 gas 1.09.06 AURORA at 1.10.06_Direct Assignment Distribution Plant 2008 2 2 2" xfId="4428" xr:uid="{00000000-0005-0000-0000-00004A110000}"/>
    <cellStyle name="_Power Cost Value Copy 11.30.05 gas 1.09.06 AURORA at 1.10.06_Direct Assignment Distribution Plant 2008 2 3" xfId="4429" xr:uid="{00000000-0005-0000-0000-00004B110000}"/>
    <cellStyle name="_Power Cost Value Copy 11.30.05 gas 1.09.06 AURORA at 1.10.06_Direct Assignment Distribution Plant 2008 2 3 2" xfId="4430" xr:uid="{00000000-0005-0000-0000-00004C110000}"/>
    <cellStyle name="_Power Cost Value Copy 11.30.05 gas 1.09.06 AURORA at 1.10.06_Direct Assignment Distribution Plant 2008 2 4" xfId="4431" xr:uid="{00000000-0005-0000-0000-00004D110000}"/>
    <cellStyle name="_Power Cost Value Copy 11.30.05 gas 1.09.06 AURORA at 1.10.06_Direct Assignment Distribution Plant 2008 2 4 2" xfId="4432" xr:uid="{00000000-0005-0000-0000-00004E110000}"/>
    <cellStyle name="_Power Cost Value Copy 11.30.05 gas 1.09.06 AURORA at 1.10.06_Direct Assignment Distribution Plant 2008 3" xfId="4433" xr:uid="{00000000-0005-0000-0000-00004F110000}"/>
    <cellStyle name="_Power Cost Value Copy 11.30.05 gas 1.09.06 AURORA at 1.10.06_Direct Assignment Distribution Plant 2008 3 2" xfId="4434" xr:uid="{00000000-0005-0000-0000-000050110000}"/>
    <cellStyle name="_Power Cost Value Copy 11.30.05 gas 1.09.06 AURORA at 1.10.06_Direct Assignment Distribution Plant 2008 4" xfId="4435" xr:uid="{00000000-0005-0000-0000-000051110000}"/>
    <cellStyle name="_Power Cost Value Copy 11.30.05 gas 1.09.06 AURORA at 1.10.06_Direct Assignment Distribution Plant 2008 4 2" xfId="4436" xr:uid="{00000000-0005-0000-0000-000052110000}"/>
    <cellStyle name="_Power Cost Value Copy 11.30.05 gas 1.09.06 AURORA at 1.10.06_Direct Assignment Distribution Plant 2008 5" xfId="4437" xr:uid="{00000000-0005-0000-0000-000053110000}"/>
    <cellStyle name="_Power Cost Value Copy 11.30.05 gas 1.09.06 AURORA at 1.10.06_Direct Assignment Distribution Plant 2008 6" xfId="4438" xr:uid="{00000000-0005-0000-0000-000054110000}"/>
    <cellStyle name="_Power Cost Value Copy 11.30.05 gas 1.09.06 AURORA at 1.10.06_Electric COS Inputs" xfId="4439" xr:uid="{00000000-0005-0000-0000-000055110000}"/>
    <cellStyle name="_Power Cost Value Copy 11.30.05 gas 1.09.06 AURORA at 1.10.06_Electric COS Inputs 2" xfId="4440" xr:uid="{00000000-0005-0000-0000-000056110000}"/>
    <cellStyle name="_Power Cost Value Copy 11.30.05 gas 1.09.06 AURORA at 1.10.06_Electric COS Inputs 2 2" xfId="4441" xr:uid="{00000000-0005-0000-0000-000057110000}"/>
    <cellStyle name="_Power Cost Value Copy 11.30.05 gas 1.09.06 AURORA at 1.10.06_Electric COS Inputs 2 2 2" xfId="4442" xr:uid="{00000000-0005-0000-0000-000058110000}"/>
    <cellStyle name="_Power Cost Value Copy 11.30.05 gas 1.09.06 AURORA at 1.10.06_Electric COS Inputs 2 3" xfId="4443" xr:uid="{00000000-0005-0000-0000-000059110000}"/>
    <cellStyle name="_Power Cost Value Copy 11.30.05 gas 1.09.06 AURORA at 1.10.06_Electric COS Inputs 2 3 2" xfId="4444" xr:uid="{00000000-0005-0000-0000-00005A110000}"/>
    <cellStyle name="_Power Cost Value Copy 11.30.05 gas 1.09.06 AURORA at 1.10.06_Electric COS Inputs 2 4" xfId="4445" xr:uid="{00000000-0005-0000-0000-00005B110000}"/>
    <cellStyle name="_Power Cost Value Copy 11.30.05 gas 1.09.06 AURORA at 1.10.06_Electric COS Inputs 2 4 2" xfId="4446" xr:uid="{00000000-0005-0000-0000-00005C110000}"/>
    <cellStyle name="_Power Cost Value Copy 11.30.05 gas 1.09.06 AURORA at 1.10.06_Electric COS Inputs 3" xfId="4447" xr:uid="{00000000-0005-0000-0000-00005D110000}"/>
    <cellStyle name="_Power Cost Value Copy 11.30.05 gas 1.09.06 AURORA at 1.10.06_Electric COS Inputs 3 2" xfId="4448" xr:uid="{00000000-0005-0000-0000-00005E110000}"/>
    <cellStyle name="_Power Cost Value Copy 11.30.05 gas 1.09.06 AURORA at 1.10.06_Electric COS Inputs 4" xfId="4449" xr:uid="{00000000-0005-0000-0000-00005F110000}"/>
    <cellStyle name="_Power Cost Value Copy 11.30.05 gas 1.09.06 AURORA at 1.10.06_Electric COS Inputs 4 2" xfId="4450" xr:uid="{00000000-0005-0000-0000-000060110000}"/>
    <cellStyle name="_Power Cost Value Copy 11.30.05 gas 1.09.06 AURORA at 1.10.06_Electric COS Inputs 5" xfId="4451" xr:uid="{00000000-0005-0000-0000-000061110000}"/>
    <cellStyle name="_Power Cost Value Copy 11.30.05 gas 1.09.06 AURORA at 1.10.06_Electric COS Inputs 6" xfId="4452" xr:uid="{00000000-0005-0000-0000-000062110000}"/>
    <cellStyle name="_Power Cost Value Copy 11.30.05 gas 1.09.06 AURORA at 1.10.06_Electric Rate Spread and Rate Design 3.23.09" xfId="4453" xr:uid="{00000000-0005-0000-0000-000063110000}"/>
    <cellStyle name="_Power Cost Value Copy 11.30.05 gas 1.09.06 AURORA at 1.10.06_Electric Rate Spread and Rate Design 3.23.09 2" xfId="4454" xr:uid="{00000000-0005-0000-0000-000064110000}"/>
    <cellStyle name="_Power Cost Value Copy 11.30.05 gas 1.09.06 AURORA at 1.10.06_Electric Rate Spread and Rate Design 3.23.09 2 2" xfId="4455" xr:uid="{00000000-0005-0000-0000-000065110000}"/>
    <cellStyle name="_Power Cost Value Copy 11.30.05 gas 1.09.06 AURORA at 1.10.06_Electric Rate Spread and Rate Design 3.23.09 2 2 2" xfId="4456" xr:uid="{00000000-0005-0000-0000-000066110000}"/>
    <cellStyle name="_Power Cost Value Copy 11.30.05 gas 1.09.06 AURORA at 1.10.06_Electric Rate Spread and Rate Design 3.23.09 2 3" xfId="4457" xr:uid="{00000000-0005-0000-0000-000067110000}"/>
    <cellStyle name="_Power Cost Value Copy 11.30.05 gas 1.09.06 AURORA at 1.10.06_Electric Rate Spread and Rate Design 3.23.09 2 3 2" xfId="4458" xr:uid="{00000000-0005-0000-0000-000068110000}"/>
    <cellStyle name="_Power Cost Value Copy 11.30.05 gas 1.09.06 AURORA at 1.10.06_Electric Rate Spread and Rate Design 3.23.09 2 4" xfId="4459" xr:uid="{00000000-0005-0000-0000-000069110000}"/>
    <cellStyle name="_Power Cost Value Copy 11.30.05 gas 1.09.06 AURORA at 1.10.06_Electric Rate Spread and Rate Design 3.23.09 2 4 2" xfId="4460" xr:uid="{00000000-0005-0000-0000-00006A110000}"/>
    <cellStyle name="_Power Cost Value Copy 11.30.05 gas 1.09.06 AURORA at 1.10.06_Electric Rate Spread and Rate Design 3.23.09 3" xfId="4461" xr:uid="{00000000-0005-0000-0000-00006B110000}"/>
    <cellStyle name="_Power Cost Value Copy 11.30.05 gas 1.09.06 AURORA at 1.10.06_Electric Rate Spread and Rate Design 3.23.09 3 2" xfId="4462" xr:uid="{00000000-0005-0000-0000-00006C110000}"/>
    <cellStyle name="_Power Cost Value Copy 11.30.05 gas 1.09.06 AURORA at 1.10.06_Electric Rate Spread and Rate Design 3.23.09 4" xfId="4463" xr:uid="{00000000-0005-0000-0000-00006D110000}"/>
    <cellStyle name="_Power Cost Value Copy 11.30.05 gas 1.09.06 AURORA at 1.10.06_Electric Rate Spread and Rate Design 3.23.09 4 2" xfId="4464" xr:uid="{00000000-0005-0000-0000-00006E110000}"/>
    <cellStyle name="_Power Cost Value Copy 11.30.05 gas 1.09.06 AURORA at 1.10.06_Electric Rate Spread and Rate Design 3.23.09 5" xfId="4465" xr:uid="{00000000-0005-0000-0000-00006F110000}"/>
    <cellStyle name="_Power Cost Value Copy 11.30.05 gas 1.09.06 AURORA at 1.10.06_Electric Rate Spread and Rate Design 3.23.09 6" xfId="4466" xr:uid="{00000000-0005-0000-0000-000070110000}"/>
    <cellStyle name="_Power Cost Value Copy 11.30.05 gas 1.09.06 AURORA at 1.10.06_Exhibit D fr R Gho 12-31-08" xfId="4467" xr:uid="{00000000-0005-0000-0000-000071110000}"/>
    <cellStyle name="_Power Cost Value Copy 11.30.05 gas 1.09.06 AURORA at 1.10.06_Exhibit D fr R Gho 12-31-08 2" xfId="4468" xr:uid="{00000000-0005-0000-0000-000072110000}"/>
    <cellStyle name="_Power Cost Value Copy 11.30.05 gas 1.09.06 AURORA at 1.10.06_Exhibit D fr R Gho 12-31-08 3" xfId="4469" xr:uid="{00000000-0005-0000-0000-000073110000}"/>
    <cellStyle name="_Power Cost Value Copy 11.30.05 gas 1.09.06 AURORA at 1.10.06_Exhibit D fr R Gho 12-31-08 v2" xfId="4470" xr:uid="{00000000-0005-0000-0000-000074110000}"/>
    <cellStyle name="_Power Cost Value Copy 11.30.05 gas 1.09.06 AURORA at 1.10.06_Exhibit D fr R Gho 12-31-08 v2 2" xfId="4471" xr:uid="{00000000-0005-0000-0000-000075110000}"/>
    <cellStyle name="_Power Cost Value Copy 11.30.05 gas 1.09.06 AURORA at 1.10.06_Exhibit D fr R Gho 12-31-08 v2 3" xfId="4472" xr:uid="{00000000-0005-0000-0000-000076110000}"/>
    <cellStyle name="_Power Cost Value Copy 11.30.05 gas 1.09.06 AURORA at 1.10.06_Exhibit D fr R Gho 12-31-08 v2_NIM Summary" xfId="4473" xr:uid="{00000000-0005-0000-0000-000077110000}"/>
    <cellStyle name="_Power Cost Value Copy 11.30.05 gas 1.09.06 AURORA at 1.10.06_Exhibit D fr R Gho 12-31-08 v2_NIM Summary 2" xfId="4474" xr:uid="{00000000-0005-0000-0000-000078110000}"/>
    <cellStyle name="_Power Cost Value Copy 11.30.05 gas 1.09.06 AURORA at 1.10.06_Exhibit D fr R Gho 12-31-08_NIM Summary" xfId="4475" xr:uid="{00000000-0005-0000-0000-000079110000}"/>
    <cellStyle name="_Power Cost Value Copy 11.30.05 gas 1.09.06 AURORA at 1.10.06_Exhibit D fr R Gho 12-31-08_NIM Summary 2" xfId="4476" xr:uid="{00000000-0005-0000-0000-00007A110000}"/>
    <cellStyle name="_Power Cost Value Copy 11.30.05 gas 1.09.06 AURORA at 1.10.06_Gas Rev Req Model (2010 GRC)" xfId="4477" xr:uid="{00000000-0005-0000-0000-00007B110000}"/>
    <cellStyle name="_Power Cost Value Copy 11.30.05 gas 1.09.06 AURORA at 1.10.06_Hopkins Ridge Prepaid Tran - Interest Earned RY 12ME Feb  '11" xfId="4478" xr:uid="{00000000-0005-0000-0000-00007C110000}"/>
    <cellStyle name="_Power Cost Value Copy 11.30.05 gas 1.09.06 AURORA at 1.10.06_Hopkins Ridge Prepaid Tran - Interest Earned RY 12ME Feb  '11 2" xfId="4479" xr:uid="{00000000-0005-0000-0000-00007D110000}"/>
    <cellStyle name="_Power Cost Value Copy 11.30.05 gas 1.09.06 AURORA at 1.10.06_Hopkins Ridge Prepaid Tran - Interest Earned RY 12ME Feb  '11_NIM Summary" xfId="4480" xr:uid="{00000000-0005-0000-0000-00007E110000}"/>
    <cellStyle name="_Power Cost Value Copy 11.30.05 gas 1.09.06 AURORA at 1.10.06_Hopkins Ridge Prepaid Tran - Interest Earned RY 12ME Feb  '11_NIM Summary 2" xfId="4481" xr:uid="{00000000-0005-0000-0000-00007F110000}"/>
    <cellStyle name="_Power Cost Value Copy 11.30.05 gas 1.09.06 AURORA at 1.10.06_Hopkins Ridge Prepaid Tran - Interest Earned RY 12ME Feb  '11_Transmission Workbook for May BOD" xfId="4482" xr:uid="{00000000-0005-0000-0000-000080110000}"/>
    <cellStyle name="_Power Cost Value Copy 11.30.05 gas 1.09.06 AURORA at 1.10.06_Hopkins Ridge Prepaid Tran - Interest Earned RY 12ME Feb  '11_Transmission Workbook for May BOD 2" xfId="4483" xr:uid="{00000000-0005-0000-0000-000081110000}"/>
    <cellStyle name="_Power Cost Value Copy 11.30.05 gas 1.09.06 AURORA at 1.10.06_INPUTS" xfId="4484" xr:uid="{00000000-0005-0000-0000-000082110000}"/>
    <cellStyle name="_Power Cost Value Copy 11.30.05 gas 1.09.06 AURORA at 1.10.06_INPUTS 2" xfId="4485" xr:uid="{00000000-0005-0000-0000-000083110000}"/>
    <cellStyle name="_Power Cost Value Copy 11.30.05 gas 1.09.06 AURORA at 1.10.06_INPUTS 2 2" xfId="4486" xr:uid="{00000000-0005-0000-0000-000084110000}"/>
    <cellStyle name="_Power Cost Value Copy 11.30.05 gas 1.09.06 AURORA at 1.10.06_INPUTS 2 2 2" xfId="4487" xr:uid="{00000000-0005-0000-0000-000085110000}"/>
    <cellStyle name="_Power Cost Value Copy 11.30.05 gas 1.09.06 AURORA at 1.10.06_INPUTS 2 3" xfId="4488" xr:uid="{00000000-0005-0000-0000-000086110000}"/>
    <cellStyle name="_Power Cost Value Copy 11.30.05 gas 1.09.06 AURORA at 1.10.06_INPUTS 2 3 2" xfId="4489" xr:uid="{00000000-0005-0000-0000-000087110000}"/>
    <cellStyle name="_Power Cost Value Copy 11.30.05 gas 1.09.06 AURORA at 1.10.06_INPUTS 2 4" xfId="4490" xr:uid="{00000000-0005-0000-0000-000088110000}"/>
    <cellStyle name="_Power Cost Value Copy 11.30.05 gas 1.09.06 AURORA at 1.10.06_INPUTS 2 4 2" xfId="4491" xr:uid="{00000000-0005-0000-0000-000089110000}"/>
    <cellStyle name="_Power Cost Value Copy 11.30.05 gas 1.09.06 AURORA at 1.10.06_INPUTS 3" xfId="4492" xr:uid="{00000000-0005-0000-0000-00008A110000}"/>
    <cellStyle name="_Power Cost Value Copy 11.30.05 gas 1.09.06 AURORA at 1.10.06_INPUTS 3 2" xfId="4493" xr:uid="{00000000-0005-0000-0000-00008B110000}"/>
    <cellStyle name="_Power Cost Value Copy 11.30.05 gas 1.09.06 AURORA at 1.10.06_INPUTS 4" xfId="4494" xr:uid="{00000000-0005-0000-0000-00008C110000}"/>
    <cellStyle name="_Power Cost Value Copy 11.30.05 gas 1.09.06 AURORA at 1.10.06_INPUTS 4 2" xfId="4495" xr:uid="{00000000-0005-0000-0000-00008D110000}"/>
    <cellStyle name="_Power Cost Value Copy 11.30.05 gas 1.09.06 AURORA at 1.10.06_INPUTS 5" xfId="4496" xr:uid="{00000000-0005-0000-0000-00008E110000}"/>
    <cellStyle name="_Power Cost Value Copy 11.30.05 gas 1.09.06 AURORA at 1.10.06_INPUTS 6" xfId="4497" xr:uid="{00000000-0005-0000-0000-00008F110000}"/>
    <cellStyle name="_Power Cost Value Copy 11.30.05 gas 1.09.06 AURORA at 1.10.06_Leased Transformer &amp; Substation Plant &amp; Rev 12-2009" xfId="4498" xr:uid="{00000000-0005-0000-0000-000090110000}"/>
    <cellStyle name="_Power Cost Value Copy 11.30.05 gas 1.09.06 AURORA at 1.10.06_Leased Transformer &amp; Substation Plant &amp; Rev 12-2009 2" xfId="4499" xr:uid="{00000000-0005-0000-0000-000091110000}"/>
    <cellStyle name="_Power Cost Value Copy 11.30.05 gas 1.09.06 AURORA at 1.10.06_Leased Transformer &amp; Substation Plant &amp; Rev 12-2009 2 2" xfId="4500" xr:uid="{00000000-0005-0000-0000-000092110000}"/>
    <cellStyle name="_Power Cost Value Copy 11.30.05 gas 1.09.06 AURORA at 1.10.06_Leased Transformer &amp; Substation Plant &amp; Rev 12-2009 2 2 2" xfId="4501" xr:uid="{00000000-0005-0000-0000-000093110000}"/>
    <cellStyle name="_Power Cost Value Copy 11.30.05 gas 1.09.06 AURORA at 1.10.06_Leased Transformer &amp; Substation Plant &amp; Rev 12-2009 2 3" xfId="4502" xr:uid="{00000000-0005-0000-0000-000094110000}"/>
    <cellStyle name="_Power Cost Value Copy 11.30.05 gas 1.09.06 AURORA at 1.10.06_Leased Transformer &amp; Substation Plant &amp; Rev 12-2009 2 3 2" xfId="4503" xr:uid="{00000000-0005-0000-0000-000095110000}"/>
    <cellStyle name="_Power Cost Value Copy 11.30.05 gas 1.09.06 AURORA at 1.10.06_Leased Transformer &amp; Substation Plant &amp; Rev 12-2009 2 4" xfId="4504" xr:uid="{00000000-0005-0000-0000-000096110000}"/>
    <cellStyle name="_Power Cost Value Copy 11.30.05 gas 1.09.06 AURORA at 1.10.06_Leased Transformer &amp; Substation Plant &amp; Rev 12-2009 2 4 2" xfId="4505" xr:uid="{00000000-0005-0000-0000-000097110000}"/>
    <cellStyle name="_Power Cost Value Copy 11.30.05 gas 1.09.06 AURORA at 1.10.06_Leased Transformer &amp; Substation Plant &amp; Rev 12-2009 3" xfId="4506" xr:uid="{00000000-0005-0000-0000-000098110000}"/>
    <cellStyle name="_Power Cost Value Copy 11.30.05 gas 1.09.06 AURORA at 1.10.06_Leased Transformer &amp; Substation Plant &amp; Rev 12-2009 3 2" xfId="4507" xr:uid="{00000000-0005-0000-0000-000099110000}"/>
    <cellStyle name="_Power Cost Value Copy 11.30.05 gas 1.09.06 AURORA at 1.10.06_Leased Transformer &amp; Substation Plant &amp; Rev 12-2009 4" xfId="4508" xr:uid="{00000000-0005-0000-0000-00009A110000}"/>
    <cellStyle name="_Power Cost Value Copy 11.30.05 gas 1.09.06 AURORA at 1.10.06_Leased Transformer &amp; Substation Plant &amp; Rev 12-2009 4 2" xfId="4509" xr:uid="{00000000-0005-0000-0000-00009B110000}"/>
    <cellStyle name="_Power Cost Value Copy 11.30.05 gas 1.09.06 AURORA at 1.10.06_Leased Transformer &amp; Substation Plant &amp; Rev 12-2009 5" xfId="4510" xr:uid="{00000000-0005-0000-0000-00009C110000}"/>
    <cellStyle name="_Power Cost Value Copy 11.30.05 gas 1.09.06 AURORA at 1.10.06_Leased Transformer &amp; Substation Plant &amp; Rev 12-2009 6" xfId="4511" xr:uid="{00000000-0005-0000-0000-00009D110000}"/>
    <cellStyle name="_Power Cost Value Copy 11.30.05 gas 1.09.06 AURORA at 1.10.06_NIM Summary" xfId="4512" xr:uid="{00000000-0005-0000-0000-00009E110000}"/>
    <cellStyle name="_Power Cost Value Copy 11.30.05 gas 1.09.06 AURORA at 1.10.06_NIM Summary 09GRC" xfId="4513" xr:uid="{00000000-0005-0000-0000-00009F110000}"/>
    <cellStyle name="_Power Cost Value Copy 11.30.05 gas 1.09.06 AURORA at 1.10.06_NIM Summary 09GRC 2" xfId="4514" xr:uid="{00000000-0005-0000-0000-0000A0110000}"/>
    <cellStyle name="_Power Cost Value Copy 11.30.05 gas 1.09.06 AURORA at 1.10.06_NIM Summary 2" xfId="4515" xr:uid="{00000000-0005-0000-0000-0000A1110000}"/>
    <cellStyle name="_Power Cost Value Copy 11.30.05 gas 1.09.06 AURORA at 1.10.06_NIM Summary 3" xfId="4516" xr:uid="{00000000-0005-0000-0000-0000A2110000}"/>
    <cellStyle name="_Power Cost Value Copy 11.30.05 gas 1.09.06 AURORA at 1.10.06_NIM Summary 4" xfId="4517" xr:uid="{00000000-0005-0000-0000-0000A3110000}"/>
    <cellStyle name="_Power Cost Value Copy 11.30.05 gas 1.09.06 AURORA at 1.10.06_NIM Summary 5" xfId="4518" xr:uid="{00000000-0005-0000-0000-0000A4110000}"/>
    <cellStyle name="_Power Cost Value Copy 11.30.05 gas 1.09.06 AURORA at 1.10.06_NIM Summary 6" xfId="4519" xr:uid="{00000000-0005-0000-0000-0000A5110000}"/>
    <cellStyle name="_Power Cost Value Copy 11.30.05 gas 1.09.06 AURORA at 1.10.06_NIM Summary 7" xfId="4520" xr:uid="{00000000-0005-0000-0000-0000A6110000}"/>
    <cellStyle name="_Power Cost Value Copy 11.30.05 gas 1.09.06 AURORA at 1.10.06_NIM Summary 8" xfId="4521" xr:uid="{00000000-0005-0000-0000-0000A7110000}"/>
    <cellStyle name="_Power Cost Value Copy 11.30.05 gas 1.09.06 AURORA at 1.10.06_NIM Summary 9" xfId="4522" xr:uid="{00000000-0005-0000-0000-0000A8110000}"/>
    <cellStyle name="_Power Cost Value Copy 11.30.05 gas 1.09.06 AURORA at 1.10.06_PCA 10 -  Exhibit D from A Kellogg Jan 2011" xfId="4523" xr:uid="{00000000-0005-0000-0000-0000A9110000}"/>
    <cellStyle name="_Power Cost Value Copy 11.30.05 gas 1.09.06 AURORA at 1.10.06_PCA 10 -  Exhibit D from A Kellogg July 2011" xfId="4524" xr:uid="{00000000-0005-0000-0000-0000AA110000}"/>
    <cellStyle name="_Power Cost Value Copy 11.30.05 gas 1.09.06 AURORA at 1.10.06_PCA 10 -  Exhibit D from S Free Rcv'd 12-11" xfId="4525" xr:uid="{00000000-0005-0000-0000-0000AB110000}"/>
    <cellStyle name="_Power Cost Value Copy 11.30.05 gas 1.09.06 AURORA at 1.10.06_PCA 7 - Exhibit D update 11_30_08 (2)" xfId="4526" xr:uid="{00000000-0005-0000-0000-0000AC110000}"/>
    <cellStyle name="_Power Cost Value Copy 11.30.05 gas 1.09.06 AURORA at 1.10.06_PCA 7 - Exhibit D update 11_30_08 (2) 2" xfId="4527" xr:uid="{00000000-0005-0000-0000-0000AD110000}"/>
    <cellStyle name="_Power Cost Value Copy 11.30.05 gas 1.09.06 AURORA at 1.10.06_PCA 7 - Exhibit D update 11_30_08 (2) 2 2" xfId="4528" xr:uid="{00000000-0005-0000-0000-0000AE110000}"/>
    <cellStyle name="_Power Cost Value Copy 11.30.05 gas 1.09.06 AURORA at 1.10.06_PCA 7 - Exhibit D update 11_30_08 (2) 3" xfId="4529" xr:uid="{00000000-0005-0000-0000-0000AF110000}"/>
    <cellStyle name="_Power Cost Value Copy 11.30.05 gas 1.09.06 AURORA at 1.10.06_PCA 7 - Exhibit D update 11_30_08 (2) 4" xfId="4530" xr:uid="{00000000-0005-0000-0000-0000B0110000}"/>
    <cellStyle name="_Power Cost Value Copy 11.30.05 gas 1.09.06 AURORA at 1.10.06_PCA 7 - Exhibit D update 11_30_08 (2)_NIM Summary" xfId="4531" xr:uid="{00000000-0005-0000-0000-0000B1110000}"/>
    <cellStyle name="_Power Cost Value Copy 11.30.05 gas 1.09.06 AURORA at 1.10.06_PCA 7 - Exhibit D update 11_30_08 (2)_NIM Summary 2" xfId="4532" xr:uid="{00000000-0005-0000-0000-0000B2110000}"/>
    <cellStyle name="_Power Cost Value Copy 11.30.05 gas 1.09.06 AURORA at 1.10.06_PCA 8 - Exhibit D update 12_31_09" xfId="4533" xr:uid="{00000000-0005-0000-0000-0000B3110000}"/>
    <cellStyle name="_Power Cost Value Copy 11.30.05 gas 1.09.06 AURORA at 1.10.06_PCA 8 - Exhibit D update 12_31_09 2" xfId="4534" xr:uid="{00000000-0005-0000-0000-0000B4110000}"/>
    <cellStyle name="_Power Cost Value Copy 11.30.05 gas 1.09.06 AURORA at 1.10.06_PCA 9 -  Exhibit D April 2010" xfId="4535" xr:uid="{00000000-0005-0000-0000-0000B5110000}"/>
    <cellStyle name="_Power Cost Value Copy 11.30.05 gas 1.09.06 AURORA at 1.10.06_PCA 9 -  Exhibit D April 2010 (3)" xfId="4536" xr:uid="{00000000-0005-0000-0000-0000B6110000}"/>
    <cellStyle name="_Power Cost Value Copy 11.30.05 gas 1.09.06 AURORA at 1.10.06_PCA 9 -  Exhibit D April 2010 (3) 2" xfId="4537" xr:uid="{00000000-0005-0000-0000-0000B7110000}"/>
    <cellStyle name="_Power Cost Value Copy 11.30.05 gas 1.09.06 AURORA at 1.10.06_PCA 9 -  Exhibit D April 2010 2" xfId="4538" xr:uid="{00000000-0005-0000-0000-0000B8110000}"/>
    <cellStyle name="_Power Cost Value Copy 11.30.05 gas 1.09.06 AURORA at 1.10.06_PCA 9 -  Exhibit D April 2010 3" xfId="4539" xr:uid="{00000000-0005-0000-0000-0000B9110000}"/>
    <cellStyle name="_Power Cost Value Copy 11.30.05 gas 1.09.06 AURORA at 1.10.06_PCA 9 -  Exhibit D Feb 2010" xfId="4540" xr:uid="{00000000-0005-0000-0000-0000BA110000}"/>
    <cellStyle name="_Power Cost Value Copy 11.30.05 gas 1.09.06 AURORA at 1.10.06_PCA 9 -  Exhibit D Feb 2010 2" xfId="4541" xr:uid="{00000000-0005-0000-0000-0000BB110000}"/>
    <cellStyle name="_Power Cost Value Copy 11.30.05 gas 1.09.06 AURORA at 1.10.06_PCA 9 -  Exhibit D Feb 2010 v2" xfId="4542" xr:uid="{00000000-0005-0000-0000-0000BC110000}"/>
    <cellStyle name="_Power Cost Value Copy 11.30.05 gas 1.09.06 AURORA at 1.10.06_PCA 9 -  Exhibit D Feb 2010 v2 2" xfId="4543" xr:uid="{00000000-0005-0000-0000-0000BD110000}"/>
    <cellStyle name="_Power Cost Value Copy 11.30.05 gas 1.09.06 AURORA at 1.10.06_PCA 9 -  Exhibit D Feb 2010 WF" xfId="4544" xr:uid="{00000000-0005-0000-0000-0000BE110000}"/>
    <cellStyle name="_Power Cost Value Copy 11.30.05 gas 1.09.06 AURORA at 1.10.06_PCA 9 -  Exhibit D Feb 2010 WF 2" xfId="4545" xr:uid="{00000000-0005-0000-0000-0000BF110000}"/>
    <cellStyle name="_Power Cost Value Copy 11.30.05 gas 1.09.06 AURORA at 1.10.06_PCA 9 -  Exhibit D Jan 2010" xfId="4546" xr:uid="{00000000-0005-0000-0000-0000C0110000}"/>
    <cellStyle name="_Power Cost Value Copy 11.30.05 gas 1.09.06 AURORA at 1.10.06_PCA 9 -  Exhibit D Jan 2010 2" xfId="4547" xr:uid="{00000000-0005-0000-0000-0000C1110000}"/>
    <cellStyle name="_Power Cost Value Copy 11.30.05 gas 1.09.06 AURORA at 1.10.06_PCA 9 -  Exhibit D March 2010 (2)" xfId="4548" xr:uid="{00000000-0005-0000-0000-0000C2110000}"/>
    <cellStyle name="_Power Cost Value Copy 11.30.05 gas 1.09.06 AURORA at 1.10.06_PCA 9 -  Exhibit D March 2010 (2) 2" xfId="4549" xr:uid="{00000000-0005-0000-0000-0000C3110000}"/>
    <cellStyle name="_Power Cost Value Copy 11.30.05 gas 1.09.06 AURORA at 1.10.06_PCA 9 -  Exhibit D Nov 2010" xfId="4550" xr:uid="{00000000-0005-0000-0000-0000C4110000}"/>
    <cellStyle name="_Power Cost Value Copy 11.30.05 gas 1.09.06 AURORA at 1.10.06_PCA 9 -  Exhibit D Nov 2010 2" xfId="4551" xr:uid="{00000000-0005-0000-0000-0000C5110000}"/>
    <cellStyle name="_Power Cost Value Copy 11.30.05 gas 1.09.06 AURORA at 1.10.06_PCA 9 - Exhibit D at August 2010" xfId="4552" xr:uid="{00000000-0005-0000-0000-0000C6110000}"/>
    <cellStyle name="_Power Cost Value Copy 11.30.05 gas 1.09.06 AURORA at 1.10.06_PCA 9 - Exhibit D at August 2010 2" xfId="4553" xr:uid="{00000000-0005-0000-0000-0000C7110000}"/>
    <cellStyle name="_Power Cost Value Copy 11.30.05 gas 1.09.06 AURORA at 1.10.06_PCA 9 - Exhibit D June 2010 GRC" xfId="4554" xr:uid="{00000000-0005-0000-0000-0000C8110000}"/>
    <cellStyle name="_Power Cost Value Copy 11.30.05 gas 1.09.06 AURORA at 1.10.06_PCA 9 - Exhibit D June 2010 GRC 2" xfId="4555" xr:uid="{00000000-0005-0000-0000-0000C9110000}"/>
    <cellStyle name="_Power Cost Value Copy 11.30.05 gas 1.09.06 AURORA at 1.10.06_Power Costs - Comparison bx Rbtl-Staff-Jt-PC" xfId="4556" xr:uid="{00000000-0005-0000-0000-0000CA110000}"/>
    <cellStyle name="_Power Cost Value Copy 11.30.05 gas 1.09.06 AURORA at 1.10.06_Power Costs - Comparison bx Rbtl-Staff-Jt-PC 2" xfId="4557" xr:uid="{00000000-0005-0000-0000-0000CB110000}"/>
    <cellStyle name="_Power Cost Value Copy 11.30.05 gas 1.09.06 AURORA at 1.10.06_Power Costs - Comparison bx Rbtl-Staff-Jt-PC 2 2" xfId="4558" xr:uid="{00000000-0005-0000-0000-0000CC110000}"/>
    <cellStyle name="_Power Cost Value Copy 11.30.05 gas 1.09.06 AURORA at 1.10.06_Power Costs - Comparison bx Rbtl-Staff-Jt-PC 3" xfId="4559" xr:uid="{00000000-0005-0000-0000-0000CD110000}"/>
    <cellStyle name="_Power Cost Value Copy 11.30.05 gas 1.09.06 AURORA at 1.10.06_Power Costs - Comparison bx Rbtl-Staff-Jt-PC 4" xfId="4560" xr:uid="{00000000-0005-0000-0000-0000CE110000}"/>
    <cellStyle name="_Power Cost Value Copy 11.30.05 gas 1.09.06 AURORA at 1.10.06_Power Costs - Comparison bx Rbtl-Staff-Jt-PC_Adj Bench DR 3 for Initial Briefs (Electric)" xfId="4561" xr:uid="{00000000-0005-0000-0000-0000CF110000}"/>
    <cellStyle name="_Power Cost Value Copy 11.30.05 gas 1.09.06 AURORA at 1.10.06_Power Costs - Comparison bx Rbtl-Staff-Jt-PC_Adj Bench DR 3 for Initial Briefs (Electric) 2" xfId="4562" xr:uid="{00000000-0005-0000-0000-0000D0110000}"/>
    <cellStyle name="_Power Cost Value Copy 11.30.05 gas 1.09.06 AURORA at 1.10.06_Power Costs - Comparison bx Rbtl-Staff-Jt-PC_Adj Bench DR 3 for Initial Briefs (Electric) 2 2" xfId="4563" xr:uid="{00000000-0005-0000-0000-0000D1110000}"/>
    <cellStyle name="_Power Cost Value Copy 11.30.05 gas 1.09.06 AURORA at 1.10.06_Power Costs - Comparison bx Rbtl-Staff-Jt-PC_Adj Bench DR 3 for Initial Briefs (Electric) 3" xfId="4564" xr:uid="{00000000-0005-0000-0000-0000D2110000}"/>
    <cellStyle name="_Power Cost Value Copy 11.30.05 gas 1.09.06 AURORA at 1.10.06_Power Costs - Comparison bx Rbtl-Staff-Jt-PC_Adj Bench DR 3 for Initial Briefs (Electric) 4" xfId="4565" xr:uid="{00000000-0005-0000-0000-0000D3110000}"/>
    <cellStyle name="_Power Cost Value Copy 11.30.05 gas 1.09.06 AURORA at 1.10.06_Power Costs - Comparison bx Rbtl-Staff-Jt-PC_Electric Rev Req Model (2009 GRC) Rebuttal" xfId="4566" xr:uid="{00000000-0005-0000-0000-0000D4110000}"/>
    <cellStyle name="_Power Cost Value Copy 11.30.05 gas 1.09.06 AURORA at 1.10.06_Power Costs - Comparison bx Rbtl-Staff-Jt-PC_Electric Rev Req Model (2009 GRC) Rebuttal 2" xfId="4567" xr:uid="{00000000-0005-0000-0000-0000D5110000}"/>
    <cellStyle name="_Power Cost Value Copy 11.30.05 gas 1.09.06 AURORA at 1.10.06_Power Costs - Comparison bx Rbtl-Staff-Jt-PC_Electric Rev Req Model (2009 GRC) Rebuttal 2 2" xfId="4568" xr:uid="{00000000-0005-0000-0000-0000D6110000}"/>
    <cellStyle name="_Power Cost Value Copy 11.30.05 gas 1.09.06 AURORA at 1.10.06_Power Costs - Comparison bx Rbtl-Staff-Jt-PC_Electric Rev Req Model (2009 GRC) Rebuttal 3" xfId="4569" xr:uid="{00000000-0005-0000-0000-0000D7110000}"/>
    <cellStyle name="_Power Cost Value Copy 11.30.05 gas 1.09.06 AURORA at 1.10.06_Power Costs - Comparison bx Rbtl-Staff-Jt-PC_Electric Rev Req Model (2009 GRC) Rebuttal 4" xfId="4570" xr:uid="{00000000-0005-0000-0000-0000D8110000}"/>
    <cellStyle name="_Power Cost Value Copy 11.30.05 gas 1.09.06 AURORA at 1.10.06_Power Costs - Comparison bx Rbtl-Staff-Jt-PC_Electric Rev Req Model (2009 GRC) Rebuttal REmoval of New  WH Solar AdjustMI" xfId="4571" xr:uid="{00000000-0005-0000-0000-0000D9110000}"/>
    <cellStyle name="_Power Cost Value Copy 11.30.05 gas 1.09.06 AURORA at 1.10.06_Power Costs - Comparison bx Rbtl-Staff-Jt-PC_Electric Rev Req Model (2009 GRC) Rebuttal REmoval of New  WH Solar AdjustMI 2" xfId="4572" xr:uid="{00000000-0005-0000-0000-0000DA110000}"/>
    <cellStyle name="_Power Cost Value Copy 11.30.05 gas 1.09.06 AURORA at 1.10.06_Power Costs - Comparison bx Rbtl-Staff-Jt-PC_Electric Rev Req Model (2009 GRC) Rebuttal REmoval of New  WH Solar AdjustMI 2 2" xfId="4573" xr:uid="{00000000-0005-0000-0000-0000DB110000}"/>
    <cellStyle name="_Power Cost Value Copy 11.30.05 gas 1.09.06 AURORA at 1.10.06_Power Costs - Comparison bx Rbtl-Staff-Jt-PC_Electric Rev Req Model (2009 GRC) Rebuttal REmoval of New  WH Solar AdjustMI 3" xfId="4574" xr:uid="{00000000-0005-0000-0000-0000DC110000}"/>
    <cellStyle name="_Power Cost Value Copy 11.30.05 gas 1.09.06 AURORA at 1.10.06_Power Costs - Comparison bx Rbtl-Staff-Jt-PC_Electric Rev Req Model (2009 GRC) Rebuttal REmoval of New  WH Solar AdjustMI 4" xfId="4575" xr:uid="{00000000-0005-0000-0000-0000DD110000}"/>
    <cellStyle name="_Power Cost Value Copy 11.30.05 gas 1.09.06 AURORA at 1.10.06_Power Costs - Comparison bx Rbtl-Staff-Jt-PC_Electric Rev Req Model (2009 GRC) Revised 01-18-2010" xfId="4576" xr:uid="{00000000-0005-0000-0000-0000DE110000}"/>
    <cellStyle name="_Power Cost Value Copy 11.30.05 gas 1.09.06 AURORA at 1.10.06_Power Costs - Comparison bx Rbtl-Staff-Jt-PC_Electric Rev Req Model (2009 GRC) Revised 01-18-2010 2" xfId="4577" xr:uid="{00000000-0005-0000-0000-0000DF110000}"/>
    <cellStyle name="_Power Cost Value Copy 11.30.05 gas 1.09.06 AURORA at 1.10.06_Power Costs - Comparison bx Rbtl-Staff-Jt-PC_Electric Rev Req Model (2009 GRC) Revised 01-18-2010 2 2" xfId="4578" xr:uid="{00000000-0005-0000-0000-0000E0110000}"/>
    <cellStyle name="_Power Cost Value Copy 11.30.05 gas 1.09.06 AURORA at 1.10.06_Power Costs - Comparison bx Rbtl-Staff-Jt-PC_Electric Rev Req Model (2009 GRC) Revised 01-18-2010 3" xfId="4579" xr:uid="{00000000-0005-0000-0000-0000E1110000}"/>
    <cellStyle name="_Power Cost Value Copy 11.30.05 gas 1.09.06 AURORA at 1.10.06_Power Costs - Comparison bx Rbtl-Staff-Jt-PC_Electric Rev Req Model (2009 GRC) Revised 01-18-2010 4" xfId="4580" xr:uid="{00000000-0005-0000-0000-0000E2110000}"/>
    <cellStyle name="_Power Cost Value Copy 11.30.05 gas 1.09.06 AURORA at 1.10.06_Power Costs - Comparison bx Rbtl-Staff-Jt-PC_Final Order Electric EXHIBIT A-1" xfId="4581" xr:uid="{00000000-0005-0000-0000-0000E3110000}"/>
    <cellStyle name="_Power Cost Value Copy 11.30.05 gas 1.09.06 AURORA at 1.10.06_Power Costs - Comparison bx Rbtl-Staff-Jt-PC_Final Order Electric EXHIBIT A-1 2" xfId="4582" xr:uid="{00000000-0005-0000-0000-0000E4110000}"/>
    <cellStyle name="_Power Cost Value Copy 11.30.05 gas 1.09.06 AURORA at 1.10.06_Power Costs - Comparison bx Rbtl-Staff-Jt-PC_Final Order Electric EXHIBIT A-1 2 2" xfId="4583" xr:uid="{00000000-0005-0000-0000-0000E5110000}"/>
    <cellStyle name="_Power Cost Value Copy 11.30.05 gas 1.09.06 AURORA at 1.10.06_Power Costs - Comparison bx Rbtl-Staff-Jt-PC_Final Order Electric EXHIBIT A-1 3" xfId="4584" xr:uid="{00000000-0005-0000-0000-0000E6110000}"/>
    <cellStyle name="_Power Cost Value Copy 11.30.05 gas 1.09.06 AURORA at 1.10.06_Power Costs - Comparison bx Rbtl-Staff-Jt-PC_Final Order Electric EXHIBIT A-1 4" xfId="4585" xr:uid="{00000000-0005-0000-0000-0000E7110000}"/>
    <cellStyle name="_Power Cost Value Copy 11.30.05 gas 1.09.06 AURORA at 1.10.06_Production Adj 4.37" xfId="4586" xr:uid="{00000000-0005-0000-0000-0000E8110000}"/>
    <cellStyle name="_Power Cost Value Copy 11.30.05 gas 1.09.06 AURORA at 1.10.06_Production Adj 4.37 2" xfId="4587" xr:uid="{00000000-0005-0000-0000-0000E9110000}"/>
    <cellStyle name="_Power Cost Value Copy 11.30.05 gas 1.09.06 AURORA at 1.10.06_Production Adj 4.37 2 2" xfId="4588" xr:uid="{00000000-0005-0000-0000-0000EA110000}"/>
    <cellStyle name="_Power Cost Value Copy 11.30.05 gas 1.09.06 AURORA at 1.10.06_Production Adj 4.37 3" xfId="4589" xr:uid="{00000000-0005-0000-0000-0000EB110000}"/>
    <cellStyle name="_Power Cost Value Copy 11.30.05 gas 1.09.06 AURORA at 1.10.06_Purchased Power Adj 4.03" xfId="4590" xr:uid="{00000000-0005-0000-0000-0000EC110000}"/>
    <cellStyle name="_Power Cost Value Copy 11.30.05 gas 1.09.06 AURORA at 1.10.06_Purchased Power Adj 4.03 2" xfId="4591" xr:uid="{00000000-0005-0000-0000-0000ED110000}"/>
    <cellStyle name="_Power Cost Value Copy 11.30.05 gas 1.09.06 AURORA at 1.10.06_Purchased Power Adj 4.03 2 2" xfId="4592" xr:uid="{00000000-0005-0000-0000-0000EE110000}"/>
    <cellStyle name="_Power Cost Value Copy 11.30.05 gas 1.09.06 AURORA at 1.10.06_Purchased Power Adj 4.03 3" xfId="4593" xr:uid="{00000000-0005-0000-0000-0000EF110000}"/>
    <cellStyle name="_Power Cost Value Copy 11.30.05 gas 1.09.06 AURORA at 1.10.06_Rate Design Sch 24" xfId="4594" xr:uid="{00000000-0005-0000-0000-0000F0110000}"/>
    <cellStyle name="_Power Cost Value Copy 11.30.05 gas 1.09.06 AURORA at 1.10.06_Rate Design Sch 24 2" xfId="4595" xr:uid="{00000000-0005-0000-0000-0000F1110000}"/>
    <cellStyle name="_Power Cost Value Copy 11.30.05 gas 1.09.06 AURORA at 1.10.06_Rate Design Sch 25" xfId="4596" xr:uid="{00000000-0005-0000-0000-0000F2110000}"/>
    <cellStyle name="_Power Cost Value Copy 11.30.05 gas 1.09.06 AURORA at 1.10.06_Rate Design Sch 25 2" xfId="4597" xr:uid="{00000000-0005-0000-0000-0000F3110000}"/>
    <cellStyle name="_Power Cost Value Copy 11.30.05 gas 1.09.06 AURORA at 1.10.06_Rate Design Sch 25 2 2" xfId="4598" xr:uid="{00000000-0005-0000-0000-0000F4110000}"/>
    <cellStyle name="_Power Cost Value Copy 11.30.05 gas 1.09.06 AURORA at 1.10.06_Rate Design Sch 25 3" xfId="4599" xr:uid="{00000000-0005-0000-0000-0000F5110000}"/>
    <cellStyle name="_Power Cost Value Copy 11.30.05 gas 1.09.06 AURORA at 1.10.06_Rate Design Sch 26" xfId="4600" xr:uid="{00000000-0005-0000-0000-0000F6110000}"/>
    <cellStyle name="_Power Cost Value Copy 11.30.05 gas 1.09.06 AURORA at 1.10.06_Rate Design Sch 26 2" xfId="4601" xr:uid="{00000000-0005-0000-0000-0000F7110000}"/>
    <cellStyle name="_Power Cost Value Copy 11.30.05 gas 1.09.06 AURORA at 1.10.06_Rate Design Sch 26 2 2" xfId="4602" xr:uid="{00000000-0005-0000-0000-0000F8110000}"/>
    <cellStyle name="_Power Cost Value Copy 11.30.05 gas 1.09.06 AURORA at 1.10.06_Rate Design Sch 26 3" xfId="4603" xr:uid="{00000000-0005-0000-0000-0000F9110000}"/>
    <cellStyle name="_Power Cost Value Copy 11.30.05 gas 1.09.06 AURORA at 1.10.06_Rate Design Sch 31" xfId="4604" xr:uid="{00000000-0005-0000-0000-0000FA110000}"/>
    <cellStyle name="_Power Cost Value Copy 11.30.05 gas 1.09.06 AURORA at 1.10.06_Rate Design Sch 31 2" xfId="4605" xr:uid="{00000000-0005-0000-0000-0000FB110000}"/>
    <cellStyle name="_Power Cost Value Copy 11.30.05 gas 1.09.06 AURORA at 1.10.06_Rate Design Sch 31 2 2" xfId="4606" xr:uid="{00000000-0005-0000-0000-0000FC110000}"/>
    <cellStyle name="_Power Cost Value Copy 11.30.05 gas 1.09.06 AURORA at 1.10.06_Rate Design Sch 31 3" xfId="4607" xr:uid="{00000000-0005-0000-0000-0000FD110000}"/>
    <cellStyle name="_Power Cost Value Copy 11.30.05 gas 1.09.06 AURORA at 1.10.06_Rate Design Sch 43" xfId="4608" xr:uid="{00000000-0005-0000-0000-0000FE110000}"/>
    <cellStyle name="_Power Cost Value Copy 11.30.05 gas 1.09.06 AURORA at 1.10.06_Rate Design Sch 43 2" xfId="4609" xr:uid="{00000000-0005-0000-0000-0000FF110000}"/>
    <cellStyle name="_Power Cost Value Copy 11.30.05 gas 1.09.06 AURORA at 1.10.06_Rate Design Sch 43 2 2" xfId="4610" xr:uid="{00000000-0005-0000-0000-000000120000}"/>
    <cellStyle name="_Power Cost Value Copy 11.30.05 gas 1.09.06 AURORA at 1.10.06_Rate Design Sch 43 3" xfId="4611" xr:uid="{00000000-0005-0000-0000-000001120000}"/>
    <cellStyle name="_Power Cost Value Copy 11.30.05 gas 1.09.06 AURORA at 1.10.06_Rate Design Sch 448-449" xfId="4612" xr:uid="{00000000-0005-0000-0000-000002120000}"/>
    <cellStyle name="_Power Cost Value Copy 11.30.05 gas 1.09.06 AURORA at 1.10.06_Rate Design Sch 448-449 2" xfId="4613" xr:uid="{00000000-0005-0000-0000-000003120000}"/>
    <cellStyle name="_Power Cost Value Copy 11.30.05 gas 1.09.06 AURORA at 1.10.06_Rate Design Sch 46" xfId="4614" xr:uid="{00000000-0005-0000-0000-000004120000}"/>
    <cellStyle name="_Power Cost Value Copy 11.30.05 gas 1.09.06 AURORA at 1.10.06_Rate Design Sch 46 2" xfId="4615" xr:uid="{00000000-0005-0000-0000-000005120000}"/>
    <cellStyle name="_Power Cost Value Copy 11.30.05 gas 1.09.06 AURORA at 1.10.06_Rate Design Sch 46 2 2" xfId="4616" xr:uid="{00000000-0005-0000-0000-000006120000}"/>
    <cellStyle name="_Power Cost Value Copy 11.30.05 gas 1.09.06 AURORA at 1.10.06_Rate Design Sch 46 3" xfId="4617" xr:uid="{00000000-0005-0000-0000-000007120000}"/>
    <cellStyle name="_Power Cost Value Copy 11.30.05 gas 1.09.06 AURORA at 1.10.06_Rate Spread" xfId="4618" xr:uid="{00000000-0005-0000-0000-000008120000}"/>
    <cellStyle name="_Power Cost Value Copy 11.30.05 gas 1.09.06 AURORA at 1.10.06_Rate Spread 2" xfId="4619" xr:uid="{00000000-0005-0000-0000-000009120000}"/>
    <cellStyle name="_Power Cost Value Copy 11.30.05 gas 1.09.06 AURORA at 1.10.06_Rate Spread 2 2" xfId="4620" xr:uid="{00000000-0005-0000-0000-00000A120000}"/>
    <cellStyle name="_Power Cost Value Copy 11.30.05 gas 1.09.06 AURORA at 1.10.06_Rate Spread 3" xfId="4621" xr:uid="{00000000-0005-0000-0000-00000B120000}"/>
    <cellStyle name="_Power Cost Value Copy 11.30.05 gas 1.09.06 AURORA at 1.10.06_Rebuttal Power Costs" xfId="4622" xr:uid="{00000000-0005-0000-0000-00000C120000}"/>
    <cellStyle name="_Power Cost Value Copy 11.30.05 gas 1.09.06 AURORA at 1.10.06_Rebuttal Power Costs 2" xfId="4623" xr:uid="{00000000-0005-0000-0000-00000D120000}"/>
    <cellStyle name="_Power Cost Value Copy 11.30.05 gas 1.09.06 AURORA at 1.10.06_Rebuttal Power Costs 2 2" xfId="4624" xr:uid="{00000000-0005-0000-0000-00000E120000}"/>
    <cellStyle name="_Power Cost Value Copy 11.30.05 gas 1.09.06 AURORA at 1.10.06_Rebuttal Power Costs 3" xfId="4625" xr:uid="{00000000-0005-0000-0000-00000F120000}"/>
    <cellStyle name="_Power Cost Value Copy 11.30.05 gas 1.09.06 AURORA at 1.10.06_Rebuttal Power Costs 4" xfId="4626" xr:uid="{00000000-0005-0000-0000-000010120000}"/>
    <cellStyle name="_Power Cost Value Copy 11.30.05 gas 1.09.06 AURORA at 1.10.06_Rebuttal Power Costs_Adj Bench DR 3 for Initial Briefs (Electric)" xfId="4627" xr:uid="{00000000-0005-0000-0000-000011120000}"/>
    <cellStyle name="_Power Cost Value Copy 11.30.05 gas 1.09.06 AURORA at 1.10.06_Rebuttal Power Costs_Adj Bench DR 3 for Initial Briefs (Electric) 2" xfId="4628" xr:uid="{00000000-0005-0000-0000-000012120000}"/>
    <cellStyle name="_Power Cost Value Copy 11.30.05 gas 1.09.06 AURORA at 1.10.06_Rebuttal Power Costs_Adj Bench DR 3 for Initial Briefs (Electric) 2 2" xfId="4629" xr:uid="{00000000-0005-0000-0000-000013120000}"/>
    <cellStyle name="_Power Cost Value Copy 11.30.05 gas 1.09.06 AURORA at 1.10.06_Rebuttal Power Costs_Adj Bench DR 3 for Initial Briefs (Electric) 3" xfId="4630" xr:uid="{00000000-0005-0000-0000-000014120000}"/>
    <cellStyle name="_Power Cost Value Copy 11.30.05 gas 1.09.06 AURORA at 1.10.06_Rebuttal Power Costs_Adj Bench DR 3 for Initial Briefs (Electric) 4" xfId="4631" xr:uid="{00000000-0005-0000-0000-000015120000}"/>
    <cellStyle name="_Power Cost Value Copy 11.30.05 gas 1.09.06 AURORA at 1.10.06_Rebuttal Power Costs_Electric Rev Req Model (2009 GRC) Rebuttal" xfId="4632" xr:uid="{00000000-0005-0000-0000-000016120000}"/>
    <cellStyle name="_Power Cost Value Copy 11.30.05 gas 1.09.06 AURORA at 1.10.06_Rebuttal Power Costs_Electric Rev Req Model (2009 GRC) Rebuttal 2" xfId="4633" xr:uid="{00000000-0005-0000-0000-000017120000}"/>
    <cellStyle name="_Power Cost Value Copy 11.30.05 gas 1.09.06 AURORA at 1.10.06_Rebuttal Power Costs_Electric Rev Req Model (2009 GRC) Rebuttal 2 2" xfId="4634" xr:uid="{00000000-0005-0000-0000-000018120000}"/>
    <cellStyle name="_Power Cost Value Copy 11.30.05 gas 1.09.06 AURORA at 1.10.06_Rebuttal Power Costs_Electric Rev Req Model (2009 GRC) Rebuttal 3" xfId="4635" xr:uid="{00000000-0005-0000-0000-000019120000}"/>
    <cellStyle name="_Power Cost Value Copy 11.30.05 gas 1.09.06 AURORA at 1.10.06_Rebuttal Power Costs_Electric Rev Req Model (2009 GRC) Rebuttal 4" xfId="4636" xr:uid="{00000000-0005-0000-0000-00001A120000}"/>
    <cellStyle name="_Power Cost Value Copy 11.30.05 gas 1.09.06 AURORA at 1.10.06_Rebuttal Power Costs_Electric Rev Req Model (2009 GRC) Rebuttal REmoval of New  WH Solar AdjustMI" xfId="4637" xr:uid="{00000000-0005-0000-0000-00001B120000}"/>
    <cellStyle name="_Power Cost Value Copy 11.30.05 gas 1.09.06 AURORA at 1.10.06_Rebuttal Power Costs_Electric Rev Req Model (2009 GRC) Rebuttal REmoval of New  WH Solar AdjustMI 2" xfId="4638" xr:uid="{00000000-0005-0000-0000-00001C120000}"/>
    <cellStyle name="_Power Cost Value Copy 11.30.05 gas 1.09.06 AURORA at 1.10.06_Rebuttal Power Costs_Electric Rev Req Model (2009 GRC) Rebuttal REmoval of New  WH Solar AdjustMI 2 2" xfId="4639" xr:uid="{00000000-0005-0000-0000-00001D120000}"/>
    <cellStyle name="_Power Cost Value Copy 11.30.05 gas 1.09.06 AURORA at 1.10.06_Rebuttal Power Costs_Electric Rev Req Model (2009 GRC) Rebuttal REmoval of New  WH Solar AdjustMI 3" xfId="4640" xr:uid="{00000000-0005-0000-0000-00001E120000}"/>
    <cellStyle name="_Power Cost Value Copy 11.30.05 gas 1.09.06 AURORA at 1.10.06_Rebuttal Power Costs_Electric Rev Req Model (2009 GRC) Rebuttal REmoval of New  WH Solar AdjustMI 4" xfId="4641" xr:uid="{00000000-0005-0000-0000-00001F120000}"/>
    <cellStyle name="_Power Cost Value Copy 11.30.05 gas 1.09.06 AURORA at 1.10.06_Rebuttal Power Costs_Electric Rev Req Model (2009 GRC) Revised 01-18-2010" xfId="4642" xr:uid="{00000000-0005-0000-0000-000020120000}"/>
    <cellStyle name="_Power Cost Value Copy 11.30.05 gas 1.09.06 AURORA at 1.10.06_Rebuttal Power Costs_Electric Rev Req Model (2009 GRC) Revised 01-18-2010 2" xfId="4643" xr:uid="{00000000-0005-0000-0000-000021120000}"/>
    <cellStyle name="_Power Cost Value Copy 11.30.05 gas 1.09.06 AURORA at 1.10.06_Rebuttal Power Costs_Electric Rev Req Model (2009 GRC) Revised 01-18-2010 2 2" xfId="4644" xr:uid="{00000000-0005-0000-0000-000022120000}"/>
    <cellStyle name="_Power Cost Value Copy 11.30.05 gas 1.09.06 AURORA at 1.10.06_Rebuttal Power Costs_Electric Rev Req Model (2009 GRC) Revised 01-18-2010 3" xfId="4645" xr:uid="{00000000-0005-0000-0000-000023120000}"/>
    <cellStyle name="_Power Cost Value Copy 11.30.05 gas 1.09.06 AURORA at 1.10.06_Rebuttal Power Costs_Electric Rev Req Model (2009 GRC) Revised 01-18-2010 4" xfId="4646" xr:uid="{00000000-0005-0000-0000-000024120000}"/>
    <cellStyle name="_Power Cost Value Copy 11.30.05 gas 1.09.06 AURORA at 1.10.06_Rebuttal Power Costs_Final Order Electric EXHIBIT A-1" xfId="4647" xr:uid="{00000000-0005-0000-0000-000025120000}"/>
    <cellStyle name="_Power Cost Value Copy 11.30.05 gas 1.09.06 AURORA at 1.10.06_Rebuttal Power Costs_Final Order Electric EXHIBIT A-1 2" xfId="4648" xr:uid="{00000000-0005-0000-0000-000026120000}"/>
    <cellStyle name="_Power Cost Value Copy 11.30.05 gas 1.09.06 AURORA at 1.10.06_Rebuttal Power Costs_Final Order Electric EXHIBIT A-1 2 2" xfId="4649" xr:uid="{00000000-0005-0000-0000-000027120000}"/>
    <cellStyle name="_Power Cost Value Copy 11.30.05 gas 1.09.06 AURORA at 1.10.06_Rebuttal Power Costs_Final Order Electric EXHIBIT A-1 3" xfId="4650" xr:uid="{00000000-0005-0000-0000-000028120000}"/>
    <cellStyle name="_Power Cost Value Copy 11.30.05 gas 1.09.06 AURORA at 1.10.06_Rebuttal Power Costs_Final Order Electric EXHIBIT A-1 4" xfId="4651" xr:uid="{00000000-0005-0000-0000-000029120000}"/>
    <cellStyle name="_Power Cost Value Copy 11.30.05 gas 1.09.06 AURORA at 1.10.06_ROR 5.02" xfId="4652" xr:uid="{00000000-0005-0000-0000-00002A120000}"/>
    <cellStyle name="_Power Cost Value Copy 11.30.05 gas 1.09.06 AURORA at 1.10.06_ROR 5.02 2" xfId="4653" xr:uid="{00000000-0005-0000-0000-00002B120000}"/>
    <cellStyle name="_Power Cost Value Copy 11.30.05 gas 1.09.06 AURORA at 1.10.06_ROR 5.02 2 2" xfId="4654" xr:uid="{00000000-0005-0000-0000-00002C120000}"/>
    <cellStyle name="_Power Cost Value Copy 11.30.05 gas 1.09.06 AURORA at 1.10.06_ROR 5.02 3" xfId="4655" xr:uid="{00000000-0005-0000-0000-00002D120000}"/>
    <cellStyle name="_Power Cost Value Copy 11.30.05 gas 1.09.06 AURORA at 1.10.06_Sch 40 Feeder OH 2008" xfId="4656" xr:uid="{00000000-0005-0000-0000-00002E120000}"/>
    <cellStyle name="_Power Cost Value Copy 11.30.05 gas 1.09.06 AURORA at 1.10.06_Sch 40 Feeder OH 2008 2" xfId="4657" xr:uid="{00000000-0005-0000-0000-00002F120000}"/>
    <cellStyle name="_Power Cost Value Copy 11.30.05 gas 1.09.06 AURORA at 1.10.06_Sch 40 Feeder OH 2008 2 2" xfId="4658" xr:uid="{00000000-0005-0000-0000-000030120000}"/>
    <cellStyle name="_Power Cost Value Copy 11.30.05 gas 1.09.06 AURORA at 1.10.06_Sch 40 Feeder OH 2008 3" xfId="4659" xr:uid="{00000000-0005-0000-0000-000031120000}"/>
    <cellStyle name="_Power Cost Value Copy 11.30.05 gas 1.09.06 AURORA at 1.10.06_Sch 40 Interim Energy Rates " xfId="4660" xr:uid="{00000000-0005-0000-0000-000032120000}"/>
    <cellStyle name="_Power Cost Value Copy 11.30.05 gas 1.09.06 AURORA at 1.10.06_Sch 40 Interim Energy Rates  2" xfId="4661" xr:uid="{00000000-0005-0000-0000-000033120000}"/>
    <cellStyle name="_Power Cost Value Copy 11.30.05 gas 1.09.06 AURORA at 1.10.06_Sch 40 Interim Energy Rates  2 2" xfId="4662" xr:uid="{00000000-0005-0000-0000-000034120000}"/>
    <cellStyle name="_Power Cost Value Copy 11.30.05 gas 1.09.06 AURORA at 1.10.06_Sch 40 Interim Energy Rates  3" xfId="4663" xr:uid="{00000000-0005-0000-0000-000035120000}"/>
    <cellStyle name="_Power Cost Value Copy 11.30.05 gas 1.09.06 AURORA at 1.10.06_Sch 40 Substation A&amp;G 2008" xfId="4664" xr:uid="{00000000-0005-0000-0000-000036120000}"/>
    <cellStyle name="_Power Cost Value Copy 11.30.05 gas 1.09.06 AURORA at 1.10.06_Sch 40 Substation A&amp;G 2008 2" xfId="4665" xr:uid="{00000000-0005-0000-0000-000037120000}"/>
    <cellStyle name="_Power Cost Value Copy 11.30.05 gas 1.09.06 AURORA at 1.10.06_Sch 40 Substation A&amp;G 2008 2 2" xfId="4666" xr:uid="{00000000-0005-0000-0000-000038120000}"/>
    <cellStyle name="_Power Cost Value Copy 11.30.05 gas 1.09.06 AURORA at 1.10.06_Sch 40 Substation A&amp;G 2008 3" xfId="4667" xr:uid="{00000000-0005-0000-0000-000039120000}"/>
    <cellStyle name="_Power Cost Value Copy 11.30.05 gas 1.09.06 AURORA at 1.10.06_Sch 40 Substation O&amp;M 2008" xfId="4668" xr:uid="{00000000-0005-0000-0000-00003A120000}"/>
    <cellStyle name="_Power Cost Value Copy 11.30.05 gas 1.09.06 AURORA at 1.10.06_Sch 40 Substation O&amp;M 2008 2" xfId="4669" xr:uid="{00000000-0005-0000-0000-00003B120000}"/>
    <cellStyle name="_Power Cost Value Copy 11.30.05 gas 1.09.06 AURORA at 1.10.06_Sch 40 Substation O&amp;M 2008 2 2" xfId="4670" xr:uid="{00000000-0005-0000-0000-00003C120000}"/>
    <cellStyle name="_Power Cost Value Copy 11.30.05 gas 1.09.06 AURORA at 1.10.06_Sch 40 Substation O&amp;M 2008 3" xfId="4671" xr:uid="{00000000-0005-0000-0000-00003D120000}"/>
    <cellStyle name="_Power Cost Value Copy 11.30.05 gas 1.09.06 AURORA at 1.10.06_Subs 2008" xfId="4672" xr:uid="{00000000-0005-0000-0000-00003E120000}"/>
    <cellStyle name="_Power Cost Value Copy 11.30.05 gas 1.09.06 AURORA at 1.10.06_Subs 2008 2" xfId="4673" xr:uid="{00000000-0005-0000-0000-00003F120000}"/>
    <cellStyle name="_Power Cost Value Copy 11.30.05 gas 1.09.06 AURORA at 1.10.06_Subs 2008 2 2" xfId="4674" xr:uid="{00000000-0005-0000-0000-000040120000}"/>
    <cellStyle name="_Power Cost Value Copy 11.30.05 gas 1.09.06 AURORA at 1.10.06_Subs 2008 3" xfId="4675" xr:uid="{00000000-0005-0000-0000-000041120000}"/>
    <cellStyle name="_Power Cost Value Copy 11.30.05 gas 1.09.06 AURORA at 1.10.06_Transmission Workbook for May BOD" xfId="4676" xr:uid="{00000000-0005-0000-0000-000042120000}"/>
    <cellStyle name="_Power Cost Value Copy 11.30.05 gas 1.09.06 AURORA at 1.10.06_Transmission Workbook for May BOD 2" xfId="4677" xr:uid="{00000000-0005-0000-0000-000043120000}"/>
    <cellStyle name="_Power Cost Value Copy 11.30.05 gas 1.09.06 AURORA at 1.10.06_Wind Integration 10GRC" xfId="4678" xr:uid="{00000000-0005-0000-0000-000044120000}"/>
    <cellStyle name="_Power Cost Value Copy 11.30.05 gas 1.09.06 AURORA at 1.10.06_Wind Integration 10GRC 2" xfId="4679" xr:uid="{00000000-0005-0000-0000-000045120000}"/>
    <cellStyle name="_Power Costs Rate Year 11-13-07" xfId="4680" xr:uid="{00000000-0005-0000-0000-000046120000}"/>
    <cellStyle name="_Price Output" xfId="4681" xr:uid="{00000000-0005-0000-0000-000047120000}"/>
    <cellStyle name="_Price Output 2" xfId="4682" xr:uid="{00000000-0005-0000-0000-000048120000}"/>
    <cellStyle name="_Price Output_NIM Summary" xfId="4683" xr:uid="{00000000-0005-0000-0000-000049120000}"/>
    <cellStyle name="_Price Output_NIM Summary 2" xfId="4684" xr:uid="{00000000-0005-0000-0000-00004A120000}"/>
    <cellStyle name="_Price Output_Wind Integration 10GRC" xfId="4685" xr:uid="{00000000-0005-0000-0000-00004B120000}"/>
    <cellStyle name="_Price Output_Wind Integration 10GRC 2" xfId="4686" xr:uid="{00000000-0005-0000-0000-00004C120000}"/>
    <cellStyle name="_Prices" xfId="4687" xr:uid="{00000000-0005-0000-0000-00004D120000}"/>
    <cellStyle name="_Prices 2" xfId="4688" xr:uid="{00000000-0005-0000-0000-00004E120000}"/>
    <cellStyle name="_Prices_NIM Summary" xfId="4689" xr:uid="{00000000-0005-0000-0000-00004F120000}"/>
    <cellStyle name="_Prices_NIM Summary 2" xfId="4690" xr:uid="{00000000-0005-0000-0000-000050120000}"/>
    <cellStyle name="_Prices_Wind Integration 10GRC" xfId="4691" xr:uid="{00000000-0005-0000-0000-000051120000}"/>
    <cellStyle name="_Prices_Wind Integration 10GRC 2" xfId="4692" xr:uid="{00000000-0005-0000-0000-000052120000}"/>
    <cellStyle name="_Pro Forma Rev 07 GRC" xfId="4693" xr:uid="{00000000-0005-0000-0000-000053120000}"/>
    <cellStyle name="_x0013__Rebuttal Power Costs" xfId="4694" xr:uid="{00000000-0005-0000-0000-000054120000}"/>
    <cellStyle name="_x0013__Rebuttal Power Costs 2" xfId="4695" xr:uid="{00000000-0005-0000-0000-000055120000}"/>
    <cellStyle name="_x0013__Rebuttal Power Costs 2 2" xfId="4696" xr:uid="{00000000-0005-0000-0000-000056120000}"/>
    <cellStyle name="_x0013__Rebuttal Power Costs 3" xfId="4697" xr:uid="{00000000-0005-0000-0000-000057120000}"/>
    <cellStyle name="_x0013__Rebuttal Power Costs 4" xfId="4698" xr:uid="{00000000-0005-0000-0000-000058120000}"/>
    <cellStyle name="_x0013__Rebuttal Power Costs_Adj Bench DR 3 for Initial Briefs (Electric)" xfId="4699" xr:uid="{00000000-0005-0000-0000-000059120000}"/>
    <cellStyle name="_x0013__Rebuttal Power Costs_Adj Bench DR 3 for Initial Briefs (Electric) 2" xfId="4700" xr:uid="{00000000-0005-0000-0000-00005A120000}"/>
    <cellStyle name="_x0013__Rebuttal Power Costs_Adj Bench DR 3 for Initial Briefs (Electric) 2 2" xfId="4701" xr:uid="{00000000-0005-0000-0000-00005B120000}"/>
    <cellStyle name="_x0013__Rebuttal Power Costs_Adj Bench DR 3 for Initial Briefs (Electric) 3" xfId="4702" xr:uid="{00000000-0005-0000-0000-00005C120000}"/>
    <cellStyle name="_x0013__Rebuttal Power Costs_Adj Bench DR 3 for Initial Briefs (Electric) 4" xfId="4703" xr:uid="{00000000-0005-0000-0000-00005D120000}"/>
    <cellStyle name="_x0013__Rebuttal Power Costs_Electric Rev Req Model (2009 GRC) Rebuttal" xfId="4704" xr:uid="{00000000-0005-0000-0000-00005E120000}"/>
    <cellStyle name="_x0013__Rebuttal Power Costs_Electric Rev Req Model (2009 GRC) Rebuttal 2" xfId="4705" xr:uid="{00000000-0005-0000-0000-00005F120000}"/>
    <cellStyle name="_x0013__Rebuttal Power Costs_Electric Rev Req Model (2009 GRC) Rebuttal 2 2" xfId="4706" xr:uid="{00000000-0005-0000-0000-000060120000}"/>
    <cellStyle name="_x0013__Rebuttal Power Costs_Electric Rev Req Model (2009 GRC) Rebuttal 3" xfId="4707" xr:uid="{00000000-0005-0000-0000-000061120000}"/>
    <cellStyle name="_x0013__Rebuttal Power Costs_Electric Rev Req Model (2009 GRC) Rebuttal 4" xfId="4708" xr:uid="{00000000-0005-0000-0000-000062120000}"/>
    <cellStyle name="_x0013__Rebuttal Power Costs_Electric Rev Req Model (2009 GRC) Rebuttal REmoval of New  WH Solar AdjustMI" xfId="4709" xr:uid="{00000000-0005-0000-0000-000063120000}"/>
    <cellStyle name="_x0013__Rebuttal Power Costs_Electric Rev Req Model (2009 GRC) Rebuttal REmoval of New  WH Solar AdjustMI 2" xfId="4710" xr:uid="{00000000-0005-0000-0000-000064120000}"/>
    <cellStyle name="_x0013__Rebuttal Power Costs_Electric Rev Req Model (2009 GRC) Rebuttal REmoval of New  WH Solar AdjustMI 2 2" xfId="4711" xr:uid="{00000000-0005-0000-0000-000065120000}"/>
    <cellStyle name="_x0013__Rebuttal Power Costs_Electric Rev Req Model (2009 GRC) Rebuttal REmoval of New  WH Solar AdjustMI 3" xfId="4712" xr:uid="{00000000-0005-0000-0000-000066120000}"/>
    <cellStyle name="_x0013__Rebuttal Power Costs_Electric Rev Req Model (2009 GRC) Rebuttal REmoval of New  WH Solar AdjustMI 4" xfId="4713" xr:uid="{00000000-0005-0000-0000-000067120000}"/>
    <cellStyle name="_x0013__Rebuttal Power Costs_Electric Rev Req Model (2009 GRC) Revised 01-18-2010" xfId="4714" xr:uid="{00000000-0005-0000-0000-000068120000}"/>
    <cellStyle name="_x0013__Rebuttal Power Costs_Electric Rev Req Model (2009 GRC) Revised 01-18-2010 2" xfId="4715" xr:uid="{00000000-0005-0000-0000-000069120000}"/>
    <cellStyle name="_x0013__Rebuttal Power Costs_Electric Rev Req Model (2009 GRC) Revised 01-18-2010 2 2" xfId="4716" xr:uid="{00000000-0005-0000-0000-00006A120000}"/>
    <cellStyle name="_x0013__Rebuttal Power Costs_Electric Rev Req Model (2009 GRC) Revised 01-18-2010 3" xfId="4717" xr:uid="{00000000-0005-0000-0000-00006B120000}"/>
    <cellStyle name="_x0013__Rebuttal Power Costs_Electric Rev Req Model (2009 GRC) Revised 01-18-2010 4" xfId="4718" xr:uid="{00000000-0005-0000-0000-00006C120000}"/>
    <cellStyle name="_x0013__Rebuttal Power Costs_Final Order Electric EXHIBIT A-1" xfId="4719" xr:uid="{00000000-0005-0000-0000-00006D120000}"/>
    <cellStyle name="_x0013__Rebuttal Power Costs_Final Order Electric EXHIBIT A-1 2" xfId="4720" xr:uid="{00000000-0005-0000-0000-00006E120000}"/>
    <cellStyle name="_x0013__Rebuttal Power Costs_Final Order Electric EXHIBIT A-1 2 2" xfId="4721" xr:uid="{00000000-0005-0000-0000-00006F120000}"/>
    <cellStyle name="_x0013__Rebuttal Power Costs_Final Order Electric EXHIBIT A-1 3" xfId="4722" xr:uid="{00000000-0005-0000-0000-000070120000}"/>
    <cellStyle name="_x0013__Rebuttal Power Costs_Final Order Electric EXHIBIT A-1 4" xfId="4723" xr:uid="{00000000-0005-0000-0000-000071120000}"/>
    <cellStyle name="_recommendation" xfId="4724" xr:uid="{00000000-0005-0000-0000-000072120000}"/>
    <cellStyle name="_recommendation 2" xfId="4725" xr:uid="{00000000-0005-0000-0000-000073120000}"/>
    <cellStyle name="_recommendation_DEM-WP(C) Wind Integration Summary 2010GRC" xfId="4726" xr:uid="{00000000-0005-0000-0000-000074120000}"/>
    <cellStyle name="_recommendation_DEM-WP(C) Wind Integration Summary 2010GRC 2" xfId="4727" xr:uid="{00000000-0005-0000-0000-000075120000}"/>
    <cellStyle name="_recommendation_NIM Summary" xfId="4728" xr:uid="{00000000-0005-0000-0000-000076120000}"/>
    <cellStyle name="_recommendation_NIM Summary 2" xfId="4729" xr:uid="{00000000-0005-0000-0000-000077120000}"/>
    <cellStyle name="_Recon to Darrin's 5.11.05 proforma" xfId="4730" xr:uid="{00000000-0005-0000-0000-000078120000}"/>
    <cellStyle name="_Recon to Darrin's 5.11.05 proforma 2" xfId="4731" xr:uid="{00000000-0005-0000-0000-000079120000}"/>
    <cellStyle name="_Recon to Darrin's 5.11.05 proforma 2 2" xfId="4732" xr:uid="{00000000-0005-0000-0000-00007A120000}"/>
    <cellStyle name="_Recon to Darrin's 5.11.05 proforma 2 2 2" xfId="4733" xr:uid="{00000000-0005-0000-0000-00007B120000}"/>
    <cellStyle name="_Recon to Darrin's 5.11.05 proforma 2 3" xfId="4734" xr:uid="{00000000-0005-0000-0000-00007C120000}"/>
    <cellStyle name="_Recon to Darrin's 5.11.05 proforma 3" xfId="4735" xr:uid="{00000000-0005-0000-0000-00007D120000}"/>
    <cellStyle name="_Recon to Darrin's 5.11.05 proforma 3 2" xfId="4736" xr:uid="{00000000-0005-0000-0000-00007E120000}"/>
    <cellStyle name="_Recon to Darrin's 5.11.05 proforma 3 2 2" xfId="4737" xr:uid="{00000000-0005-0000-0000-00007F120000}"/>
    <cellStyle name="_Recon to Darrin's 5.11.05 proforma 3 3" xfId="4738" xr:uid="{00000000-0005-0000-0000-000080120000}"/>
    <cellStyle name="_Recon to Darrin's 5.11.05 proforma 3 3 2" xfId="4739" xr:uid="{00000000-0005-0000-0000-000081120000}"/>
    <cellStyle name="_Recon to Darrin's 5.11.05 proforma 3 4" xfId="4740" xr:uid="{00000000-0005-0000-0000-000082120000}"/>
    <cellStyle name="_Recon to Darrin's 5.11.05 proforma 3 4 2" xfId="4741" xr:uid="{00000000-0005-0000-0000-000083120000}"/>
    <cellStyle name="_Recon to Darrin's 5.11.05 proforma 4" xfId="4742" xr:uid="{00000000-0005-0000-0000-000084120000}"/>
    <cellStyle name="_Recon to Darrin's 5.11.05 proforma 4 2" xfId="4743" xr:uid="{00000000-0005-0000-0000-000085120000}"/>
    <cellStyle name="_Recon to Darrin's 5.11.05 proforma 5" xfId="4744" xr:uid="{00000000-0005-0000-0000-000086120000}"/>
    <cellStyle name="_Recon to Darrin's 5.11.05 proforma 6" xfId="4745" xr:uid="{00000000-0005-0000-0000-000087120000}"/>
    <cellStyle name="_Recon to Darrin's 5.11.05 proforma 7" xfId="4746" xr:uid="{00000000-0005-0000-0000-000088120000}"/>
    <cellStyle name="_Recon to Darrin's 5.11.05 proforma_(C) WHE Proforma with ITC cash grant 10 Yr Amort_for deferral_102809" xfId="4747" xr:uid="{00000000-0005-0000-0000-000089120000}"/>
    <cellStyle name="_Recon to Darrin's 5.11.05 proforma_(C) WHE Proforma with ITC cash grant 10 Yr Amort_for deferral_102809 2" xfId="4748" xr:uid="{00000000-0005-0000-0000-00008A120000}"/>
    <cellStyle name="_Recon to Darrin's 5.11.05 proforma_(C) WHE Proforma with ITC cash grant 10 Yr Amort_for deferral_102809 2 2" xfId="4749" xr:uid="{00000000-0005-0000-0000-00008B120000}"/>
    <cellStyle name="_Recon to Darrin's 5.11.05 proforma_(C) WHE Proforma with ITC cash grant 10 Yr Amort_for deferral_102809 3" xfId="4750" xr:uid="{00000000-0005-0000-0000-00008C120000}"/>
    <cellStyle name="_Recon to Darrin's 5.11.05 proforma_(C) WHE Proforma with ITC cash grant 10 Yr Amort_for deferral_102809 4" xfId="4751" xr:uid="{00000000-0005-0000-0000-00008D120000}"/>
    <cellStyle name="_Recon to Darrin's 5.11.05 proforma_(C) WHE Proforma with ITC cash grant 10 Yr Amort_for deferral_102809_16.07E Wild Horse Wind Expansionwrkingfile" xfId="4752" xr:uid="{00000000-0005-0000-0000-00008E120000}"/>
    <cellStyle name="_Recon to Darrin's 5.11.05 proforma_(C) WHE Proforma with ITC cash grant 10 Yr Amort_for deferral_102809_16.07E Wild Horse Wind Expansionwrkingfile 2" xfId="4753" xr:uid="{00000000-0005-0000-0000-00008F120000}"/>
    <cellStyle name="_Recon to Darrin's 5.11.05 proforma_(C) WHE Proforma with ITC cash grant 10 Yr Amort_for deferral_102809_16.07E Wild Horse Wind Expansionwrkingfile 2 2" xfId="4754" xr:uid="{00000000-0005-0000-0000-000090120000}"/>
    <cellStyle name="_Recon to Darrin's 5.11.05 proforma_(C) WHE Proforma with ITC cash grant 10 Yr Amort_for deferral_102809_16.07E Wild Horse Wind Expansionwrkingfile 3" xfId="4755" xr:uid="{00000000-0005-0000-0000-000091120000}"/>
    <cellStyle name="_Recon to Darrin's 5.11.05 proforma_(C) WHE Proforma with ITC cash grant 10 Yr Amort_for deferral_102809_16.07E Wild Horse Wind Expansionwrkingfile 4" xfId="4756" xr:uid="{00000000-0005-0000-0000-000092120000}"/>
    <cellStyle name="_Recon to Darrin's 5.11.05 proforma_(C) WHE Proforma with ITC cash grant 10 Yr Amort_for deferral_102809_16.07E Wild Horse Wind Expansionwrkingfile SF" xfId="4757" xr:uid="{00000000-0005-0000-0000-000093120000}"/>
    <cellStyle name="_Recon to Darrin's 5.11.05 proforma_(C) WHE Proforma with ITC cash grant 10 Yr Amort_for deferral_102809_16.07E Wild Horse Wind Expansionwrkingfile SF 2" xfId="4758" xr:uid="{00000000-0005-0000-0000-000094120000}"/>
    <cellStyle name="_Recon to Darrin's 5.11.05 proforma_(C) WHE Proforma with ITC cash grant 10 Yr Amort_for deferral_102809_16.07E Wild Horse Wind Expansionwrkingfile SF 2 2" xfId="4759" xr:uid="{00000000-0005-0000-0000-000095120000}"/>
    <cellStyle name="_Recon to Darrin's 5.11.05 proforma_(C) WHE Proforma with ITC cash grant 10 Yr Amort_for deferral_102809_16.07E Wild Horse Wind Expansionwrkingfile SF 3" xfId="4760" xr:uid="{00000000-0005-0000-0000-000096120000}"/>
    <cellStyle name="_Recon to Darrin's 5.11.05 proforma_(C) WHE Proforma with ITC cash grant 10 Yr Amort_for deferral_102809_16.07E Wild Horse Wind Expansionwrkingfile SF 4" xfId="4761" xr:uid="{00000000-0005-0000-0000-000097120000}"/>
    <cellStyle name="_Recon to Darrin's 5.11.05 proforma_(C) WHE Proforma with ITC cash grant 10 Yr Amort_for deferral_102809_16.37E Wild Horse Expansion DeferralRevwrkingfile SF" xfId="4762" xr:uid="{00000000-0005-0000-0000-000098120000}"/>
    <cellStyle name="_Recon to Darrin's 5.11.05 proforma_(C) WHE Proforma with ITC cash grant 10 Yr Amort_for deferral_102809_16.37E Wild Horse Expansion DeferralRevwrkingfile SF 2" xfId="4763" xr:uid="{00000000-0005-0000-0000-000099120000}"/>
    <cellStyle name="_Recon to Darrin's 5.11.05 proforma_(C) WHE Proforma with ITC cash grant 10 Yr Amort_for deferral_102809_16.37E Wild Horse Expansion DeferralRevwrkingfile SF 2 2" xfId="4764" xr:uid="{00000000-0005-0000-0000-00009A120000}"/>
    <cellStyle name="_Recon to Darrin's 5.11.05 proforma_(C) WHE Proforma with ITC cash grant 10 Yr Amort_for deferral_102809_16.37E Wild Horse Expansion DeferralRevwrkingfile SF 3" xfId="4765" xr:uid="{00000000-0005-0000-0000-00009B120000}"/>
    <cellStyle name="_Recon to Darrin's 5.11.05 proforma_(C) WHE Proforma with ITC cash grant 10 Yr Amort_for deferral_102809_16.37E Wild Horse Expansion DeferralRevwrkingfile SF 4" xfId="4766" xr:uid="{00000000-0005-0000-0000-00009C120000}"/>
    <cellStyle name="_Recon to Darrin's 5.11.05 proforma_(C) WHE Proforma with ITC cash grant 10 Yr Amort_for rebuttal_120709" xfId="4767" xr:uid="{00000000-0005-0000-0000-00009D120000}"/>
    <cellStyle name="_Recon to Darrin's 5.11.05 proforma_(C) WHE Proforma with ITC cash grant 10 Yr Amort_for rebuttal_120709 2" xfId="4768" xr:uid="{00000000-0005-0000-0000-00009E120000}"/>
    <cellStyle name="_Recon to Darrin's 5.11.05 proforma_(C) WHE Proforma with ITC cash grant 10 Yr Amort_for rebuttal_120709 2 2" xfId="4769" xr:uid="{00000000-0005-0000-0000-00009F120000}"/>
    <cellStyle name="_Recon to Darrin's 5.11.05 proforma_(C) WHE Proforma with ITC cash grant 10 Yr Amort_for rebuttal_120709 3" xfId="4770" xr:uid="{00000000-0005-0000-0000-0000A0120000}"/>
    <cellStyle name="_Recon to Darrin's 5.11.05 proforma_(C) WHE Proforma with ITC cash grant 10 Yr Amort_for rebuttal_120709 4" xfId="4771" xr:uid="{00000000-0005-0000-0000-0000A1120000}"/>
    <cellStyle name="_Recon to Darrin's 5.11.05 proforma_04.07E Wild Horse Wind Expansion" xfId="4772" xr:uid="{00000000-0005-0000-0000-0000A2120000}"/>
    <cellStyle name="_Recon to Darrin's 5.11.05 proforma_04.07E Wild Horse Wind Expansion 2" xfId="4773" xr:uid="{00000000-0005-0000-0000-0000A3120000}"/>
    <cellStyle name="_Recon to Darrin's 5.11.05 proforma_04.07E Wild Horse Wind Expansion 2 2" xfId="4774" xr:uid="{00000000-0005-0000-0000-0000A4120000}"/>
    <cellStyle name="_Recon to Darrin's 5.11.05 proforma_04.07E Wild Horse Wind Expansion 3" xfId="4775" xr:uid="{00000000-0005-0000-0000-0000A5120000}"/>
    <cellStyle name="_Recon to Darrin's 5.11.05 proforma_04.07E Wild Horse Wind Expansion 4" xfId="4776" xr:uid="{00000000-0005-0000-0000-0000A6120000}"/>
    <cellStyle name="_Recon to Darrin's 5.11.05 proforma_04.07E Wild Horse Wind Expansion_16.07E Wild Horse Wind Expansionwrkingfile" xfId="4777" xr:uid="{00000000-0005-0000-0000-0000A7120000}"/>
    <cellStyle name="_Recon to Darrin's 5.11.05 proforma_04.07E Wild Horse Wind Expansion_16.07E Wild Horse Wind Expansionwrkingfile 2" xfId="4778" xr:uid="{00000000-0005-0000-0000-0000A8120000}"/>
    <cellStyle name="_Recon to Darrin's 5.11.05 proforma_04.07E Wild Horse Wind Expansion_16.07E Wild Horse Wind Expansionwrkingfile 2 2" xfId="4779" xr:uid="{00000000-0005-0000-0000-0000A9120000}"/>
    <cellStyle name="_Recon to Darrin's 5.11.05 proforma_04.07E Wild Horse Wind Expansion_16.07E Wild Horse Wind Expansionwrkingfile 3" xfId="4780" xr:uid="{00000000-0005-0000-0000-0000AA120000}"/>
    <cellStyle name="_Recon to Darrin's 5.11.05 proforma_04.07E Wild Horse Wind Expansion_16.07E Wild Horse Wind Expansionwrkingfile 4" xfId="4781" xr:uid="{00000000-0005-0000-0000-0000AB120000}"/>
    <cellStyle name="_Recon to Darrin's 5.11.05 proforma_04.07E Wild Horse Wind Expansion_16.07E Wild Horse Wind Expansionwrkingfile SF" xfId="4782" xr:uid="{00000000-0005-0000-0000-0000AC120000}"/>
    <cellStyle name="_Recon to Darrin's 5.11.05 proforma_04.07E Wild Horse Wind Expansion_16.07E Wild Horse Wind Expansionwrkingfile SF 2" xfId="4783" xr:uid="{00000000-0005-0000-0000-0000AD120000}"/>
    <cellStyle name="_Recon to Darrin's 5.11.05 proforma_04.07E Wild Horse Wind Expansion_16.07E Wild Horse Wind Expansionwrkingfile SF 2 2" xfId="4784" xr:uid="{00000000-0005-0000-0000-0000AE120000}"/>
    <cellStyle name="_Recon to Darrin's 5.11.05 proforma_04.07E Wild Horse Wind Expansion_16.07E Wild Horse Wind Expansionwrkingfile SF 3" xfId="4785" xr:uid="{00000000-0005-0000-0000-0000AF120000}"/>
    <cellStyle name="_Recon to Darrin's 5.11.05 proforma_04.07E Wild Horse Wind Expansion_16.07E Wild Horse Wind Expansionwrkingfile SF 4" xfId="4786" xr:uid="{00000000-0005-0000-0000-0000B0120000}"/>
    <cellStyle name="_Recon to Darrin's 5.11.05 proforma_04.07E Wild Horse Wind Expansion_16.37E Wild Horse Expansion DeferralRevwrkingfile SF" xfId="4787" xr:uid="{00000000-0005-0000-0000-0000B1120000}"/>
    <cellStyle name="_Recon to Darrin's 5.11.05 proforma_04.07E Wild Horse Wind Expansion_16.37E Wild Horse Expansion DeferralRevwrkingfile SF 2" xfId="4788" xr:uid="{00000000-0005-0000-0000-0000B2120000}"/>
    <cellStyle name="_Recon to Darrin's 5.11.05 proforma_04.07E Wild Horse Wind Expansion_16.37E Wild Horse Expansion DeferralRevwrkingfile SF 2 2" xfId="4789" xr:uid="{00000000-0005-0000-0000-0000B3120000}"/>
    <cellStyle name="_Recon to Darrin's 5.11.05 proforma_04.07E Wild Horse Wind Expansion_16.37E Wild Horse Expansion DeferralRevwrkingfile SF 3" xfId="4790" xr:uid="{00000000-0005-0000-0000-0000B4120000}"/>
    <cellStyle name="_Recon to Darrin's 5.11.05 proforma_04.07E Wild Horse Wind Expansion_16.37E Wild Horse Expansion DeferralRevwrkingfile SF 4" xfId="4791" xr:uid="{00000000-0005-0000-0000-0000B5120000}"/>
    <cellStyle name="_Recon to Darrin's 5.11.05 proforma_16.07E Wild Horse Wind Expansionwrkingfile" xfId="4792" xr:uid="{00000000-0005-0000-0000-0000B6120000}"/>
    <cellStyle name="_Recon to Darrin's 5.11.05 proforma_16.07E Wild Horse Wind Expansionwrkingfile 2" xfId="4793" xr:uid="{00000000-0005-0000-0000-0000B7120000}"/>
    <cellStyle name="_Recon to Darrin's 5.11.05 proforma_16.07E Wild Horse Wind Expansionwrkingfile 2 2" xfId="4794" xr:uid="{00000000-0005-0000-0000-0000B8120000}"/>
    <cellStyle name="_Recon to Darrin's 5.11.05 proforma_16.07E Wild Horse Wind Expansionwrkingfile 3" xfId="4795" xr:uid="{00000000-0005-0000-0000-0000B9120000}"/>
    <cellStyle name="_Recon to Darrin's 5.11.05 proforma_16.07E Wild Horse Wind Expansionwrkingfile 4" xfId="4796" xr:uid="{00000000-0005-0000-0000-0000BA120000}"/>
    <cellStyle name="_Recon to Darrin's 5.11.05 proforma_16.07E Wild Horse Wind Expansionwrkingfile SF" xfId="4797" xr:uid="{00000000-0005-0000-0000-0000BB120000}"/>
    <cellStyle name="_Recon to Darrin's 5.11.05 proforma_16.07E Wild Horse Wind Expansionwrkingfile SF 2" xfId="4798" xr:uid="{00000000-0005-0000-0000-0000BC120000}"/>
    <cellStyle name="_Recon to Darrin's 5.11.05 proforma_16.07E Wild Horse Wind Expansionwrkingfile SF 2 2" xfId="4799" xr:uid="{00000000-0005-0000-0000-0000BD120000}"/>
    <cellStyle name="_Recon to Darrin's 5.11.05 proforma_16.07E Wild Horse Wind Expansionwrkingfile SF 3" xfId="4800" xr:uid="{00000000-0005-0000-0000-0000BE120000}"/>
    <cellStyle name="_Recon to Darrin's 5.11.05 proforma_16.07E Wild Horse Wind Expansionwrkingfile SF 4" xfId="4801" xr:uid="{00000000-0005-0000-0000-0000BF120000}"/>
    <cellStyle name="_Recon to Darrin's 5.11.05 proforma_16.37E Wild Horse Expansion DeferralRevwrkingfile SF" xfId="4802" xr:uid="{00000000-0005-0000-0000-0000C0120000}"/>
    <cellStyle name="_Recon to Darrin's 5.11.05 proforma_16.37E Wild Horse Expansion DeferralRevwrkingfile SF 2" xfId="4803" xr:uid="{00000000-0005-0000-0000-0000C1120000}"/>
    <cellStyle name="_Recon to Darrin's 5.11.05 proforma_16.37E Wild Horse Expansion DeferralRevwrkingfile SF 2 2" xfId="4804" xr:uid="{00000000-0005-0000-0000-0000C2120000}"/>
    <cellStyle name="_Recon to Darrin's 5.11.05 proforma_16.37E Wild Horse Expansion DeferralRevwrkingfile SF 3" xfId="4805" xr:uid="{00000000-0005-0000-0000-0000C3120000}"/>
    <cellStyle name="_Recon to Darrin's 5.11.05 proforma_16.37E Wild Horse Expansion DeferralRevwrkingfile SF 4" xfId="4806" xr:uid="{00000000-0005-0000-0000-0000C4120000}"/>
    <cellStyle name="_Recon to Darrin's 5.11.05 proforma_2009 Compliance Filing PCA Exhibits for GRC" xfId="4807" xr:uid="{00000000-0005-0000-0000-0000C5120000}"/>
    <cellStyle name="_Recon to Darrin's 5.11.05 proforma_2009 Compliance Filing PCA Exhibits for GRC 2" xfId="4808" xr:uid="{00000000-0005-0000-0000-0000C6120000}"/>
    <cellStyle name="_Recon to Darrin's 5.11.05 proforma_2009 GRC Compl Filing - Exhibit D" xfId="4809" xr:uid="{00000000-0005-0000-0000-0000C7120000}"/>
    <cellStyle name="_Recon to Darrin's 5.11.05 proforma_2009 GRC Compl Filing - Exhibit D 2" xfId="4810" xr:uid="{00000000-0005-0000-0000-0000C8120000}"/>
    <cellStyle name="_Recon to Darrin's 5.11.05 proforma_3.01 Income Statement" xfId="4811" xr:uid="{00000000-0005-0000-0000-0000C9120000}"/>
    <cellStyle name="_Recon to Darrin's 5.11.05 proforma_4 31 Regulatory Assets and Liabilities  7 06- Exhibit D" xfId="4812" xr:uid="{00000000-0005-0000-0000-0000CA120000}"/>
    <cellStyle name="_Recon to Darrin's 5.11.05 proforma_4 31 Regulatory Assets and Liabilities  7 06- Exhibit D 2" xfId="4813" xr:uid="{00000000-0005-0000-0000-0000CB120000}"/>
    <cellStyle name="_Recon to Darrin's 5.11.05 proforma_4 31 Regulatory Assets and Liabilities  7 06- Exhibit D 2 2" xfId="4814" xr:uid="{00000000-0005-0000-0000-0000CC120000}"/>
    <cellStyle name="_Recon to Darrin's 5.11.05 proforma_4 31 Regulatory Assets and Liabilities  7 06- Exhibit D 3" xfId="4815" xr:uid="{00000000-0005-0000-0000-0000CD120000}"/>
    <cellStyle name="_Recon to Darrin's 5.11.05 proforma_4 31 Regulatory Assets and Liabilities  7 06- Exhibit D 4" xfId="4816" xr:uid="{00000000-0005-0000-0000-0000CE120000}"/>
    <cellStyle name="_Recon to Darrin's 5.11.05 proforma_4 31 Regulatory Assets and Liabilities  7 06- Exhibit D_NIM Summary" xfId="4817" xr:uid="{00000000-0005-0000-0000-0000CF120000}"/>
    <cellStyle name="_Recon to Darrin's 5.11.05 proforma_4 31 Regulatory Assets and Liabilities  7 06- Exhibit D_NIM Summary 2" xfId="4818" xr:uid="{00000000-0005-0000-0000-0000D0120000}"/>
    <cellStyle name="_Recon to Darrin's 5.11.05 proforma_4 32 Regulatory Assets and Liabilities  7 06- Exhibit D" xfId="4819" xr:uid="{00000000-0005-0000-0000-0000D1120000}"/>
    <cellStyle name="_Recon to Darrin's 5.11.05 proforma_4 32 Regulatory Assets and Liabilities  7 06- Exhibit D 2" xfId="4820" xr:uid="{00000000-0005-0000-0000-0000D2120000}"/>
    <cellStyle name="_Recon to Darrin's 5.11.05 proforma_4 32 Regulatory Assets and Liabilities  7 06- Exhibit D 2 2" xfId="4821" xr:uid="{00000000-0005-0000-0000-0000D3120000}"/>
    <cellStyle name="_Recon to Darrin's 5.11.05 proforma_4 32 Regulatory Assets and Liabilities  7 06- Exhibit D 3" xfId="4822" xr:uid="{00000000-0005-0000-0000-0000D4120000}"/>
    <cellStyle name="_Recon to Darrin's 5.11.05 proforma_4 32 Regulatory Assets and Liabilities  7 06- Exhibit D 4" xfId="4823" xr:uid="{00000000-0005-0000-0000-0000D5120000}"/>
    <cellStyle name="_Recon to Darrin's 5.11.05 proforma_4 32 Regulatory Assets and Liabilities  7 06- Exhibit D_NIM Summary" xfId="4824" xr:uid="{00000000-0005-0000-0000-0000D6120000}"/>
    <cellStyle name="_Recon to Darrin's 5.11.05 proforma_4 32 Regulatory Assets and Liabilities  7 06- Exhibit D_NIM Summary 2" xfId="4825" xr:uid="{00000000-0005-0000-0000-0000D7120000}"/>
    <cellStyle name="_Recon to Darrin's 5.11.05 proforma_ACCOUNTS" xfId="4826" xr:uid="{00000000-0005-0000-0000-0000D8120000}"/>
    <cellStyle name="_Recon to Darrin's 5.11.05 proforma_AURORA Total New" xfId="4827" xr:uid="{00000000-0005-0000-0000-0000D9120000}"/>
    <cellStyle name="_Recon to Darrin's 5.11.05 proforma_AURORA Total New 2" xfId="4828" xr:uid="{00000000-0005-0000-0000-0000DA120000}"/>
    <cellStyle name="_Recon to Darrin's 5.11.05 proforma_Book2" xfId="4829" xr:uid="{00000000-0005-0000-0000-0000DB120000}"/>
    <cellStyle name="_Recon to Darrin's 5.11.05 proforma_Book2 2" xfId="4830" xr:uid="{00000000-0005-0000-0000-0000DC120000}"/>
    <cellStyle name="_Recon to Darrin's 5.11.05 proforma_Book2 2 2" xfId="4831" xr:uid="{00000000-0005-0000-0000-0000DD120000}"/>
    <cellStyle name="_Recon to Darrin's 5.11.05 proforma_Book2 3" xfId="4832" xr:uid="{00000000-0005-0000-0000-0000DE120000}"/>
    <cellStyle name="_Recon to Darrin's 5.11.05 proforma_Book2 4" xfId="4833" xr:uid="{00000000-0005-0000-0000-0000DF120000}"/>
    <cellStyle name="_Recon to Darrin's 5.11.05 proforma_Book2_Adj Bench DR 3 for Initial Briefs (Electric)" xfId="4834" xr:uid="{00000000-0005-0000-0000-0000E0120000}"/>
    <cellStyle name="_Recon to Darrin's 5.11.05 proforma_Book2_Adj Bench DR 3 for Initial Briefs (Electric) 2" xfId="4835" xr:uid="{00000000-0005-0000-0000-0000E1120000}"/>
    <cellStyle name="_Recon to Darrin's 5.11.05 proforma_Book2_Adj Bench DR 3 for Initial Briefs (Electric) 2 2" xfId="4836" xr:uid="{00000000-0005-0000-0000-0000E2120000}"/>
    <cellStyle name="_Recon to Darrin's 5.11.05 proforma_Book2_Adj Bench DR 3 for Initial Briefs (Electric) 3" xfId="4837" xr:uid="{00000000-0005-0000-0000-0000E3120000}"/>
    <cellStyle name="_Recon to Darrin's 5.11.05 proforma_Book2_Adj Bench DR 3 for Initial Briefs (Electric) 4" xfId="4838" xr:uid="{00000000-0005-0000-0000-0000E4120000}"/>
    <cellStyle name="_Recon to Darrin's 5.11.05 proforma_Book2_Electric Rev Req Model (2009 GRC) Rebuttal" xfId="4839" xr:uid="{00000000-0005-0000-0000-0000E5120000}"/>
    <cellStyle name="_Recon to Darrin's 5.11.05 proforma_Book2_Electric Rev Req Model (2009 GRC) Rebuttal 2" xfId="4840" xr:uid="{00000000-0005-0000-0000-0000E6120000}"/>
    <cellStyle name="_Recon to Darrin's 5.11.05 proforma_Book2_Electric Rev Req Model (2009 GRC) Rebuttal 2 2" xfId="4841" xr:uid="{00000000-0005-0000-0000-0000E7120000}"/>
    <cellStyle name="_Recon to Darrin's 5.11.05 proforma_Book2_Electric Rev Req Model (2009 GRC) Rebuttal 3" xfId="4842" xr:uid="{00000000-0005-0000-0000-0000E8120000}"/>
    <cellStyle name="_Recon to Darrin's 5.11.05 proforma_Book2_Electric Rev Req Model (2009 GRC) Rebuttal 4" xfId="4843" xr:uid="{00000000-0005-0000-0000-0000E9120000}"/>
    <cellStyle name="_Recon to Darrin's 5.11.05 proforma_Book2_Electric Rev Req Model (2009 GRC) Rebuttal REmoval of New  WH Solar AdjustMI" xfId="4844" xr:uid="{00000000-0005-0000-0000-0000EA120000}"/>
    <cellStyle name="_Recon to Darrin's 5.11.05 proforma_Book2_Electric Rev Req Model (2009 GRC) Rebuttal REmoval of New  WH Solar AdjustMI 2" xfId="4845" xr:uid="{00000000-0005-0000-0000-0000EB120000}"/>
    <cellStyle name="_Recon to Darrin's 5.11.05 proforma_Book2_Electric Rev Req Model (2009 GRC) Rebuttal REmoval of New  WH Solar AdjustMI 2 2" xfId="4846" xr:uid="{00000000-0005-0000-0000-0000EC120000}"/>
    <cellStyle name="_Recon to Darrin's 5.11.05 proforma_Book2_Electric Rev Req Model (2009 GRC) Rebuttal REmoval of New  WH Solar AdjustMI 3" xfId="4847" xr:uid="{00000000-0005-0000-0000-0000ED120000}"/>
    <cellStyle name="_Recon to Darrin's 5.11.05 proforma_Book2_Electric Rev Req Model (2009 GRC) Rebuttal REmoval of New  WH Solar AdjustMI 4" xfId="4848" xr:uid="{00000000-0005-0000-0000-0000EE120000}"/>
    <cellStyle name="_Recon to Darrin's 5.11.05 proforma_Book2_Electric Rev Req Model (2009 GRC) Revised 01-18-2010" xfId="4849" xr:uid="{00000000-0005-0000-0000-0000EF120000}"/>
    <cellStyle name="_Recon to Darrin's 5.11.05 proforma_Book2_Electric Rev Req Model (2009 GRC) Revised 01-18-2010 2" xfId="4850" xr:uid="{00000000-0005-0000-0000-0000F0120000}"/>
    <cellStyle name="_Recon to Darrin's 5.11.05 proforma_Book2_Electric Rev Req Model (2009 GRC) Revised 01-18-2010 2 2" xfId="4851" xr:uid="{00000000-0005-0000-0000-0000F1120000}"/>
    <cellStyle name="_Recon to Darrin's 5.11.05 proforma_Book2_Electric Rev Req Model (2009 GRC) Revised 01-18-2010 3" xfId="4852" xr:uid="{00000000-0005-0000-0000-0000F2120000}"/>
    <cellStyle name="_Recon to Darrin's 5.11.05 proforma_Book2_Electric Rev Req Model (2009 GRC) Revised 01-18-2010 4" xfId="4853" xr:uid="{00000000-0005-0000-0000-0000F3120000}"/>
    <cellStyle name="_Recon to Darrin's 5.11.05 proforma_Book2_Final Order Electric EXHIBIT A-1" xfId="4854" xr:uid="{00000000-0005-0000-0000-0000F4120000}"/>
    <cellStyle name="_Recon to Darrin's 5.11.05 proforma_Book2_Final Order Electric EXHIBIT A-1 2" xfId="4855" xr:uid="{00000000-0005-0000-0000-0000F5120000}"/>
    <cellStyle name="_Recon to Darrin's 5.11.05 proforma_Book2_Final Order Electric EXHIBIT A-1 2 2" xfId="4856" xr:uid="{00000000-0005-0000-0000-0000F6120000}"/>
    <cellStyle name="_Recon to Darrin's 5.11.05 proforma_Book2_Final Order Electric EXHIBIT A-1 3" xfId="4857" xr:uid="{00000000-0005-0000-0000-0000F7120000}"/>
    <cellStyle name="_Recon to Darrin's 5.11.05 proforma_Book2_Final Order Electric EXHIBIT A-1 4" xfId="4858" xr:uid="{00000000-0005-0000-0000-0000F8120000}"/>
    <cellStyle name="_Recon to Darrin's 5.11.05 proforma_Book4" xfId="4859" xr:uid="{00000000-0005-0000-0000-0000F9120000}"/>
    <cellStyle name="_Recon to Darrin's 5.11.05 proforma_Book4 2" xfId="4860" xr:uid="{00000000-0005-0000-0000-0000FA120000}"/>
    <cellStyle name="_Recon to Darrin's 5.11.05 proforma_Book4 2 2" xfId="4861" xr:uid="{00000000-0005-0000-0000-0000FB120000}"/>
    <cellStyle name="_Recon to Darrin's 5.11.05 proforma_Book4 3" xfId="4862" xr:uid="{00000000-0005-0000-0000-0000FC120000}"/>
    <cellStyle name="_Recon to Darrin's 5.11.05 proforma_Book4 4" xfId="4863" xr:uid="{00000000-0005-0000-0000-0000FD120000}"/>
    <cellStyle name="_Recon to Darrin's 5.11.05 proforma_Book9" xfId="4864" xr:uid="{00000000-0005-0000-0000-0000FE120000}"/>
    <cellStyle name="_Recon to Darrin's 5.11.05 proforma_Book9 2" xfId="4865" xr:uid="{00000000-0005-0000-0000-0000FF120000}"/>
    <cellStyle name="_Recon to Darrin's 5.11.05 proforma_Book9 2 2" xfId="4866" xr:uid="{00000000-0005-0000-0000-000000130000}"/>
    <cellStyle name="_Recon to Darrin's 5.11.05 proforma_Book9 3" xfId="4867" xr:uid="{00000000-0005-0000-0000-000001130000}"/>
    <cellStyle name="_Recon to Darrin's 5.11.05 proforma_Book9 4" xfId="4868" xr:uid="{00000000-0005-0000-0000-000002130000}"/>
    <cellStyle name="_Recon to Darrin's 5.11.05 proforma_Check the Interest Calculation" xfId="4869" xr:uid="{00000000-0005-0000-0000-000003130000}"/>
    <cellStyle name="_Recon to Darrin's 5.11.05 proforma_Check the Interest Calculation_Scenario 1 REC vs PTC Offset" xfId="4870" xr:uid="{00000000-0005-0000-0000-000004130000}"/>
    <cellStyle name="_Recon to Darrin's 5.11.05 proforma_Check the Interest Calculation_Scenario 3" xfId="4871" xr:uid="{00000000-0005-0000-0000-000005130000}"/>
    <cellStyle name="_Recon to Darrin's 5.11.05 proforma_Chelan PUD Power Costs (8-10)" xfId="4872" xr:uid="{00000000-0005-0000-0000-000006130000}"/>
    <cellStyle name="_Recon to Darrin's 5.11.05 proforma_Exhibit D fr R Gho 12-31-08" xfId="4873" xr:uid="{00000000-0005-0000-0000-000007130000}"/>
    <cellStyle name="_Recon to Darrin's 5.11.05 proforma_Exhibit D fr R Gho 12-31-08 2" xfId="4874" xr:uid="{00000000-0005-0000-0000-000008130000}"/>
    <cellStyle name="_Recon to Darrin's 5.11.05 proforma_Exhibit D fr R Gho 12-31-08 3" xfId="4875" xr:uid="{00000000-0005-0000-0000-000009130000}"/>
    <cellStyle name="_Recon to Darrin's 5.11.05 proforma_Exhibit D fr R Gho 12-31-08 v2" xfId="4876" xr:uid="{00000000-0005-0000-0000-00000A130000}"/>
    <cellStyle name="_Recon to Darrin's 5.11.05 proforma_Exhibit D fr R Gho 12-31-08 v2 2" xfId="4877" xr:uid="{00000000-0005-0000-0000-00000B130000}"/>
    <cellStyle name="_Recon to Darrin's 5.11.05 proforma_Exhibit D fr R Gho 12-31-08 v2 3" xfId="4878" xr:uid="{00000000-0005-0000-0000-00000C130000}"/>
    <cellStyle name="_Recon to Darrin's 5.11.05 proforma_Exhibit D fr R Gho 12-31-08 v2_NIM Summary" xfId="4879" xr:uid="{00000000-0005-0000-0000-00000D130000}"/>
    <cellStyle name="_Recon to Darrin's 5.11.05 proforma_Exhibit D fr R Gho 12-31-08 v2_NIM Summary 2" xfId="4880" xr:uid="{00000000-0005-0000-0000-00000E130000}"/>
    <cellStyle name="_Recon to Darrin's 5.11.05 proforma_Exhibit D fr R Gho 12-31-08_NIM Summary" xfId="4881" xr:uid="{00000000-0005-0000-0000-00000F130000}"/>
    <cellStyle name="_Recon to Darrin's 5.11.05 proforma_Exhibit D fr R Gho 12-31-08_NIM Summary 2" xfId="4882" xr:uid="{00000000-0005-0000-0000-000010130000}"/>
    <cellStyle name="_Recon to Darrin's 5.11.05 proforma_Gas Rev Req Model (2010 GRC)" xfId="4883" xr:uid="{00000000-0005-0000-0000-000011130000}"/>
    <cellStyle name="_Recon to Darrin's 5.11.05 proforma_Hopkins Ridge Prepaid Tran - Interest Earned RY 12ME Feb  '11" xfId="4884" xr:uid="{00000000-0005-0000-0000-000012130000}"/>
    <cellStyle name="_Recon to Darrin's 5.11.05 proforma_Hopkins Ridge Prepaid Tran - Interest Earned RY 12ME Feb  '11 2" xfId="4885" xr:uid="{00000000-0005-0000-0000-000013130000}"/>
    <cellStyle name="_Recon to Darrin's 5.11.05 proforma_Hopkins Ridge Prepaid Tran - Interest Earned RY 12ME Feb  '11_NIM Summary" xfId="4886" xr:uid="{00000000-0005-0000-0000-000014130000}"/>
    <cellStyle name="_Recon to Darrin's 5.11.05 proforma_Hopkins Ridge Prepaid Tran - Interest Earned RY 12ME Feb  '11_NIM Summary 2" xfId="4887" xr:uid="{00000000-0005-0000-0000-000015130000}"/>
    <cellStyle name="_Recon to Darrin's 5.11.05 proforma_Hopkins Ridge Prepaid Tran - Interest Earned RY 12ME Feb  '11_Transmission Workbook for May BOD" xfId="4888" xr:uid="{00000000-0005-0000-0000-000016130000}"/>
    <cellStyle name="_Recon to Darrin's 5.11.05 proforma_Hopkins Ridge Prepaid Tran - Interest Earned RY 12ME Feb  '11_Transmission Workbook for May BOD 2" xfId="4889" xr:uid="{00000000-0005-0000-0000-000017130000}"/>
    <cellStyle name="_Recon to Darrin's 5.11.05 proforma_INPUTS" xfId="4890" xr:uid="{00000000-0005-0000-0000-000018130000}"/>
    <cellStyle name="_Recon to Darrin's 5.11.05 proforma_INPUTS 2" xfId="4891" xr:uid="{00000000-0005-0000-0000-000019130000}"/>
    <cellStyle name="_Recon to Darrin's 5.11.05 proforma_INPUTS 2 2" xfId="4892" xr:uid="{00000000-0005-0000-0000-00001A130000}"/>
    <cellStyle name="_Recon to Darrin's 5.11.05 proforma_INPUTS 3" xfId="4893" xr:uid="{00000000-0005-0000-0000-00001B130000}"/>
    <cellStyle name="_Recon to Darrin's 5.11.05 proforma_NIM Summary" xfId="4894" xr:uid="{00000000-0005-0000-0000-00001C130000}"/>
    <cellStyle name="_Recon to Darrin's 5.11.05 proforma_NIM Summary 09GRC" xfId="4895" xr:uid="{00000000-0005-0000-0000-00001D130000}"/>
    <cellStyle name="_Recon to Darrin's 5.11.05 proforma_NIM Summary 09GRC 2" xfId="4896" xr:uid="{00000000-0005-0000-0000-00001E130000}"/>
    <cellStyle name="_Recon to Darrin's 5.11.05 proforma_NIM Summary 2" xfId="4897" xr:uid="{00000000-0005-0000-0000-00001F130000}"/>
    <cellStyle name="_Recon to Darrin's 5.11.05 proforma_NIM Summary 3" xfId="4898" xr:uid="{00000000-0005-0000-0000-000020130000}"/>
    <cellStyle name="_Recon to Darrin's 5.11.05 proforma_NIM Summary 4" xfId="4899" xr:uid="{00000000-0005-0000-0000-000021130000}"/>
    <cellStyle name="_Recon to Darrin's 5.11.05 proforma_NIM Summary 5" xfId="4900" xr:uid="{00000000-0005-0000-0000-000022130000}"/>
    <cellStyle name="_Recon to Darrin's 5.11.05 proforma_NIM Summary 6" xfId="4901" xr:uid="{00000000-0005-0000-0000-000023130000}"/>
    <cellStyle name="_Recon to Darrin's 5.11.05 proforma_NIM Summary 7" xfId="4902" xr:uid="{00000000-0005-0000-0000-000024130000}"/>
    <cellStyle name="_Recon to Darrin's 5.11.05 proforma_NIM Summary 8" xfId="4903" xr:uid="{00000000-0005-0000-0000-000025130000}"/>
    <cellStyle name="_Recon to Darrin's 5.11.05 proforma_NIM Summary 9" xfId="4904" xr:uid="{00000000-0005-0000-0000-000026130000}"/>
    <cellStyle name="_Recon to Darrin's 5.11.05 proforma_PCA 10 -  Exhibit D from A Kellogg Jan 2011" xfId="4905" xr:uid="{00000000-0005-0000-0000-000027130000}"/>
    <cellStyle name="_Recon to Darrin's 5.11.05 proforma_PCA 10 -  Exhibit D from A Kellogg July 2011" xfId="4906" xr:uid="{00000000-0005-0000-0000-000028130000}"/>
    <cellStyle name="_Recon to Darrin's 5.11.05 proforma_PCA 10 -  Exhibit D from S Free Rcv'd 12-11" xfId="4907" xr:uid="{00000000-0005-0000-0000-000029130000}"/>
    <cellStyle name="_Recon to Darrin's 5.11.05 proforma_PCA 7 - Exhibit D update 11_30_08 (2)" xfId="4908" xr:uid="{00000000-0005-0000-0000-00002A130000}"/>
    <cellStyle name="_Recon to Darrin's 5.11.05 proforma_PCA 7 - Exhibit D update 11_30_08 (2) 2" xfId="4909" xr:uid="{00000000-0005-0000-0000-00002B130000}"/>
    <cellStyle name="_Recon to Darrin's 5.11.05 proforma_PCA 7 - Exhibit D update 11_30_08 (2) 2 2" xfId="4910" xr:uid="{00000000-0005-0000-0000-00002C130000}"/>
    <cellStyle name="_Recon to Darrin's 5.11.05 proforma_PCA 7 - Exhibit D update 11_30_08 (2) 3" xfId="4911" xr:uid="{00000000-0005-0000-0000-00002D130000}"/>
    <cellStyle name="_Recon to Darrin's 5.11.05 proforma_PCA 7 - Exhibit D update 11_30_08 (2) 4" xfId="4912" xr:uid="{00000000-0005-0000-0000-00002E130000}"/>
    <cellStyle name="_Recon to Darrin's 5.11.05 proforma_PCA 7 - Exhibit D update 11_30_08 (2)_NIM Summary" xfId="4913" xr:uid="{00000000-0005-0000-0000-00002F130000}"/>
    <cellStyle name="_Recon to Darrin's 5.11.05 proforma_PCA 7 - Exhibit D update 11_30_08 (2)_NIM Summary 2" xfId="4914" xr:uid="{00000000-0005-0000-0000-000030130000}"/>
    <cellStyle name="_Recon to Darrin's 5.11.05 proforma_PCA 8 - Exhibit D update 12_31_09" xfId="4915" xr:uid="{00000000-0005-0000-0000-000031130000}"/>
    <cellStyle name="_Recon to Darrin's 5.11.05 proforma_PCA 8 - Exhibit D update 12_31_09 2" xfId="4916" xr:uid="{00000000-0005-0000-0000-000032130000}"/>
    <cellStyle name="_Recon to Darrin's 5.11.05 proforma_PCA 9 -  Exhibit D April 2010" xfId="4917" xr:uid="{00000000-0005-0000-0000-000033130000}"/>
    <cellStyle name="_Recon to Darrin's 5.11.05 proforma_PCA 9 -  Exhibit D April 2010 (3)" xfId="4918" xr:uid="{00000000-0005-0000-0000-000034130000}"/>
    <cellStyle name="_Recon to Darrin's 5.11.05 proforma_PCA 9 -  Exhibit D April 2010 (3) 2" xfId="4919" xr:uid="{00000000-0005-0000-0000-000035130000}"/>
    <cellStyle name="_Recon to Darrin's 5.11.05 proforma_PCA 9 -  Exhibit D April 2010 2" xfId="4920" xr:uid="{00000000-0005-0000-0000-000036130000}"/>
    <cellStyle name="_Recon to Darrin's 5.11.05 proforma_PCA 9 -  Exhibit D April 2010 3" xfId="4921" xr:uid="{00000000-0005-0000-0000-000037130000}"/>
    <cellStyle name="_Recon to Darrin's 5.11.05 proforma_PCA 9 -  Exhibit D Feb 2010" xfId="4922" xr:uid="{00000000-0005-0000-0000-000038130000}"/>
    <cellStyle name="_Recon to Darrin's 5.11.05 proforma_PCA 9 -  Exhibit D Feb 2010 2" xfId="4923" xr:uid="{00000000-0005-0000-0000-000039130000}"/>
    <cellStyle name="_Recon to Darrin's 5.11.05 proforma_PCA 9 -  Exhibit D Feb 2010 v2" xfId="4924" xr:uid="{00000000-0005-0000-0000-00003A130000}"/>
    <cellStyle name="_Recon to Darrin's 5.11.05 proforma_PCA 9 -  Exhibit D Feb 2010 v2 2" xfId="4925" xr:uid="{00000000-0005-0000-0000-00003B130000}"/>
    <cellStyle name="_Recon to Darrin's 5.11.05 proforma_PCA 9 -  Exhibit D Feb 2010 WF" xfId="4926" xr:uid="{00000000-0005-0000-0000-00003C130000}"/>
    <cellStyle name="_Recon to Darrin's 5.11.05 proforma_PCA 9 -  Exhibit D Feb 2010 WF 2" xfId="4927" xr:uid="{00000000-0005-0000-0000-00003D130000}"/>
    <cellStyle name="_Recon to Darrin's 5.11.05 proforma_PCA 9 -  Exhibit D Jan 2010" xfId="4928" xr:uid="{00000000-0005-0000-0000-00003E130000}"/>
    <cellStyle name="_Recon to Darrin's 5.11.05 proforma_PCA 9 -  Exhibit D Jan 2010 2" xfId="4929" xr:uid="{00000000-0005-0000-0000-00003F130000}"/>
    <cellStyle name="_Recon to Darrin's 5.11.05 proforma_PCA 9 -  Exhibit D March 2010 (2)" xfId="4930" xr:uid="{00000000-0005-0000-0000-000040130000}"/>
    <cellStyle name="_Recon to Darrin's 5.11.05 proforma_PCA 9 -  Exhibit D March 2010 (2) 2" xfId="4931" xr:uid="{00000000-0005-0000-0000-000041130000}"/>
    <cellStyle name="_Recon to Darrin's 5.11.05 proforma_PCA 9 -  Exhibit D Nov 2010" xfId="4932" xr:uid="{00000000-0005-0000-0000-000042130000}"/>
    <cellStyle name="_Recon to Darrin's 5.11.05 proforma_PCA 9 -  Exhibit D Nov 2010 2" xfId="4933" xr:uid="{00000000-0005-0000-0000-000043130000}"/>
    <cellStyle name="_Recon to Darrin's 5.11.05 proforma_PCA 9 - Exhibit D at August 2010" xfId="4934" xr:uid="{00000000-0005-0000-0000-000044130000}"/>
    <cellStyle name="_Recon to Darrin's 5.11.05 proforma_PCA 9 - Exhibit D at August 2010 2" xfId="4935" xr:uid="{00000000-0005-0000-0000-000045130000}"/>
    <cellStyle name="_Recon to Darrin's 5.11.05 proforma_PCA 9 - Exhibit D June 2010 GRC" xfId="4936" xr:uid="{00000000-0005-0000-0000-000046130000}"/>
    <cellStyle name="_Recon to Darrin's 5.11.05 proforma_PCA 9 - Exhibit D June 2010 GRC 2" xfId="4937" xr:uid="{00000000-0005-0000-0000-000047130000}"/>
    <cellStyle name="_Recon to Darrin's 5.11.05 proforma_Power Costs - Comparison bx Rbtl-Staff-Jt-PC" xfId="4938" xr:uid="{00000000-0005-0000-0000-000048130000}"/>
    <cellStyle name="_Recon to Darrin's 5.11.05 proforma_Power Costs - Comparison bx Rbtl-Staff-Jt-PC 2" xfId="4939" xr:uid="{00000000-0005-0000-0000-000049130000}"/>
    <cellStyle name="_Recon to Darrin's 5.11.05 proforma_Power Costs - Comparison bx Rbtl-Staff-Jt-PC 2 2" xfId="4940" xr:uid="{00000000-0005-0000-0000-00004A130000}"/>
    <cellStyle name="_Recon to Darrin's 5.11.05 proforma_Power Costs - Comparison bx Rbtl-Staff-Jt-PC 3" xfId="4941" xr:uid="{00000000-0005-0000-0000-00004B130000}"/>
    <cellStyle name="_Recon to Darrin's 5.11.05 proforma_Power Costs - Comparison bx Rbtl-Staff-Jt-PC 4" xfId="4942" xr:uid="{00000000-0005-0000-0000-00004C130000}"/>
    <cellStyle name="_Recon to Darrin's 5.11.05 proforma_Power Costs - Comparison bx Rbtl-Staff-Jt-PC_Adj Bench DR 3 for Initial Briefs (Electric)" xfId="4943" xr:uid="{00000000-0005-0000-0000-00004D130000}"/>
    <cellStyle name="_Recon to Darrin's 5.11.05 proforma_Power Costs - Comparison bx Rbtl-Staff-Jt-PC_Adj Bench DR 3 for Initial Briefs (Electric) 2" xfId="4944" xr:uid="{00000000-0005-0000-0000-00004E130000}"/>
    <cellStyle name="_Recon to Darrin's 5.11.05 proforma_Power Costs - Comparison bx Rbtl-Staff-Jt-PC_Adj Bench DR 3 for Initial Briefs (Electric) 2 2" xfId="4945" xr:uid="{00000000-0005-0000-0000-00004F130000}"/>
    <cellStyle name="_Recon to Darrin's 5.11.05 proforma_Power Costs - Comparison bx Rbtl-Staff-Jt-PC_Adj Bench DR 3 for Initial Briefs (Electric) 3" xfId="4946" xr:uid="{00000000-0005-0000-0000-000050130000}"/>
    <cellStyle name="_Recon to Darrin's 5.11.05 proforma_Power Costs - Comparison bx Rbtl-Staff-Jt-PC_Adj Bench DR 3 for Initial Briefs (Electric) 4" xfId="4947" xr:uid="{00000000-0005-0000-0000-000051130000}"/>
    <cellStyle name="_Recon to Darrin's 5.11.05 proforma_Power Costs - Comparison bx Rbtl-Staff-Jt-PC_Electric Rev Req Model (2009 GRC) Rebuttal" xfId="4948" xr:uid="{00000000-0005-0000-0000-000052130000}"/>
    <cellStyle name="_Recon to Darrin's 5.11.05 proforma_Power Costs - Comparison bx Rbtl-Staff-Jt-PC_Electric Rev Req Model (2009 GRC) Rebuttal 2" xfId="4949" xr:uid="{00000000-0005-0000-0000-000053130000}"/>
    <cellStyle name="_Recon to Darrin's 5.11.05 proforma_Power Costs - Comparison bx Rbtl-Staff-Jt-PC_Electric Rev Req Model (2009 GRC) Rebuttal 2 2" xfId="4950" xr:uid="{00000000-0005-0000-0000-000054130000}"/>
    <cellStyle name="_Recon to Darrin's 5.11.05 proforma_Power Costs - Comparison bx Rbtl-Staff-Jt-PC_Electric Rev Req Model (2009 GRC) Rebuttal 3" xfId="4951" xr:uid="{00000000-0005-0000-0000-000055130000}"/>
    <cellStyle name="_Recon to Darrin's 5.11.05 proforma_Power Costs - Comparison bx Rbtl-Staff-Jt-PC_Electric Rev Req Model (2009 GRC) Rebuttal 4" xfId="4952" xr:uid="{00000000-0005-0000-0000-000056130000}"/>
    <cellStyle name="_Recon to Darrin's 5.11.05 proforma_Power Costs - Comparison bx Rbtl-Staff-Jt-PC_Electric Rev Req Model (2009 GRC) Rebuttal REmoval of New  WH Solar AdjustMI" xfId="4953" xr:uid="{00000000-0005-0000-0000-000057130000}"/>
    <cellStyle name="_Recon to Darrin's 5.11.05 proforma_Power Costs - Comparison bx Rbtl-Staff-Jt-PC_Electric Rev Req Model (2009 GRC) Rebuttal REmoval of New  WH Solar AdjustMI 2" xfId="4954" xr:uid="{00000000-0005-0000-0000-000058130000}"/>
    <cellStyle name="_Recon to Darrin's 5.11.05 proforma_Power Costs - Comparison bx Rbtl-Staff-Jt-PC_Electric Rev Req Model (2009 GRC) Rebuttal REmoval of New  WH Solar AdjustMI 2 2" xfId="4955" xr:uid="{00000000-0005-0000-0000-000059130000}"/>
    <cellStyle name="_Recon to Darrin's 5.11.05 proforma_Power Costs - Comparison bx Rbtl-Staff-Jt-PC_Electric Rev Req Model (2009 GRC) Rebuttal REmoval of New  WH Solar AdjustMI 3" xfId="4956" xr:uid="{00000000-0005-0000-0000-00005A130000}"/>
    <cellStyle name="_Recon to Darrin's 5.11.05 proforma_Power Costs - Comparison bx Rbtl-Staff-Jt-PC_Electric Rev Req Model (2009 GRC) Rebuttal REmoval of New  WH Solar AdjustMI 4" xfId="4957" xr:uid="{00000000-0005-0000-0000-00005B130000}"/>
    <cellStyle name="_Recon to Darrin's 5.11.05 proforma_Power Costs - Comparison bx Rbtl-Staff-Jt-PC_Electric Rev Req Model (2009 GRC) Revised 01-18-2010" xfId="4958" xr:uid="{00000000-0005-0000-0000-00005C130000}"/>
    <cellStyle name="_Recon to Darrin's 5.11.05 proforma_Power Costs - Comparison bx Rbtl-Staff-Jt-PC_Electric Rev Req Model (2009 GRC) Revised 01-18-2010 2" xfId="4959" xr:uid="{00000000-0005-0000-0000-00005D130000}"/>
    <cellStyle name="_Recon to Darrin's 5.11.05 proforma_Power Costs - Comparison bx Rbtl-Staff-Jt-PC_Electric Rev Req Model (2009 GRC) Revised 01-18-2010 2 2" xfId="4960" xr:uid="{00000000-0005-0000-0000-00005E130000}"/>
    <cellStyle name="_Recon to Darrin's 5.11.05 proforma_Power Costs - Comparison bx Rbtl-Staff-Jt-PC_Electric Rev Req Model (2009 GRC) Revised 01-18-2010 3" xfId="4961" xr:uid="{00000000-0005-0000-0000-00005F130000}"/>
    <cellStyle name="_Recon to Darrin's 5.11.05 proforma_Power Costs - Comparison bx Rbtl-Staff-Jt-PC_Electric Rev Req Model (2009 GRC) Revised 01-18-2010 4" xfId="4962" xr:uid="{00000000-0005-0000-0000-000060130000}"/>
    <cellStyle name="_Recon to Darrin's 5.11.05 proforma_Power Costs - Comparison bx Rbtl-Staff-Jt-PC_Final Order Electric EXHIBIT A-1" xfId="4963" xr:uid="{00000000-0005-0000-0000-000061130000}"/>
    <cellStyle name="_Recon to Darrin's 5.11.05 proforma_Power Costs - Comparison bx Rbtl-Staff-Jt-PC_Final Order Electric EXHIBIT A-1 2" xfId="4964" xr:uid="{00000000-0005-0000-0000-000062130000}"/>
    <cellStyle name="_Recon to Darrin's 5.11.05 proforma_Power Costs - Comparison bx Rbtl-Staff-Jt-PC_Final Order Electric EXHIBIT A-1 2 2" xfId="4965" xr:uid="{00000000-0005-0000-0000-000063130000}"/>
    <cellStyle name="_Recon to Darrin's 5.11.05 proforma_Power Costs - Comparison bx Rbtl-Staff-Jt-PC_Final Order Electric EXHIBIT A-1 3" xfId="4966" xr:uid="{00000000-0005-0000-0000-000064130000}"/>
    <cellStyle name="_Recon to Darrin's 5.11.05 proforma_Power Costs - Comparison bx Rbtl-Staff-Jt-PC_Final Order Electric EXHIBIT A-1 4" xfId="4967" xr:uid="{00000000-0005-0000-0000-000065130000}"/>
    <cellStyle name="_Recon to Darrin's 5.11.05 proforma_Production Adj 4.37" xfId="4968" xr:uid="{00000000-0005-0000-0000-000066130000}"/>
    <cellStyle name="_Recon to Darrin's 5.11.05 proforma_Production Adj 4.37 2" xfId="4969" xr:uid="{00000000-0005-0000-0000-000067130000}"/>
    <cellStyle name="_Recon to Darrin's 5.11.05 proforma_Production Adj 4.37 2 2" xfId="4970" xr:uid="{00000000-0005-0000-0000-000068130000}"/>
    <cellStyle name="_Recon to Darrin's 5.11.05 proforma_Production Adj 4.37 3" xfId="4971" xr:uid="{00000000-0005-0000-0000-000069130000}"/>
    <cellStyle name="_Recon to Darrin's 5.11.05 proforma_Purchased Power Adj 4.03" xfId="4972" xr:uid="{00000000-0005-0000-0000-00006A130000}"/>
    <cellStyle name="_Recon to Darrin's 5.11.05 proforma_Purchased Power Adj 4.03 2" xfId="4973" xr:uid="{00000000-0005-0000-0000-00006B130000}"/>
    <cellStyle name="_Recon to Darrin's 5.11.05 proforma_Purchased Power Adj 4.03 2 2" xfId="4974" xr:uid="{00000000-0005-0000-0000-00006C130000}"/>
    <cellStyle name="_Recon to Darrin's 5.11.05 proforma_Purchased Power Adj 4.03 3" xfId="4975" xr:uid="{00000000-0005-0000-0000-00006D130000}"/>
    <cellStyle name="_Recon to Darrin's 5.11.05 proforma_Rebuttal Power Costs" xfId="4976" xr:uid="{00000000-0005-0000-0000-00006E130000}"/>
    <cellStyle name="_Recon to Darrin's 5.11.05 proforma_Rebuttal Power Costs 2" xfId="4977" xr:uid="{00000000-0005-0000-0000-00006F130000}"/>
    <cellStyle name="_Recon to Darrin's 5.11.05 proforma_Rebuttal Power Costs 2 2" xfId="4978" xr:uid="{00000000-0005-0000-0000-000070130000}"/>
    <cellStyle name="_Recon to Darrin's 5.11.05 proforma_Rebuttal Power Costs 3" xfId="4979" xr:uid="{00000000-0005-0000-0000-000071130000}"/>
    <cellStyle name="_Recon to Darrin's 5.11.05 proforma_Rebuttal Power Costs 4" xfId="4980" xr:uid="{00000000-0005-0000-0000-000072130000}"/>
    <cellStyle name="_Recon to Darrin's 5.11.05 proforma_Rebuttal Power Costs_Adj Bench DR 3 for Initial Briefs (Electric)" xfId="4981" xr:uid="{00000000-0005-0000-0000-000073130000}"/>
    <cellStyle name="_Recon to Darrin's 5.11.05 proforma_Rebuttal Power Costs_Adj Bench DR 3 for Initial Briefs (Electric) 2" xfId="4982" xr:uid="{00000000-0005-0000-0000-000074130000}"/>
    <cellStyle name="_Recon to Darrin's 5.11.05 proforma_Rebuttal Power Costs_Adj Bench DR 3 for Initial Briefs (Electric) 2 2" xfId="4983" xr:uid="{00000000-0005-0000-0000-000075130000}"/>
    <cellStyle name="_Recon to Darrin's 5.11.05 proforma_Rebuttal Power Costs_Adj Bench DR 3 for Initial Briefs (Electric) 3" xfId="4984" xr:uid="{00000000-0005-0000-0000-000076130000}"/>
    <cellStyle name="_Recon to Darrin's 5.11.05 proforma_Rebuttal Power Costs_Adj Bench DR 3 for Initial Briefs (Electric) 4" xfId="4985" xr:uid="{00000000-0005-0000-0000-000077130000}"/>
    <cellStyle name="_Recon to Darrin's 5.11.05 proforma_Rebuttal Power Costs_Electric Rev Req Model (2009 GRC) Rebuttal" xfId="4986" xr:uid="{00000000-0005-0000-0000-000078130000}"/>
    <cellStyle name="_Recon to Darrin's 5.11.05 proforma_Rebuttal Power Costs_Electric Rev Req Model (2009 GRC) Rebuttal 2" xfId="4987" xr:uid="{00000000-0005-0000-0000-000079130000}"/>
    <cellStyle name="_Recon to Darrin's 5.11.05 proforma_Rebuttal Power Costs_Electric Rev Req Model (2009 GRC) Rebuttal 2 2" xfId="4988" xr:uid="{00000000-0005-0000-0000-00007A130000}"/>
    <cellStyle name="_Recon to Darrin's 5.11.05 proforma_Rebuttal Power Costs_Electric Rev Req Model (2009 GRC) Rebuttal 3" xfId="4989" xr:uid="{00000000-0005-0000-0000-00007B130000}"/>
    <cellStyle name="_Recon to Darrin's 5.11.05 proforma_Rebuttal Power Costs_Electric Rev Req Model (2009 GRC) Rebuttal 4" xfId="4990" xr:uid="{00000000-0005-0000-0000-00007C130000}"/>
    <cellStyle name="_Recon to Darrin's 5.11.05 proforma_Rebuttal Power Costs_Electric Rev Req Model (2009 GRC) Rebuttal REmoval of New  WH Solar AdjustMI" xfId="4991" xr:uid="{00000000-0005-0000-0000-00007D130000}"/>
    <cellStyle name="_Recon to Darrin's 5.11.05 proforma_Rebuttal Power Costs_Electric Rev Req Model (2009 GRC) Rebuttal REmoval of New  WH Solar AdjustMI 2" xfId="4992" xr:uid="{00000000-0005-0000-0000-00007E130000}"/>
    <cellStyle name="_Recon to Darrin's 5.11.05 proforma_Rebuttal Power Costs_Electric Rev Req Model (2009 GRC) Rebuttal REmoval of New  WH Solar AdjustMI 2 2" xfId="4993" xr:uid="{00000000-0005-0000-0000-00007F130000}"/>
    <cellStyle name="_Recon to Darrin's 5.11.05 proforma_Rebuttal Power Costs_Electric Rev Req Model (2009 GRC) Rebuttal REmoval of New  WH Solar AdjustMI 3" xfId="4994" xr:uid="{00000000-0005-0000-0000-000080130000}"/>
    <cellStyle name="_Recon to Darrin's 5.11.05 proforma_Rebuttal Power Costs_Electric Rev Req Model (2009 GRC) Rebuttal REmoval of New  WH Solar AdjustMI 4" xfId="4995" xr:uid="{00000000-0005-0000-0000-000081130000}"/>
    <cellStyle name="_Recon to Darrin's 5.11.05 proforma_Rebuttal Power Costs_Electric Rev Req Model (2009 GRC) Revised 01-18-2010" xfId="4996" xr:uid="{00000000-0005-0000-0000-000082130000}"/>
    <cellStyle name="_Recon to Darrin's 5.11.05 proforma_Rebuttal Power Costs_Electric Rev Req Model (2009 GRC) Revised 01-18-2010 2" xfId="4997" xr:uid="{00000000-0005-0000-0000-000083130000}"/>
    <cellStyle name="_Recon to Darrin's 5.11.05 proforma_Rebuttal Power Costs_Electric Rev Req Model (2009 GRC) Revised 01-18-2010 2 2" xfId="4998" xr:uid="{00000000-0005-0000-0000-000084130000}"/>
    <cellStyle name="_Recon to Darrin's 5.11.05 proforma_Rebuttal Power Costs_Electric Rev Req Model (2009 GRC) Revised 01-18-2010 3" xfId="4999" xr:uid="{00000000-0005-0000-0000-000085130000}"/>
    <cellStyle name="_Recon to Darrin's 5.11.05 proforma_Rebuttal Power Costs_Electric Rev Req Model (2009 GRC) Revised 01-18-2010 4" xfId="5000" xr:uid="{00000000-0005-0000-0000-000086130000}"/>
    <cellStyle name="_Recon to Darrin's 5.11.05 proforma_Rebuttal Power Costs_Final Order Electric EXHIBIT A-1" xfId="5001" xr:uid="{00000000-0005-0000-0000-000087130000}"/>
    <cellStyle name="_Recon to Darrin's 5.11.05 proforma_Rebuttal Power Costs_Final Order Electric EXHIBIT A-1 2" xfId="5002" xr:uid="{00000000-0005-0000-0000-000088130000}"/>
    <cellStyle name="_Recon to Darrin's 5.11.05 proforma_Rebuttal Power Costs_Final Order Electric EXHIBIT A-1 2 2" xfId="5003" xr:uid="{00000000-0005-0000-0000-000089130000}"/>
    <cellStyle name="_Recon to Darrin's 5.11.05 proforma_Rebuttal Power Costs_Final Order Electric EXHIBIT A-1 3" xfId="5004" xr:uid="{00000000-0005-0000-0000-00008A130000}"/>
    <cellStyle name="_Recon to Darrin's 5.11.05 proforma_Rebuttal Power Costs_Final Order Electric EXHIBIT A-1 4" xfId="5005" xr:uid="{00000000-0005-0000-0000-00008B130000}"/>
    <cellStyle name="_Recon to Darrin's 5.11.05 proforma_ROR &amp; CONV FACTOR" xfId="5006" xr:uid="{00000000-0005-0000-0000-00008C130000}"/>
    <cellStyle name="_Recon to Darrin's 5.11.05 proforma_ROR &amp; CONV FACTOR 2" xfId="5007" xr:uid="{00000000-0005-0000-0000-00008D130000}"/>
    <cellStyle name="_Recon to Darrin's 5.11.05 proforma_ROR &amp; CONV FACTOR 2 2" xfId="5008" xr:uid="{00000000-0005-0000-0000-00008E130000}"/>
    <cellStyle name="_Recon to Darrin's 5.11.05 proforma_ROR &amp; CONV FACTOR 3" xfId="5009" xr:uid="{00000000-0005-0000-0000-00008F130000}"/>
    <cellStyle name="_Recon to Darrin's 5.11.05 proforma_ROR 5.02" xfId="5010" xr:uid="{00000000-0005-0000-0000-000090130000}"/>
    <cellStyle name="_Recon to Darrin's 5.11.05 proforma_ROR 5.02 2" xfId="5011" xr:uid="{00000000-0005-0000-0000-000091130000}"/>
    <cellStyle name="_Recon to Darrin's 5.11.05 proforma_ROR 5.02 2 2" xfId="5012" xr:uid="{00000000-0005-0000-0000-000092130000}"/>
    <cellStyle name="_Recon to Darrin's 5.11.05 proforma_ROR 5.02 3" xfId="5013" xr:uid="{00000000-0005-0000-0000-000093130000}"/>
    <cellStyle name="_Recon to Darrin's 5.11.05 proforma_Transmission Workbook for May BOD" xfId="5014" xr:uid="{00000000-0005-0000-0000-000094130000}"/>
    <cellStyle name="_Recon to Darrin's 5.11.05 proforma_Transmission Workbook for May BOD 2" xfId="5015" xr:uid="{00000000-0005-0000-0000-000095130000}"/>
    <cellStyle name="_Recon to Darrin's 5.11.05 proforma_Wind Integration 10GRC" xfId="5016" xr:uid="{00000000-0005-0000-0000-000096130000}"/>
    <cellStyle name="_Recon to Darrin's 5.11.05 proforma_Wind Integration 10GRC 2" xfId="5017" xr:uid="{00000000-0005-0000-0000-000097130000}"/>
    <cellStyle name="_Revenue" xfId="5018" xr:uid="{00000000-0005-0000-0000-000098130000}"/>
    <cellStyle name="_Revenue_2.01G Temp Normalization(C) NEW WAY DM" xfId="5019" xr:uid="{00000000-0005-0000-0000-000099130000}"/>
    <cellStyle name="_Revenue_2.02G Revenues and Expenses NEW WAY DM" xfId="5020" xr:uid="{00000000-0005-0000-0000-00009A130000}"/>
    <cellStyle name="_Revenue_4.01G Temp Normalization (C)" xfId="5021" xr:uid="{00000000-0005-0000-0000-00009B130000}"/>
    <cellStyle name="_Revenue_4.01G Temp Normalization(HC)" xfId="5022" xr:uid="{00000000-0005-0000-0000-00009C130000}"/>
    <cellStyle name="_Revenue_4.01G Temp Normalization(HC)new" xfId="5023" xr:uid="{00000000-0005-0000-0000-00009D130000}"/>
    <cellStyle name="_Revenue_4.01G Temp Normalization(not used)" xfId="5024" xr:uid="{00000000-0005-0000-0000-00009E130000}"/>
    <cellStyle name="_Revenue_Book1" xfId="5025" xr:uid="{00000000-0005-0000-0000-00009F130000}"/>
    <cellStyle name="_Revenue_Data" xfId="5026" xr:uid="{00000000-0005-0000-0000-0000A0130000}"/>
    <cellStyle name="_Revenue_Data_1" xfId="5027" xr:uid="{00000000-0005-0000-0000-0000A1130000}"/>
    <cellStyle name="_Revenue_Data_Pro Forma Rev 09 GRC" xfId="5028" xr:uid="{00000000-0005-0000-0000-0000A2130000}"/>
    <cellStyle name="_Revenue_Data_Pro Forma Rev 2010 GRC" xfId="5029" xr:uid="{00000000-0005-0000-0000-0000A3130000}"/>
    <cellStyle name="_Revenue_Data_Pro Forma Rev 2010 GRC_Preliminary" xfId="5030" xr:uid="{00000000-0005-0000-0000-0000A4130000}"/>
    <cellStyle name="_Revenue_Data_Revenue (Feb 09 - Jan 10)" xfId="5031" xr:uid="{00000000-0005-0000-0000-0000A5130000}"/>
    <cellStyle name="_Revenue_Data_Revenue (Jan 09 - Dec 09)" xfId="5032" xr:uid="{00000000-0005-0000-0000-0000A6130000}"/>
    <cellStyle name="_Revenue_Data_Revenue (Mar 09 - Feb 10)" xfId="5033" xr:uid="{00000000-0005-0000-0000-0000A7130000}"/>
    <cellStyle name="_Revenue_Data_Volume Exhibit (Jan09 - Dec09)" xfId="5034" xr:uid="{00000000-0005-0000-0000-0000A8130000}"/>
    <cellStyle name="_Revenue_Mins" xfId="5035" xr:uid="{00000000-0005-0000-0000-0000A9130000}"/>
    <cellStyle name="_Revenue_Pro Forma Rev 07 GRC" xfId="5036" xr:uid="{00000000-0005-0000-0000-0000AA130000}"/>
    <cellStyle name="_Revenue_Pro Forma Rev 08 GRC" xfId="5037" xr:uid="{00000000-0005-0000-0000-0000AB130000}"/>
    <cellStyle name="_Revenue_Pro Forma Rev 09 GRC" xfId="5038" xr:uid="{00000000-0005-0000-0000-0000AC130000}"/>
    <cellStyle name="_Revenue_Pro Forma Rev 2010 GRC" xfId="5039" xr:uid="{00000000-0005-0000-0000-0000AD130000}"/>
    <cellStyle name="_Revenue_Pro Forma Rev 2010 GRC_Preliminary" xfId="5040" xr:uid="{00000000-0005-0000-0000-0000AE130000}"/>
    <cellStyle name="_Revenue_Revenue (Feb 09 - Jan 10)" xfId="5041" xr:uid="{00000000-0005-0000-0000-0000AF130000}"/>
    <cellStyle name="_Revenue_Revenue (Jan 09 - Dec 09)" xfId="5042" xr:uid="{00000000-0005-0000-0000-0000B0130000}"/>
    <cellStyle name="_Revenue_Revenue (Mar 09 - Feb 10)" xfId="5043" xr:uid="{00000000-0005-0000-0000-0000B1130000}"/>
    <cellStyle name="_Revenue_Revenue Proforma_Restating Gas 11-16-07" xfId="5044" xr:uid="{00000000-0005-0000-0000-0000B2130000}"/>
    <cellStyle name="_Revenue_Sheet2" xfId="5045" xr:uid="{00000000-0005-0000-0000-0000B3130000}"/>
    <cellStyle name="_Revenue_Therms Data" xfId="5046" xr:uid="{00000000-0005-0000-0000-0000B4130000}"/>
    <cellStyle name="_Revenue_Therms Data Rerun" xfId="5047" xr:uid="{00000000-0005-0000-0000-0000B5130000}"/>
    <cellStyle name="_Revenue_Volume Exhibit (Jan09 - Dec09)" xfId="5048" xr:uid="{00000000-0005-0000-0000-0000B6130000}"/>
    <cellStyle name="_x0013__Scenario 1 REC vs PTC Offset" xfId="5049" xr:uid="{00000000-0005-0000-0000-0000B7130000}"/>
    <cellStyle name="_x0013__Scenario 3" xfId="5050" xr:uid="{00000000-0005-0000-0000-0000B8130000}"/>
    <cellStyle name="_Sumas Proforma - 11-09-07" xfId="5051" xr:uid="{00000000-0005-0000-0000-0000B9130000}"/>
    <cellStyle name="_Sumas Proforma - 11-09-07 2" xfId="5052" xr:uid="{00000000-0005-0000-0000-0000BA130000}"/>
    <cellStyle name="_Sumas Property Taxes v1" xfId="5053" xr:uid="{00000000-0005-0000-0000-0000BB130000}"/>
    <cellStyle name="_Sumas Property Taxes v1 2" xfId="5054" xr:uid="{00000000-0005-0000-0000-0000BC130000}"/>
    <cellStyle name="_Tenaska Comparison" xfId="5055" xr:uid="{00000000-0005-0000-0000-0000BD130000}"/>
    <cellStyle name="_Tenaska Comparison 2" xfId="5056" xr:uid="{00000000-0005-0000-0000-0000BE130000}"/>
    <cellStyle name="_Tenaska Comparison 2 2" xfId="5057" xr:uid="{00000000-0005-0000-0000-0000BF130000}"/>
    <cellStyle name="_Tenaska Comparison 2 2 2" xfId="5058" xr:uid="{00000000-0005-0000-0000-0000C0130000}"/>
    <cellStyle name="_Tenaska Comparison 2 3" xfId="5059" xr:uid="{00000000-0005-0000-0000-0000C1130000}"/>
    <cellStyle name="_Tenaska Comparison 3" xfId="5060" xr:uid="{00000000-0005-0000-0000-0000C2130000}"/>
    <cellStyle name="_Tenaska Comparison 3 2" xfId="5061" xr:uid="{00000000-0005-0000-0000-0000C3130000}"/>
    <cellStyle name="_Tenaska Comparison 4" xfId="5062" xr:uid="{00000000-0005-0000-0000-0000C4130000}"/>
    <cellStyle name="_Tenaska Comparison 4 2" xfId="5063" xr:uid="{00000000-0005-0000-0000-0000C5130000}"/>
    <cellStyle name="_Tenaska Comparison 5" xfId="5064" xr:uid="{00000000-0005-0000-0000-0000C6130000}"/>
    <cellStyle name="_Tenaska Comparison_(C) WHE Proforma with ITC cash grant 10 Yr Amort_for deferral_102809" xfId="5065" xr:uid="{00000000-0005-0000-0000-0000C7130000}"/>
    <cellStyle name="_Tenaska Comparison_(C) WHE Proforma with ITC cash grant 10 Yr Amort_for deferral_102809 2" xfId="5066" xr:uid="{00000000-0005-0000-0000-0000C8130000}"/>
    <cellStyle name="_Tenaska Comparison_(C) WHE Proforma with ITC cash grant 10 Yr Amort_for deferral_102809 2 2" xfId="5067" xr:uid="{00000000-0005-0000-0000-0000C9130000}"/>
    <cellStyle name="_Tenaska Comparison_(C) WHE Proforma with ITC cash grant 10 Yr Amort_for deferral_102809 3" xfId="5068" xr:uid="{00000000-0005-0000-0000-0000CA130000}"/>
    <cellStyle name="_Tenaska Comparison_(C) WHE Proforma with ITC cash grant 10 Yr Amort_for deferral_102809 4" xfId="5069" xr:uid="{00000000-0005-0000-0000-0000CB130000}"/>
    <cellStyle name="_Tenaska Comparison_(C) WHE Proforma with ITC cash grant 10 Yr Amort_for deferral_102809_16.07E Wild Horse Wind Expansionwrkingfile" xfId="5070" xr:uid="{00000000-0005-0000-0000-0000CC130000}"/>
    <cellStyle name="_Tenaska Comparison_(C) WHE Proforma with ITC cash grant 10 Yr Amort_for deferral_102809_16.07E Wild Horse Wind Expansionwrkingfile 2" xfId="5071" xr:uid="{00000000-0005-0000-0000-0000CD130000}"/>
    <cellStyle name="_Tenaska Comparison_(C) WHE Proforma with ITC cash grant 10 Yr Amort_for deferral_102809_16.07E Wild Horse Wind Expansionwrkingfile 2 2" xfId="5072" xr:uid="{00000000-0005-0000-0000-0000CE130000}"/>
    <cellStyle name="_Tenaska Comparison_(C) WHE Proforma with ITC cash grant 10 Yr Amort_for deferral_102809_16.07E Wild Horse Wind Expansionwrkingfile 3" xfId="5073" xr:uid="{00000000-0005-0000-0000-0000CF130000}"/>
    <cellStyle name="_Tenaska Comparison_(C) WHE Proforma with ITC cash grant 10 Yr Amort_for deferral_102809_16.07E Wild Horse Wind Expansionwrkingfile 4" xfId="5074" xr:uid="{00000000-0005-0000-0000-0000D0130000}"/>
    <cellStyle name="_Tenaska Comparison_(C) WHE Proforma with ITC cash grant 10 Yr Amort_for deferral_102809_16.07E Wild Horse Wind Expansionwrkingfile SF" xfId="5075" xr:uid="{00000000-0005-0000-0000-0000D1130000}"/>
    <cellStyle name="_Tenaska Comparison_(C) WHE Proforma with ITC cash grant 10 Yr Amort_for deferral_102809_16.07E Wild Horse Wind Expansionwrkingfile SF 2" xfId="5076" xr:uid="{00000000-0005-0000-0000-0000D2130000}"/>
    <cellStyle name="_Tenaska Comparison_(C) WHE Proforma with ITC cash grant 10 Yr Amort_for deferral_102809_16.07E Wild Horse Wind Expansionwrkingfile SF 2 2" xfId="5077" xr:uid="{00000000-0005-0000-0000-0000D3130000}"/>
    <cellStyle name="_Tenaska Comparison_(C) WHE Proforma with ITC cash grant 10 Yr Amort_for deferral_102809_16.07E Wild Horse Wind Expansionwrkingfile SF 3" xfId="5078" xr:uid="{00000000-0005-0000-0000-0000D4130000}"/>
    <cellStyle name="_Tenaska Comparison_(C) WHE Proforma with ITC cash grant 10 Yr Amort_for deferral_102809_16.07E Wild Horse Wind Expansionwrkingfile SF 4" xfId="5079" xr:uid="{00000000-0005-0000-0000-0000D5130000}"/>
    <cellStyle name="_Tenaska Comparison_(C) WHE Proforma with ITC cash grant 10 Yr Amort_for deferral_102809_16.37E Wild Horse Expansion DeferralRevwrkingfile SF" xfId="5080" xr:uid="{00000000-0005-0000-0000-0000D6130000}"/>
    <cellStyle name="_Tenaska Comparison_(C) WHE Proforma with ITC cash grant 10 Yr Amort_for deferral_102809_16.37E Wild Horse Expansion DeferralRevwrkingfile SF 2" xfId="5081" xr:uid="{00000000-0005-0000-0000-0000D7130000}"/>
    <cellStyle name="_Tenaska Comparison_(C) WHE Proforma with ITC cash grant 10 Yr Amort_for deferral_102809_16.37E Wild Horse Expansion DeferralRevwrkingfile SF 2 2" xfId="5082" xr:uid="{00000000-0005-0000-0000-0000D8130000}"/>
    <cellStyle name="_Tenaska Comparison_(C) WHE Proforma with ITC cash grant 10 Yr Amort_for deferral_102809_16.37E Wild Horse Expansion DeferralRevwrkingfile SF 3" xfId="5083" xr:uid="{00000000-0005-0000-0000-0000D9130000}"/>
    <cellStyle name="_Tenaska Comparison_(C) WHE Proforma with ITC cash grant 10 Yr Amort_for deferral_102809_16.37E Wild Horse Expansion DeferralRevwrkingfile SF 4" xfId="5084" xr:uid="{00000000-0005-0000-0000-0000DA130000}"/>
    <cellStyle name="_Tenaska Comparison_(C) WHE Proforma with ITC cash grant 10 Yr Amort_for rebuttal_120709" xfId="5085" xr:uid="{00000000-0005-0000-0000-0000DB130000}"/>
    <cellStyle name="_Tenaska Comparison_(C) WHE Proforma with ITC cash grant 10 Yr Amort_for rebuttal_120709 2" xfId="5086" xr:uid="{00000000-0005-0000-0000-0000DC130000}"/>
    <cellStyle name="_Tenaska Comparison_(C) WHE Proforma with ITC cash grant 10 Yr Amort_for rebuttal_120709 2 2" xfId="5087" xr:uid="{00000000-0005-0000-0000-0000DD130000}"/>
    <cellStyle name="_Tenaska Comparison_(C) WHE Proforma with ITC cash grant 10 Yr Amort_for rebuttal_120709 3" xfId="5088" xr:uid="{00000000-0005-0000-0000-0000DE130000}"/>
    <cellStyle name="_Tenaska Comparison_(C) WHE Proforma with ITC cash grant 10 Yr Amort_for rebuttal_120709 4" xfId="5089" xr:uid="{00000000-0005-0000-0000-0000DF130000}"/>
    <cellStyle name="_Tenaska Comparison_04.07E Wild Horse Wind Expansion" xfId="5090" xr:uid="{00000000-0005-0000-0000-0000E0130000}"/>
    <cellStyle name="_Tenaska Comparison_04.07E Wild Horse Wind Expansion 2" xfId="5091" xr:uid="{00000000-0005-0000-0000-0000E1130000}"/>
    <cellStyle name="_Tenaska Comparison_04.07E Wild Horse Wind Expansion 2 2" xfId="5092" xr:uid="{00000000-0005-0000-0000-0000E2130000}"/>
    <cellStyle name="_Tenaska Comparison_04.07E Wild Horse Wind Expansion 3" xfId="5093" xr:uid="{00000000-0005-0000-0000-0000E3130000}"/>
    <cellStyle name="_Tenaska Comparison_04.07E Wild Horse Wind Expansion 4" xfId="5094" xr:uid="{00000000-0005-0000-0000-0000E4130000}"/>
    <cellStyle name="_Tenaska Comparison_04.07E Wild Horse Wind Expansion_16.07E Wild Horse Wind Expansionwrkingfile" xfId="5095" xr:uid="{00000000-0005-0000-0000-0000E5130000}"/>
    <cellStyle name="_Tenaska Comparison_04.07E Wild Horse Wind Expansion_16.07E Wild Horse Wind Expansionwrkingfile 2" xfId="5096" xr:uid="{00000000-0005-0000-0000-0000E6130000}"/>
    <cellStyle name="_Tenaska Comparison_04.07E Wild Horse Wind Expansion_16.07E Wild Horse Wind Expansionwrkingfile 2 2" xfId="5097" xr:uid="{00000000-0005-0000-0000-0000E7130000}"/>
    <cellStyle name="_Tenaska Comparison_04.07E Wild Horse Wind Expansion_16.07E Wild Horse Wind Expansionwrkingfile 3" xfId="5098" xr:uid="{00000000-0005-0000-0000-0000E8130000}"/>
    <cellStyle name="_Tenaska Comparison_04.07E Wild Horse Wind Expansion_16.07E Wild Horse Wind Expansionwrkingfile 4" xfId="5099" xr:uid="{00000000-0005-0000-0000-0000E9130000}"/>
    <cellStyle name="_Tenaska Comparison_04.07E Wild Horse Wind Expansion_16.07E Wild Horse Wind Expansionwrkingfile SF" xfId="5100" xr:uid="{00000000-0005-0000-0000-0000EA130000}"/>
    <cellStyle name="_Tenaska Comparison_04.07E Wild Horse Wind Expansion_16.07E Wild Horse Wind Expansionwrkingfile SF 2" xfId="5101" xr:uid="{00000000-0005-0000-0000-0000EB130000}"/>
    <cellStyle name="_Tenaska Comparison_04.07E Wild Horse Wind Expansion_16.07E Wild Horse Wind Expansionwrkingfile SF 2 2" xfId="5102" xr:uid="{00000000-0005-0000-0000-0000EC130000}"/>
    <cellStyle name="_Tenaska Comparison_04.07E Wild Horse Wind Expansion_16.07E Wild Horse Wind Expansionwrkingfile SF 3" xfId="5103" xr:uid="{00000000-0005-0000-0000-0000ED130000}"/>
    <cellStyle name="_Tenaska Comparison_04.07E Wild Horse Wind Expansion_16.07E Wild Horse Wind Expansionwrkingfile SF 4" xfId="5104" xr:uid="{00000000-0005-0000-0000-0000EE130000}"/>
    <cellStyle name="_Tenaska Comparison_04.07E Wild Horse Wind Expansion_16.37E Wild Horse Expansion DeferralRevwrkingfile SF" xfId="5105" xr:uid="{00000000-0005-0000-0000-0000EF130000}"/>
    <cellStyle name="_Tenaska Comparison_04.07E Wild Horse Wind Expansion_16.37E Wild Horse Expansion DeferralRevwrkingfile SF 2" xfId="5106" xr:uid="{00000000-0005-0000-0000-0000F0130000}"/>
    <cellStyle name="_Tenaska Comparison_04.07E Wild Horse Wind Expansion_16.37E Wild Horse Expansion DeferralRevwrkingfile SF 2 2" xfId="5107" xr:uid="{00000000-0005-0000-0000-0000F1130000}"/>
    <cellStyle name="_Tenaska Comparison_04.07E Wild Horse Wind Expansion_16.37E Wild Horse Expansion DeferralRevwrkingfile SF 3" xfId="5108" xr:uid="{00000000-0005-0000-0000-0000F2130000}"/>
    <cellStyle name="_Tenaska Comparison_04.07E Wild Horse Wind Expansion_16.37E Wild Horse Expansion DeferralRevwrkingfile SF 4" xfId="5109" xr:uid="{00000000-0005-0000-0000-0000F3130000}"/>
    <cellStyle name="_Tenaska Comparison_16.07E Wild Horse Wind Expansionwrkingfile" xfId="5110" xr:uid="{00000000-0005-0000-0000-0000F4130000}"/>
    <cellStyle name="_Tenaska Comparison_16.07E Wild Horse Wind Expansionwrkingfile 2" xfId="5111" xr:uid="{00000000-0005-0000-0000-0000F5130000}"/>
    <cellStyle name="_Tenaska Comparison_16.07E Wild Horse Wind Expansionwrkingfile 2 2" xfId="5112" xr:uid="{00000000-0005-0000-0000-0000F6130000}"/>
    <cellStyle name="_Tenaska Comparison_16.07E Wild Horse Wind Expansionwrkingfile 3" xfId="5113" xr:uid="{00000000-0005-0000-0000-0000F7130000}"/>
    <cellStyle name="_Tenaska Comparison_16.07E Wild Horse Wind Expansionwrkingfile 4" xfId="5114" xr:uid="{00000000-0005-0000-0000-0000F8130000}"/>
    <cellStyle name="_Tenaska Comparison_16.07E Wild Horse Wind Expansionwrkingfile SF" xfId="5115" xr:uid="{00000000-0005-0000-0000-0000F9130000}"/>
    <cellStyle name="_Tenaska Comparison_16.07E Wild Horse Wind Expansionwrkingfile SF 2" xfId="5116" xr:uid="{00000000-0005-0000-0000-0000FA130000}"/>
    <cellStyle name="_Tenaska Comparison_16.07E Wild Horse Wind Expansionwrkingfile SF 2 2" xfId="5117" xr:uid="{00000000-0005-0000-0000-0000FB130000}"/>
    <cellStyle name="_Tenaska Comparison_16.07E Wild Horse Wind Expansionwrkingfile SF 3" xfId="5118" xr:uid="{00000000-0005-0000-0000-0000FC130000}"/>
    <cellStyle name="_Tenaska Comparison_16.07E Wild Horse Wind Expansionwrkingfile SF 4" xfId="5119" xr:uid="{00000000-0005-0000-0000-0000FD130000}"/>
    <cellStyle name="_Tenaska Comparison_16.37E Wild Horse Expansion DeferralRevwrkingfile SF" xfId="5120" xr:uid="{00000000-0005-0000-0000-0000FE130000}"/>
    <cellStyle name="_Tenaska Comparison_16.37E Wild Horse Expansion DeferralRevwrkingfile SF 2" xfId="5121" xr:uid="{00000000-0005-0000-0000-0000FF130000}"/>
    <cellStyle name="_Tenaska Comparison_16.37E Wild Horse Expansion DeferralRevwrkingfile SF 2 2" xfId="5122" xr:uid="{00000000-0005-0000-0000-000000140000}"/>
    <cellStyle name="_Tenaska Comparison_16.37E Wild Horse Expansion DeferralRevwrkingfile SF 3" xfId="5123" xr:uid="{00000000-0005-0000-0000-000001140000}"/>
    <cellStyle name="_Tenaska Comparison_16.37E Wild Horse Expansion DeferralRevwrkingfile SF 4" xfId="5124" xr:uid="{00000000-0005-0000-0000-000002140000}"/>
    <cellStyle name="_Tenaska Comparison_2009 Compliance Filing PCA Exhibits for GRC" xfId="5125" xr:uid="{00000000-0005-0000-0000-000003140000}"/>
    <cellStyle name="_Tenaska Comparison_2009 Compliance Filing PCA Exhibits for GRC 2" xfId="5126" xr:uid="{00000000-0005-0000-0000-000004140000}"/>
    <cellStyle name="_Tenaska Comparison_2009 GRC Compl Filing - Exhibit D" xfId="5127" xr:uid="{00000000-0005-0000-0000-000005140000}"/>
    <cellStyle name="_Tenaska Comparison_2009 GRC Compl Filing - Exhibit D 2" xfId="5128" xr:uid="{00000000-0005-0000-0000-000006140000}"/>
    <cellStyle name="_Tenaska Comparison_2009 GRC Compl Filing - Exhibit D 3" xfId="5129" xr:uid="{00000000-0005-0000-0000-000007140000}"/>
    <cellStyle name="_Tenaska Comparison_3.01 Income Statement" xfId="5130" xr:uid="{00000000-0005-0000-0000-000008140000}"/>
    <cellStyle name="_Tenaska Comparison_4 31 Regulatory Assets and Liabilities  7 06- Exhibit D" xfId="5131" xr:uid="{00000000-0005-0000-0000-000009140000}"/>
    <cellStyle name="_Tenaska Comparison_4 31 Regulatory Assets and Liabilities  7 06- Exhibit D 2" xfId="5132" xr:uid="{00000000-0005-0000-0000-00000A140000}"/>
    <cellStyle name="_Tenaska Comparison_4 31 Regulatory Assets and Liabilities  7 06- Exhibit D 2 2" xfId="5133" xr:uid="{00000000-0005-0000-0000-00000B140000}"/>
    <cellStyle name="_Tenaska Comparison_4 31 Regulatory Assets and Liabilities  7 06- Exhibit D 3" xfId="5134" xr:uid="{00000000-0005-0000-0000-00000C140000}"/>
    <cellStyle name="_Tenaska Comparison_4 31 Regulatory Assets and Liabilities  7 06- Exhibit D 4" xfId="5135" xr:uid="{00000000-0005-0000-0000-00000D140000}"/>
    <cellStyle name="_Tenaska Comparison_4 31 Regulatory Assets and Liabilities  7 06- Exhibit D_NIM Summary" xfId="5136" xr:uid="{00000000-0005-0000-0000-00000E140000}"/>
    <cellStyle name="_Tenaska Comparison_4 31 Regulatory Assets and Liabilities  7 06- Exhibit D_NIM Summary 2" xfId="5137" xr:uid="{00000000-0005-0000-0000-00000F140000}"/>
    <cellStyle name="_Tenaska Comparison_4 32 Regulatory Assets and Liabilities  7 06- Exhibit D" xfId="5138" xr:uid="{00000000-0005-0000-0000-000010140000}"/>
    <cellStyle name="_Tenaska Comparison_4 32 Regulatory Assets and Liabilities  7 06- Exhibit D 2" xfId="5139" xr:uid="{00000000-0005-0000-0000-000011140000}"/>
    <cellStyle name="_Tenaska Comparison_4 32 Regulatory Assets and Liabilities  7 06- Exhibit D 2 2" xfId="5140" xr:uid="{00000000-0005-0000-0000-000012140000}"/>
    <cellStyle name="_Tenaska Comparison_4 32 Regulatory Assets and Liabilities  7 06- Exhibit D 3" xfId="5141" xr:uid="{00000000-0005-0000-0000-000013140000}"/>
    <cellStyle name="_Tenaska Comparison_4 32 Regulatory Assets and Liabilities  7 06- Exhibit D 4" xfId="5142" xr:uid="{00000000-0005-0000-0000-000014140000}"/>
    <cellStyle name="_Tenaska Comparison_4 32 Regulatory Assets and Liabilities  7 06- Exhibit D_NIM Summary" xfId="5143" xr:uid="{00000000-0005-0000-0000-000015140000}"/>
    <cellStyle name="_Tenaska Comparison_4 32 Regulatory Assets and Liabilities  7 06- Exhibit D_NIM Summary 2" xfId="5144" xr:uid="{00000000-0005-0000-0000-000016140000}"/>
    <cellStyle name="_Tenaska Comparison_AURORA Total New" xfId="5145" xr:uid="{00000000-0005-0000-0000-000017140000}"/>
    <cellStyle name="_Tenaska Comparison_AURORA Total New 2" xfId="5146" xr:uid="{00000000-0005-0000-0000-000018140000}"/>
    <cellStyle name="_Tenaska Comparison_Book2" xfId="5147" xr:uid="{00000000-0005-0000-0000-000019140000}"/>
    <cellStyle name="_Tenaska Comparison_Book2 2" xfId="5148" xr:uid="{00000000-0005-0000-0000-00001A140000}"/>
    <cellStyle name="_Tenaska Comparison_Book2 2 2" xfId="5149" xr:uid="{00000000-0005-0000-0000-00001B140000}"/>
    <cellStyle name="_Tenaska Comparison_Book2 3" xfId="5150" xr:uid="{00000000-0005-0000-0000-00001C140000}"/>
    <cellStyle name="_Tenaska Comparison_Book2 4" xfId="5151" xr:uid="{00000000-0005-0000-0000-00001D140000}"/>
    <cellStyle name="_Tenaska Comparison_Book2_Adj Bench DR 3 for Initial Briefs (Electric)" xfId="5152" xr:uid="{00000000-0005-0000-0000-00001E140000}"/>
    <cellStyle name="_Tenaska Comparison_Book2_Adj Bench DR 3 for Initial Briefs (Electric) 2" xfId="5153" xr:uid="{00000000-0005-0000-0000-00001F140000}"/>
    <cellStyle name="_Tenaska Comparison_Book2_Adj Bench DR 3 for Initial Briefs (Electric) 2 2" xfId="5154" xr:uid="{00000000-0005-0000-0000-000020140000}"/>
    <cellStyle name="_Tenaska Comparison_Book2_Adj Bench DR 3 for Initial Briefs (Electric) 3" xfId="5155" xr:uid="{00000000-0005-0000-0000-000021140000}"/>
    <cellStyle name="_Tenaska Comparison_Book2_Adj Bench DR 3 for Initial Briefs (Electric) 4" xfId="5156" xr:uid="{00000000-0005-0000-0000-000022140000}"/>
    <cellStyle name="_Tenaska Comparison_Book2_Electric Rev Req Model (2009 GRC) Rebuttal" xfId="5157" xr:uid="{00000000-0005-0000-0000-000023140000}"/>
    <cellStyle name="_Tenaska Comparison_Book2_Electric Rev Req Model (2009 GRC) Rebuttal 2" xfId="5158" xr:uid="{00000000-0005-0000-0000-000024140000}"/>
    <cellStyle name="_Tenaska Comparison_Book2_Electric Rev Req Model (2009 GRC) Rebuttal 2 2" xfId="5159" xr:uid="{00000000-0005-0000-0000-000025140000}"/>
    <cellStyle name="_Tenaska Comparison_Book2_Electric Rev Req Model (2009 GRC) Rebuttal 3" xfId="5160" xr:uid="{00000000-0005-0000-0000-000026140000}"/>
    <cellStyle name="_Tenaska Comparison_Book2_Electric Rev Req Model (2009 GRC) Rebuttal 4" xfId="5161" xr:uid="{00000000-0005-0000-0000-000027140000}"/>
    <cellStyle name="_Tenaska Comparison_Book2_Electric Rev Req Model (2009 GRC) Rebuttal REmoval of New  WH Solar AdjustMI" xfId="5162" xr:uid="{00000000-0005-0000-0000-000028140000}"/>
    <cellStyle name="_Tenaska Comparison_Book2_Electric Rev Req Model (2009 GRC) Rebuttal REmoval of New  WH Solar AdjustMI 2" xfId="5163" xr:uid="{00000000-0005-0000-0000-000029140000}"/>
    <cellStyle name="_Tenaska Comparison_Book2_Electric Rev Req Model (2009 GRC) Rebuttal REmoval of New  WH Solar AdjustMI 2 2" xfId="5164" xr:uid="{00000000-0005-0000-0000-00002A140000}"/>
    <cellStyle name="_Tenaska Comparison_Book2_Electric Rev Req Model (2009 GRC) Rebuttal REmoval of New  WH Solar AdjustMI 3" xfId="5165" xr:uid="{00000000-0005-0000-0000-00002B140000}"/>
    <cellStyle name="_Tenaska Comparison_Book2_Electric Rev Req Model (2009 GRC) Rebuttal REmoval of New  WH Solar AdjustMI 4" xfId="5166" xr:uid="{00000000-0005-0000-0000-00002C140000}"/>
    <cellStyle name="_Tenaska Comparison_Book2_Electric Rev Req Model (2009 GRC) Revised 01-18-2010" xfId="5167" xr:uid="{00000000-0005-0000-0000-00002D140000}"/>
    <cellStyle name="_Tenaska Comparison_Book2_Electric Rev Req Model (2009 GRC) Revised 01-18-2010 2" xfId="5168" xr:uid="{00000000-0005-0000-0000-00002E140000}"/>
    <cellStyle name="_Tenaska Comparison_Book2_Electric Rev Req Model (2009 GRC) Revised 01-18-2010 2 2" xfId="5169" xr:uid="{00000000-0005-0000-0000-00002F140000}"/>
    <cellStyle name="_Tenaska Comparison_Book2_Electric Rev Req Model (2009 GRC) Revised 01-18-2010 3" xfId="5170" xr:uid="{00000000-0005-0000-0000-000030140000}"/>
    <cellStyle name="_Tenaska Comparison_Book2_Electric Rev Req Model (2009 GRC) Revised 01-18-2010 4" xfId="5171" xr:uid="{00000000-0005-0000-0000-000031140000}"/>
    <cellStyle name="_Tenaska Comparison_Book2_Final Order Electric EXHIBIT A-1" xfId="5172" xr:uid="{00000000-0005-0000-0000-000032140000}"/>
    <cellStyle name="_Tenaska Comparison_Book2_Final Order Electric EXHIBIT A-1 2" xfId="5173" xr:uid="{00000000-0005-0000-0000-000033140000}"/>
    <cellStyle name="_Tenaska Comparison_Book2_Final Order Electric EXHIBIT A-1 2 2" xfId="5174" xr:uid="{00000000-0005-0000-0000-000034140000}"/>
    <cellStyle name="_Tenaska Comparison_Book2_Final Order Electric EXHIBIT A-1 3" xfId="5175" xr:uid="{00000000-0005-0000-0000-000035140000}"/>
    <cellStyle name="_Tenaska Comparison_Book2_Final Order Electric EXHIBIT A-1 4" xfId="5176" xr:uid="{00000000-0005-0000-0000-000036140000}"/>
    <cellStyle name="_Tenaska Comparison_Book4" xfId="5177" xr:uid="{00000000-0005-0000-0000-000037140000}"/>
    <cellStyle name="_Tenaska Comparison_Book4 2" xfId="5178" xr:uid="{00000000-0005-0000-0000-000038140000}"/>
    <cellStyle name="_Tenaska Comparison_Book4 2 2" xfId="5179" xr:uid="{00000000-0005-0000-0000-000039140000}"/>
    <cellStyle name="_Tenaska Comparison_Book4 3" xfId="5180" xr:uid="{00000000-0005-0000-0000-00003A140000}"/>
    <cellStyle name="_Tenaska Comparison_Book4 4" xfId="5181" xr:uid="{00000000-0005-0000-0000-00003B140000}"/>
    <cellStyle name="_Tenaska Comparison_Book9" xfId="5182" xr:uid="{00000000-0005-0000-0000-00003C140000}"/>
    <cellStyle name="_Tenaska Comparison_Book9 2" xfId="5183" xr:uid="{00000000-0005-0000-0000-00003D140000}"/>
    <cellStyle name="_Tenaska Comparison_Book9 2 2" xfId="5184" xr:uid="{00000000-0005-0000-0000-00003E140000}"/>
    <cellStyle name="_Tenaska Comparison_Book9 3" xfId="5185" xr:uid="{00000000-0005-0000-0000-00003F140000}"/>
    <cellStyle name="_Tenaska Comparison_Book9 4" xfId="5186" xr:uid="{00000000-0005-0000-0000-000040140000}"/>
    <cellStyle name="_Tenaska Comparison_Chelan PUD Power Costs (8-10)" xfId="5187" xr:uid="{00000000-0005-0000-0000-000041140000}"/>
    <cellStyle name="_Tenaska Comparison_Electric COS Inputs" xfId="5188" xr:uid="{00000000-0005-0000-0000-000042140000}"/>
    <cellStyle name="_Tenaska Comparison_Electric COS Inputs 2" xfId="5189" xr:uid="{00000000-0005-0000-0000-000043140000}"/>
    <cellStyle name="_Tenaska Comparison_Electric COS Inputs 2 2" xfId="5190" xr:uid="{00000000-0005-0000-0000-000044140000}"/>
    <cellStyle name="_Tenaska Comparison_Electric COS Inputs 2 2 2" xfId="5191" xr:uid="{00000000-0005-0000-0000-000045140000}"/>
    <cellStyle name="_Tenaska Comparison_Electric COS Inputs 2 3" xfId="5192" xr:uid="{00000000-0005-0000-0000-000046140000}"/>
    <cellStyle name="_Tenaska Comparison_Electric COS Inputs 2 3 2" xfId="5193" xr:uid="{00000000-0005-0000-0000-000047140000}"/>
    <cellStyle name="_Tenaska Comparison_Electric COS Inputs 2 4" xfId="5194" xr:uid="{00000000-0005-0000-0000-000048140000}"/>
    <cellStyle name="_Tenaska Comparison_Electric COS Inputs 2 4 2" xfId="5195" xr:uid="{00000000-0005-0000-0000-000049140000}"/>
    <cellStyle name="_Tenaska Comparison_Electric COS Inputs 3" xfId="5196" xr:uid="{00000000-0005-0000-0000-00004A140000}"/>
    <cellStyle name="_Tenaska Comparison_Electric COS Inputs 3 2" xfId="5197" xr:uid="{00000000-0005-0000-0000-00004B140000}"/>
    <cellStyle name="_Tenaska Comparison_Electric COS Inputs 4" xfId="5198" xr:uid="{00000000-0005-0000-0000-00004C140000}"/>
    <cellStyle name="_Tenaska Comparison_Electric COS Inputs 4 2" xfId="5199" xr:uid="{00000000-0005-0000-0000-00004D140000}"/>
    <cellStyle name="_Tenaska Comparison_Electric COS Inputs 5" xfId="5200" xr:uid="{00000000-0005-0000-0000-00004E140000}"/>
    <cellStyle name="_Tenaska Comparison_Electric COS Inputs 6" xfId="5201" xr:uid="{00000000-0005-0000-0000-00004F140000}"/>
    <cellStyle name="_Tenaska Comparison_NIM Summary" xfId="5202" xr:uid="{00000000-0005-0000-0000-000050140000}"/>
    <cellStyle name="_Tenaska Comparison_NIM Summary 09GRC" xfId="5203" xr:uid="{00000000-0005-0000-0000-000051140000}"/>
    <cellStyle name="_Tenaska Comparison_NIM Summary 09GRC 2" xfId="5204" xr:uid="{00000000-0005-0000-0000-000052140000}"/>
    <cellStyle name="_Tenaska Comparison_NIM Summary 2" xfId="5205" xr:uid="{00000000-0005-0000-0000-000053140000}"/>
    <cellStyle name="_Tenaska Comparison_NIM Summary 3" xfId="5206" xr:uid="{00000000-0005-0000-0000-000054140000}"/>
    <cellStyle name="_Tenaska Comparison_NIM Summary 4" xfId="5207" xr:uid="{00000000-0005-0000-0000-000055140000}"/>
    <cellStyle name="_Tenaska Comparison_NIM Summary 5" xfId="5208" xr:uid="{00000000-0005-0000-0000-000056140000}"/>
    <cellStyle name="_Tenaska Comparison_NIM Summary 6" xfId="5209" xr:uid="{00000000-0005-0000-0000-000057140000}"/>
    <cellStyle name="_Tenaska Comparison_NIM Summary 7" xfId="5210" xr:uid="{00000000-0005-0000-0000-000058140000}"/>
    <cellStyle name="_Tenaska Comparison_NIM Summary 8" xfId="5211" xr:uid="{00000000-0005-0000-0000-000059140000}"/>
    <cellStyle name="_Tenaska Comparison_NIM Summary 9" xfId="5212" xr:uid="{00000000-0005-0000-0000-00005A140000}"/>
    <cellStyle name="_Tenaska Comparison_PCA 10 -  Exhibit D from A Kellogg Jan 2011" xfId="5213" xr:uid="{00000000-0005-0000-0000-00005B140000}"/>
    <cellStyle name="_Tenaska Comparison_PCA 10 -  Exhibit D from A Kellogg July 2011" xfId="5214" xr:uid="{00000000-0005-0000-0000-00005C140000}"/>
    <cellStyle name="_Tenaska Comparison_PCA 10 -  Exhibit D from S Free Rcv'd 12-11" xfId="5215" xr:uid="{00000000-0005-0000-0000-00005D140000}"/>
    <cellStyle name="_Tenaska Comparison_PCA 9 -  Exhibit D April 2010" xfId="5216" xr:uid="{00000000-0005-0000-0000-00005E140000}"/>
    <cellStyle name="_Tenaska Comparison_PCA 9 -  Exhibit D April 2010 (3)" xfId="5217" xr:uid="{00000000-0005-0000-0000-00005F140000}"/>
    <cellStyle name="_Tenaska Comparison_PCA 9 -  Exhibit D April 2010 (3) 2" xfId="5218" xr:uid="{00000000-0005-0000-0000-000060140000}"/>
    <cellStyle name="_Tenaska Comparison_PCA 9 -  Exhibit D April 2010 2" xfId="5219" xr:uid="{00000000-0005-0000-0000-000061140000}"/>
    <cellStyle name="_Tenaska Comparison_PCA 9 -  Exhibit D April 2010 3" xfId="5220" xr:uid="{00000000-0005-0000-0000-000062140000}"/>
    <cellStyle name="_Tenaska Comparison_PCA 9 -  Exhibit D Nov 2010" xfId="5221" xr:uid="{00000000-0005-0000-0000-000063140000}"/>
    <cellStyle name="_Tenaska Comparison_PCA 9 -  Exhibit D Nov 2010 2" xfId="5222" xr:uid="{00000000-0005-0000-0000-000064140000}"/>
    <cellStyle name="_Tenaska Comparison_PCA 9 - Exhibit D at August 2010" xfId="5223" xr:uid="{00000000-0005-0000-0000-000065140000}"/>
    <cellStyle name="_Tenaska Comparison_PCA 9 - Exhibit D at August 2010 2" xfId="5224" xr:uid="{00000000-0005-0000-0000-000066140000}"/>
    <cellStyle name="_Tenaska Comparison_PCA 9 - Exhibit D June 2010 GRC" xfId="5225" xr:uid="{00000000-0005-0000-0000-000067140000}"/>
    <cellStyle name="_Tenaska Comparison_PCA 9 - Exhibit D June 2010 GRC 2" xfId="5226" xr:uid="{00000000-0005-0000-0000-000068140000}"/>
    <cellStyle name="_Tenaska Comparison_Power Costs - Comparison bx Rbtl-Staff-Jt-PC" xfId="5227" xr:uid="{00000000-0005-0000-0000-000069140000}"/>
    <cellStyle name="_Tenaska Comparison_Power Costs - Comparison bx Rbtl-Staff-Jt-PC 2" xfId="5228" xr:uid="{00000000-0005-0000-0000-00006A140000}"/>
    <cellStyle name="_Tenaska Comparison_Power Costs - Comparison bx Rbtl-Staff-Jt-PC 2 2" xfId="5229" xr:uid="{00000000-0005-0000-0000-00006B140000}"/>
    <cellStyle name="_Tenaska Comparison_Power Costs - Comparison bx Rbtl-Staff-Jt-PC 3" xfId="5230" xr:uid="{00000000-0005-0000-0000-00006C140000}"/>
    <cellStyle name="_Tenaska Comparison_Power Costs - Comparison bx Rbtl-Staff-Jt-PC 4" xfId="5231" xr:uid="{00000000-0005-0000-0000-00006D140000}"/>
    <cellStyle name="_Tenaska Comparison_Power Costs - Comparison bx Rbtl-Staff-Jt-PC_Adj Bench DR 3 for Initial Briefs (Electric)" xfId="5232" xr:uid="{00000000-0005-0000-0000-00006E140000}"/>
    <cellStyle name="_Tenaska Comparison_Power Costs - Comparison bx Rbtl-Staff-Jt-PC_Adj Bench DR 3 for Initial Briefs (Electric) 2" xfId="5233" xr:uid="{00000000-0005-0000-0000-00006F140000}"/>
    <cellStyle name="_Tenaska Comparison_Power Costs - Comparison bx Rbtl-Staff-Jt-PC_Adj Bench DR 3 for Initial Briefs (Electric) 2 2" xfId="5234" xr:uid="{00000000-0005-0000-0000-000070140000}"/>
    <cellStyle name="_Tenaska Comparison_Power Costs - Comparison bx Rbtl-Staff-Jt-PC_Adj Bench DR 3 for Initial Briefs (Electric) 3" xfId="5235" xr:uid="{00000000-0005-0000-0000-000071140000}"/>
    <cellStyle name="_Tenaska Comparison_Power Costs - Comparison bx Rbtl-Staff-Jt-PC_Adj Bench DR 3 for Initial Briefs (Electric) 4" xfId="5236" xr:uid="{00000000-0005-0000-0000-000072140000}"/>
    <cellStyle name="_Tenaska Comparison_Power Costs - Comparison bx Rbtl-Staff-Jt-PC_Electric Rev Req Model (2009 GRC) Rebuttal" xfId="5237" xr:uid="{00000000-0005-0000-0000-000073140000}"/>
    <cellStyle name="_Tenaska Comparison_Power Costs - Comparison bx Rbtl-Staff-Jt-PC_Electric Rev Req Model (2009 GRC) Rebuttal 2" xfId="5238" xr:uid="{00000000-0005-0000-0000-000074140000}"/>
    <cellStyle name="_Tenaska Comparison_Power Costs - Comparison bx Rbtl-Staff-Jt-PC_Electric Rev Req Model (2009 GRC) Rebuttal 2 2" xfId="5239" xr:uid="{00000000-0005-0000-0000-000075140000}"/>
    <cellStyle name="_Tenaska Comparison_Power Costs - Comparison bx Rbtl-Staff-Jt-PC_Electric Rev Req Model (2009 GRC) Rebuttal 3" xfId="5240" xr:uid="{00000000-0005-0000-0000-000076140000}"/>
    <cellStyle name="_Tenaska Comparison_Power Costs - Comparison bx Rbtl-Staff-Jt-PC_Electric Rev Req Model (2009 GRC) Rebuttal 4" xfId="5241" xr:uid="{00000000-0005-0000-0000-000077140000}"/>
    <cellStyle name="_Tenaska Comparison_Power Costs - Comparison bx Rbtl-Staff-Jt-PC_Electric Rev Req Model (2009 GRC) Rebuttal REmoval of New  WH Solar AdjustMI" xfId="5242" xr:uid="{00000000-0005-0000-0000-000078140000}"/>
    <cellStyle name="_Tenaska Comparison_Power Costs - Comparison bx Rbtl-Staff-Jt-PC_Electric Rev Req Model (2009 GRC) Rebuttal REmoval of New  WH Solar AdjustMI 2" xfId="5243" xr:uid="{00000000-0005-0000-0000-000079140000}"/>
    <cellStyle name="_Tenaska Comparison_Power Costs - Comparison bx Rbtl-Staff-Jt-PC_Electric Rev Req Model (2009 GRC) Rebuttal REmoval of New  WH Solar AdjustMI 2 2" xfId="5244" xr:uid="{00000000-0005-0000-0000-00007A140000}"/>
    <cellStyle name="_Tenaska Comparison_Power Costs - Comparison bx Rbtl-Staff-Jt-PC_Electric Rev Req Model (2009 GRC) Rebuttal REmoval of New  WH Solar AdjustMI 3" xfId="5245" xr:uid="{00000000-0005-0000-0000-00007B140000}"/>
    <cellStyle name="_Tenaska Comparison_Power Costs - Comparison bx Rbtl-Staff-Jt-PC_Electric Rev Req Model (2009 GRC) Rebuttal REmoval of New  WH Solar AdjustMI 4" xfId="5246" xr:uid="{00000000-0005-0000-0000-00007C140000}"/>
    <cellStyle name="_Tenaska Comparison_Power Costs - Comparison bx Rbtl-Staff-Jt-PC_Electric Rev Req Model (2009 GRC) Revised 01-18-2010" xfId="5247" xr:uid="{00000000-0005-0000-0000-00007D140000}"/>
    <cellStyle name="_Tenaska Comparison_Power Costs - Comparison bx Rbtl-Staff-Jt-PC_Electric Rev Req Model (2009 GRC) Revised 01-18-2010 2" xfId="5248" xr:uid="{00000000-0005-0000-0000-00007E140000}"/>
    <cellStyle name="_Tenaska Comparison_Power Costs - Comparison bx Rbtl-Staff-Jt-PC_Electric Rev Req Model (2009 GRC) Revised 01-18-2010 2 2" xfId="5249" xr:uid="{00000000-0005-0000-0000-00007F140000}"/>
    <cellStyle name="_Tenaska Comparison_Power Costs - Comparison bx Rbtl-Staff-Jt-PC_Electric Rev Req Model (2009 GRC) Revised 01-18-2010 3" xfId="5250" xr:uid="{00000000-0005-0000-0000-000080140000}"/>
    <cellStyle name="_Tenaska Comparison_Power Costs - Comparison bx Rbtl-Staff-Jt-PC_Electric Rev Req Model (2009 GRC) Revised 01-18-2010 4" xfId="5251" xr:uid="{00000000-0005-0000-0000-000081140000}"/>
    <cellStyle name="_Tenaska Comparison_Power Costs - Comparison bx Rbtl-Staff-Jt-PC_Final Order Electric EXHIBIT A-1" xfId="5252" xr:uid="{00000000-0005-0000-0000-000082140000}"/>
    <cellStyle name="_Tenaska Comparison_Power Costs - Comparison bx Rbtl-Staff-Jt-PC_Final Order Electric EXHIBIT A-1 2" xfId="5253" xr:uid="{00000000-0005-0000-0000-000083140000}"/>
    <cellStyle name="_Tenaska Comparison_Power Costs - Comparison bx Rbtl-Staff-Jt-PC_Final Order Electric EXHIBIT A-1 2 2" xfId="5254" xr:uid="{00000000-0005-0000-0000-000084140000}"/>
    <cellStyle name="_Tenaska Comparison_Power Costs - Comparison bx Rbtl-Staff-Jt-PC_Final Order Electric EXHIBIT A-1 3" xfId="5255" xr:uid="{00000000-0005-0000-0000-000085140000}"/>
    <cellStyle name="_Tenaska Comparison_Power Costs - Comparison bx Rbtl-Staff-Jt-PC_Final Order Electric EXHIBIT A-1 4" xfId="5256" xr:uid="{00000000-0005-0000-0000-000086140000}"/>
    <cellStyle name="_Tenaska Comparison_Production Adj 4.37" xfId="5257" xr:uid="{00000000-0005-0000-0000-000087140000}"/>
    <cellStyle name="_Tenaska Comparison_Production Adj 4.37 2" xfId="5258" xr:uid="{00000000-0005-0000-0000-000088140000}"/>
    <cellStyle name="_Tenaska Comparison_Production Adj 4.37 2 2" xfId="5259" xr:uid="{00000000-0005-0000-0000-000089140000}"/>
    <cellStyle name="_Tenaska Comparison_Production Adj 4.37 3" xfId="5260" xr:uid="{00000000-0005-0000-0000-00008A140000}"/>
    <cellStyle name="_Tenaska Comparison_Purchased Power Adj 4.03" xfId="5261" xr:uid="{00000000-0005-0000-0000-00008B140000}"/>
    <cellStyle name="_Tenaska Comparison_Purchased Power Adj 4.03 2" xfId="5262" xr:uid="{00000000-0005-0000-0000-00008C140000}"/>
    <cellStyle name="_Tenaska Comparison_Purchased Power Adj 4.03 2 2" xfId="5263" xr:uid="{00000000-0005-0000-0000-00008D140000}"/>
    <cellStyle name="_Tenaska Comparison_Purchased Power Adj 4.03 3" xfId="5264" xr:uid="{00000000-0005-0000-0000-00008E140000}"/>
    <cellStyle name="_Tenaska Comparison_Rebuttal Power Costs" xfId="5265" xr:uid="{00000000-0005-0000-0000-00008F140000}"/>
    <cellStyle name="_Tenaska Comparison_Rebuttal Power Costs 2" xfId="5266" xr:uid="{00000000-0005-0000-0000-000090140000}"/>
    <cellStyle name="_Tenaska Comparison_Rebuttal Power Costs 2 2" xfId="5267" xr:uid="{00000000-0005-0000-0000-000091140000}"/>
    <cellStyle name="_Tenaska Comparison_Rebuttal Power Costs 3" xfId="5268" xr:uid="{00000000-0005-0000-0000-000092140000}"/>
    <cellStyle name="_Tenaska Comparison_Rebuttal Power Costs 4" xfId="5269" xr:uid="{00000000-0005-0000-0000-000093140000}"/>
    <cellStyle name="_Tenaska Comparison_Rebuttal Power Costs_Adj Bench DR 3 for Initial Briefs (Electric)" xfId="5270" xr:uid="{00000000-0005-0000-0000-000094140000}"/>
    <cellStyle name="_Tenaska Comparison_Rebuttal Power Costs_Adj Bench DR 3 for Initial Briefs (Electric) 2" xfId="5271" xr:uid="{00000000-0005-0000-0000-000095140000}"/>
    <cellStyle name="_Tenaska Comparison_Rebuttal Power Costs_Adj Bench DR 3 for Initial Briefs (Electric) 2 2" xfId="5272" xr:uid="{00000000-0005-0000-0000-000096140000}"/>
    <cellStyle name="_Tenaska Comparison_Rebuttal Power Costs_Adj Bench DR 3 for Initial Briefs (Electric) 3" xfId="5273" xr:uid="{00000000-0005-0000-0000-000097140000}"/>
    <cellStyle name="_Tenaska Comparison_Rebuttal Power Costs_Adj Bench DR 3 for Initial Briefs (Electric) 4" xfId="5274" xr:uid="{00000000-0005-0000-0000-000098140000}"/>
    <cellStyle name="_Tenaska Comparison_Rebuttal Power Costs_Electric Rev Req Model (2009 GRC) Rebuttal" xfId="5275" xr:uid="{00000000-0005-0000-0000-000099140000}"/>
    <cellStyle name="_Tenaska Comparison_Rebuttal Power Costs_Electric Rev Req Model (2009 GRC) Rebuttal 2" xfId="5276" xr:uid="{00000000-0005-0000-0000-00009A140000}"/>
    <cellStyle name="_Tenaska Comparison_Rebuttal Power Costs_Electric Rev Req Model (2009 GRC) Rebuttal 2 2" xfId="5277" xr:uid="{00000000-0005-0000-0000-00009B140000}"/>
    <cellStyle name="_Tenaska Comparison_Rebuttal Power Costs_Electric Rev Req Model (2009 GRC) Rebuttal 3" xfId="5278" xr:uid="{00000000-0005-0000-0000-00009C140000}"/>
    <cellStyle name="_Tenaska Comparison_Rebuttal Power Costs_Electric Rev Req Model (2009 GRC) Rebuttal 4" xfId="5279" xr:uid="{00000000-0005-0000-0000-00009D140000}"/>
    <cellStyle name="_Tenaska Comparison_Rebuttal Power Costs_Electric Rev Req Model (2009 GRC) Rebuttal REmoval of New  WH Solar AdjustMI" xfId="5280" xr:uid="{00000000-0005-0000-0000-00009E140000}"/>
    <cellStyle name="_Tenaska Comparison_Rebuttal Power Costs_Electric Rev Req Model (2009 GRC) Rebuttal REmoval of New  WH Solar AdjustMI 2" xfId="5281" xr:uid="{00000000-0005-0000-0000-00009F140000}"/>
    <cellStyle name="_Tenaska Comparison_Rebuttal Power Costs_Electric Rev Req Model (2009 GRC) Rebuttal REmoval of New  WH Solar AdjustMI 2 2" xfId="5282" xr:uid="{00000000-0005-0000-0000-0000A0140000}"/>
    <cellStyle name="_Tenaska Comparison_Rebuttal Power Costs_Electric Rev Req Model (2009 GRC) Rebuttal REmoval of New  WH Solar AdjustMI 3" xfId="5283" xr:uid="{00000000-0005-0000-0000-0000A1140000}"/>
    <cellStyle name="_Tenaska Comparison_Rebuttal Power Costs_Electric Rev Req Model (2009 GRC) Rebuttal REmoval of New  WH Solar AdjustMI 4" xfId="5284" xr:uid="{00000000-0005-0000-0000-0000A2140000}"/>
    <cellStyle name="_Tenaska Comparison_Rebuttal Power Costs_Electric Rev Req Model (2009 GRC) Revised 01-18-2010" xfId="5285" xr:uid="{00000000-0005-0000-0000-0000A3140000}"/>
    <cellStyle name="_Tenaska Comparison_Rebuttal Power Costs_Electric Rev Req Model (2009 GRC) Revised 01-18-2010 2" xfId="5286" xr:uid="{00000000-0005-0000-0000-0000A4140000}"/>
    <cellStyle name="_Tenaska Comparison_Rebuttal Power Costs_Electric Rev Req Model (2009 GRC) Revised 01-18-2010 2 2" xfId="5287" xr:uid="{00000000-0005-0000-0000-0000A5140000}"/>
    <cellStyle name="_Tenaska Comparison_Rebuttal Power Costs_Electric Rev Req Model (2009 GRC) Revised 01-18-2010 3" xfId="5288" xr:uid="{00000000-0005-0000-0000-0000A6140000}"/>
    <cellStyle name="_Tenaska Comparison_Rebuttal Power Costs_Electric Rev Req Model (2009 GRC) Revised 01-18-2010 4" xfId="5289" xr:uid="{00000000-0005-0000-0000-0000A7140000}"/>
    <cellStyle name="_Tenaska Comparison_Rebuttal Power Costs_Final Order Electric EXHIBIT A-1" xfId="5290" xr:uid="{00000000-0005-0000-0000-0000A8140000}"/>
    <cellStyle name="_Tenaska Comparison_Rebuttal Power Costs_Final Order Electric EXHIBIT A-1 2" xfId="5291" xr:uid="{00000000-0005-0000-0000-0000A9140000}"/>
    <cellStyle name="_Tenaska Comparison_Rebuttal Power Costs_Final Order Electric EXHIBIT A-1 2 2" xfId="5292" xr:uid="{00000000-0005-0000-0000-0000AA140000}"/>
    <cellStyle name="_Tenaska Comparison_Rebuttal Power Costs_Final Order Electric EXHIBIT A-1 3" xfId="5293" xr:uid="{00000000-0005-0000-0000-0000AB140000}"/>
    <cellStyle name="_Tenaska Comparison_Rebuttal Power Costs_Final Order Electric EXHIBIT A-1 4" xfId="5294" xr:uid="{00000000-0005-0000-0000-0000AC140000}"/>
    <cellStyle name="_Tenaska Comparison_ROR 5.02" xfId="5295" xr:uid="{00000000-0005-0000-0000-0000AD140000}"/>
    <cellStyle name="_Tenaska Comparison_ROR 5.02 2" xfId="5296" xr:uid="{00000000-0005-0000-0000-0000AE140000}"/>
    <cellStyle name="_Tenaska Comparison_ROR 5.02 2 2" xfId="5297" xr:uid="{00000000-0005-0000-0000-0000AF140000}"/>
    <cellStyle name="_Tenaska Comparison_ROR 5.02 3" xfId="5298" xr:uid="{00000000-0005-0000-0000-0000B0140000}"/>
    <cellStyle name="_Tenaska Comparison_Transmission Workbook for May BOD" xfId="5299" xr:uid="{00000000-0005-0000-0000-0000B1140000}"/>
    <cellStyle name="_Tenaska Comparison_Transmission Workbook for May BOD 2" xfId="5300" xr:uid="{00000000-0005-0000-0000-0000B2140000}"/>
    <cellStyle name="_Tenaska Comparison_Wind Integration 10GRC" xfId="5301" xr:uid="{00000000-0005-0000-0000-0000B3140000}"/>
    <cellStyle name="_Tenaska Comparison_Wind Integration 10GRC 2" xfId="5302" xr:uid="{00000000-0005-0000-0000-0000B4140000}"/>
    <cellStyle name="_x0013__TENASKA REGULATORY ASSET" xfId="5303" xr:uid="{00000000-0005-0000-0000-0000B5140000}"/>
    <cellStyle name="_x0013__TENASKA REGULATORY ASSET 2" xfId="5304" xr:uid="{00000000-0005-0000-0000-0000B6140000}"/>
    <cellStyle name="_x0013__TENASKA REGULATORY ASSET 2 2" xfId="5305" xr:uid="{00000000-0005-0000-0000-0000B7140000}"/>
    <cellStyle name="_x0013__TENASKA REGULATORY ASSET 3" xfId="5306" xr:uid="{00000000-0005-0000-0000-0000B8140000}"/>
    <cellStyle name="_x0013__TENASKA REGULATORY ASSET 4" xfId="5307" xr:uid="{00000000-0005-0000-0000-0000B9140000}"/>
    <cellStyle name="_Therms Data" xfId="5308" xr:uid="{00000000-0005-0000-0000-0000BA140000}"/>
    <cellStyle name="_Therms Data_Pro Forma Rev 09 GRC" xfId="5309" xr:uid="{00000000-0005-0000-0000-0000BB140000}"/>
    <cellStyle name="_Therms Data_Pro Forma Rev 2010 GRC" xfId="5310" xr:uid="{00000000-0005-0000-0000-0000BC140000}"/>
    <cellStyle name="_Therms Data_Pro Forma Rev 2010 GRC_Preliminary" xfId="5311" xr:uid="{00000000-0005-0000-0000-0000BD140000}"/>
    <cellStyle name="_Therms Data_Revenue (Feb 09 - Jan 10)" xfId="5312" xr:uid="{00000000-0005-0000-0000-0000BE140000}"/>
    <cellStyle name="_Therms Data_Revenue (Jan 09 - Dec 09)" xfId="5313" xr:uid="{00000000-0005-0000-0000-0000BF140000}"/>
    <cellStyle name="_Therms Data_Revenue (Mar 09 - Feb 10)" xfId="5314" xr:uid="{00000000-0005-0000-0000-0000C0140000}"/>
    <cellStyle name="_Therms Data_Volume Exhibit (Jan09 - Dec09)" xfId="5315" xr:uid="{00000000-0005-0000-0000-0000C1140000}"/>
    <cellStyle name="_Value Copy 11 30 05 gas 12 09 05 AURORA at 12 14 05" xfId="5316" xr:uid="{00000000-0005-0000-0000-0000C2140000}"/>
    <cellStyle name="_Value Copy 11 30 05 gas 12 09 05 AURORA at 12 14 05 2" xfId="5317" xr:uid="{00000000-0005-0000-0000-0000C3140000}"/>
    <cellStyle name="_Value Copy 11 30 05 gas 12 09 05 AURORA at 12 14 05 2 2" xfId="5318" xr:uid="{00000000-0005-0000-0000-0000C4140000}"/>
    <cellStyle name="_Value Copy 11 30 05 gas 12 09 05 AURORA at 12 14 05 2 2 2" xfId="5319" xr:uid="{00000000-0005-0000-0000-0000C5140000}"/>
    <cellStyle name="_Value Copy 11 30 05 gas 12 09 05 AURORA at 12 14 05 2 3" xfId="5320" xr:uid="{00000000-0005-0000-0000-0000C6140000}"/>
    <cellStyle name="_Value Copy 11 30 05 gas 12 09 05 AURORA at 12 14 05 3" xfId="5321" xr:uid="{00000000-0005-0000-0000-0000C7140000}"/>
    <cellStyle name="_Value Copy 11 30 05 gas 12 09 05 AURORA at 12 14 05 3 2" xfId="5322" xr:uid="{00000000-0005-0000-0000-0000C8140000}"/>
    <cellStyle name="_Value Copy 11 30 05 gas 12 09 05 AURORA at 12 14 05 4" xfId="5323" xr:uid="{00000000-0005-0000-0000-0000C9140000}"/>
    <cellStyle name="_Value Copy 11 30 05 gas 12 09 05 AURORA at 12 14 05 4 2" xfId="5324" xr:uid="{00000000-0005-0000-0000-0000CA140000}"/>
    <cellStyle name="_Value Copy 11 30 05 gas 12 09 05 AURORA at 12 14 05 5" xfId="5325" xr:uid="{00000000-0005-0000-0000-0000CB140000}"/>
    <cellStyle name="_Value Copy 11 30 05 gas 12 09 05 AURORA at 12 14 05_04 07E Wild Horse Wind Expansion (C) (2)" xfId="5326" xr:uid="{00000000-0005-0000-0000-0000CC140000}"/>
    <cellStyle name="_Value Copy 11 30 05 gas 12 09 05 AURORA at 12 14 05_04 07E Wild Horse Wind Expansion (C) (2) 2" xfId="5327" xr:uid="{00000000-0005-0000-0000-0000CD140000}"/>
    <cellStyle name="_Value Copy 11 30 05 gas 12 09 05 AURORA at 12 14 05_04 07E Wild Horse Wind Expansion (C) (2) 2 2" xfId="5328" xr:uid="{00000000-0005-0000-0000-0000CE140000}"/>
    <cellStyle name="_Value Copy 11 30 05 gas 12 09 05 AURORA at 12 14 05_04 07E Wild Horse Wind Expansion (C) (2) 3" xfId="5329" xr:uid="{00000000-0005-0000-0000-0000CF140000}"/>
    <cellStyle name="_Value Copy 11 30 05 gas 12 09 05 AURORA at 12 14 05_04 07E Wild Horse Wind Expansion (C) (2) 4" xfId="5330" xr:uid="{00000000-0005-0000-0000-0000D0140000}"/>
    <cellStyle name="_Value Copy 11 30 05 gas 12 09 05 AURORA at 12 14 05_04 07E Wild Horse Wind Expansion (C) (2)_Adj Bench DR 3 for Initial Briefs (Electric)" xfId="5331" xr:uid="{00000000-0005-0000-0000-0000D1140000}"/>
    <cellStyle name="_Value Copy 11 30 05 gas 12 09 05 AURORA at 12 14 05_04 07E Wild Horse Wind Expansion (C) (2)_Adj Bench DR 3 for Initial Briefs (Electric) 2" xfId="5332" xr:uid="{00000000-0005-0000-0000-0000D2140000}"/>
    <cellStyle name="_Value Copy 11 30 05 gas 12 09 05 AURORA at 12 14 05_04 07E Wild Horse Wind Expansion (C) (2)_Adj Bench DR 3 for Initial Briefs (Electric) 2 2" xfId="5333" xr:uid="{00000000-0005-0000-0000-0000D3140000}"/>
    <cellStyle name="_Value Copy 11 30 05 gas 12 09 05 AURORA at 12 14 05_04 07E Wild Horse Wind Expansion (C) (2)_Adj Bench DR 3 for Initial Briefs (Electric) 3" xfId="5334" xr:uid="{00000000-0005-0000-0000-0000D4140000}"/>
    <cellStyle name="_Value Copy 11 30 05 gas 12 09 05 AURORA at 12 14 05_04 07E Wild Horse Wind Expansion (C) (2)_Adj Bench DR 3 for Initial Briefs (Electric) 4" xfId="5335" xr:uid="{00000000-0005-0000-0000-0000D5140000}"/>
    <cellStyle name="_Value Copy 11 30 05 gas 12 09 05 AURORA at 12 14 05_04 07E Wild Horse Wind Expansion (C) (2)_Book1" xfId="5336" xr:uid="{00000000-0005-0000-0000-0000D6140000}"/>
    <cellStyle name="_Value Copy 11 30 05 gas 12 09 05 AURORA at 12 14 05_04 07E Wild Horse Wind Expansion (C) (2)_Electric Rev Req Model (2009 GRC) " xfId="5337" xr:uid="{00000000-0005-0000-0000-0000D7140000}"/>
    <cellStyle name="_Value Copy 11 30 05 gas 12 09 05 AURORA at 12 14 05_04 07E Wild Horse Wind Expansion (C) (2)_Electric Rev Req Model (2009 GRC)  2" xfId="5338" xr:uid="{00000000-0005-0000-0000-0000D8140000}"/>
    <cellStyle name="_Value Copy 11 30 05 gas 12 09 05 AURORA at 12 14 05_04 07E Wild Horse Wind Expansion (C) (2)_Electric Rev Req Model (2009 GRC)  2 2" xfId="5339" xr:uid="{00000000-0005-0000-0000-0000D9140000}"/>
    <cellStyle name="_Value Copy 11 30 05 gas 12 09 05 AURORA at 12 14 05_04 07E Wild Horse Wind Expansion (C) (2)_Electric Rev Req Model (2009 GRC)  3" xfId="5340" xr:uid="{00000000-0005-0000-0000-0000DA140000}"/>
    <cellStyle name="_Value Copy 11 30 05 gas 12 09 05 AURORA at 12 14 05_04 07E Wild Horse Wind Expansion (C) (2)_Electric Rev Req Model (2009 GRC)  4" xfId="5341" xr:uid="{00000000-0005-0000-0000-0000DB140000}"/>
    <cellStyle name="_Value Copy 11 30 05 gas 12 09 05 AURORA at 12 14 05_04 07E Wild Horse Wind Expansion (C) (2)_Electric Rev Req Model (2009 GRC) Rebuttal" xfId="5342" xr:uid="{00000000-0005-0000-0000-0000DC140000}"/>
    <cellStyle name="_Value Copy 11 30 05 gas 12 09 05 AURORA at 12 14 05_04 07E Wild Horse Wind Expansion (C) (2)_Electric Rev Req Model (2009 GRC) Rebuttal 2" xfId="5343" xr:uid="{00000000-0005-0000-0000-0000DD140000}"/>
    <cellStyle name="_Value Copy 11 30 05 gas 12 09 05 AURORA at 12 14 05_04 07E Wild Horse Wind Expansion (C) (2)_Electric Rev Req Model (2009 GRC) Rebuttal 2 2" xfId="5344" xr:uid="{00000000-0005-0000-0000-0000DE140000}"/>
    <cellStyle name="_Value Copy 11 30 05 gas 12 09 05 AURORA at 12 14 05_04 07E Wild Horse Wind Expansion (C) (2)_Electric Rev Req Model (2009 GRC) Rebuttal 3" xfId="5345" xr:uid="{00000000-0005-0000-0000-0000DF140000}"/>
    <cellStyle name="_Value Copy 11 30 05 gas 12 09 05 AURORA at 12 14 05_04 07E Wild Horse Wind Expansion (C) (2)_Electric Rev Req Model (2009 GRC) Rebuttal 4" xfId="5346" xr:uid="{00000000-0005-0000-0000-0000E0140000}"/>
    <cellStyle name="_Value Copy 11 30 05 gas 12 09 05 AURORA at 12 14 05_04 07E Wild Horse Wind Expansion (C) (2)_Electric Rev Req Model (2009 GRC) Rebuttal REmoval of New  WH Solar AdjustMI" xfId="5347" xr:uid="{00000000-0005-0000-0000-0000E1140000}"/>
    <cellStyle name="_Value Copy 11 30 05 gas 12 09 05 AURORA at 12 14 05_04 07E Wild Horse Wind Expansion (C) (2)_Electric Rev Req Model (2009 GRC) Rebuttal REmoval of New  WH Solar AdjustMI 2" xfId="5348" xr:uid="{00000000-0005-0000-0000-0000E2140000}"/>
    <cellStyle name="_Value Copy 11 30 05 gas 12 09 05 AURORA at 12 14 05_04 07E Wild Horse Wind Expansion (C) (2)_Electric Rev Req Model (2009 GRC) Rebuttal REmoval of New  WH Solar AdjustMI 2 2" xfId="5349" xr:uid="{00000000-0005-0000-0000-0000E3140000}"/>
    <cellStyle name="_Value Copy 11 30 05 gas 12 09 05 AURORA at 12 14 05_04 07E Wild Horse Wind Expansion (C) (2)_Electric Rev Req Model (2009 GRC) Rebuttal REmoval of New  WH Solar AdjustMI 3" xfId="5350" xr:uid="{00000000-0005-0000-0000-0000E4140000}"/>
    <cellStyle name="_Value Copy 11 30 05 gas 12 09 05 AURORA at 12 14 05_04 07E Wild Horse Wind Expansion (C) (2)_Electric Rev Req Model (2009 GRC) Rebuttal REmoval of New  WH Solar AdjustMI 4" xfId="5351" xr:uid="{00000000-0005-0000-0000-0000E5140000}"/>
    <cellStyle name="_Value Copy 11 30 05 gas 12 09 05 AURORA at 12 14 05_04 07E Wild Horse Wind Expansion (C) (2)_Electric Rev Req Model (2009 GRC) Revised 01-18-2010" xfId="5352" xr:uid="{00000000-0005-0000-0000-0000E6140000}"/>
    <cellStyle name="_Value Copy 11 30 05 gas 12 09 05 AURORA at 12 14 05_04 07E Wild Horse Wind Expansion (C) (2)_Electric Rev Req Model (2009 GRC) Revised 01-18-2010 2" xfId="5353" xr:uid="{00000000-0005-0000-0000-0000E7140000}"/>
    <cellStyle name="_Value Copy 11 30 05 gas 12 09 05 AURORA at 12 14 05_04 07E Wild Horse Wind Expansion (C) (2)_Electric Rev Req Model (2009 GRC) Revised 01-18-2010 2 2" xfId="5354" xr:uid="{00000000-0005-0000-0000-0000E8140000}"/>
    <cellStyle name="_Value Copy 11 30 05 gas 12 09 05 AURORA at 12 14 05_04 07E Wild Horse Wind Expansion (C) (2)_Electric Rev Req Model (2009 GRC) Revised 01-18-2010 3" xfId="5355" xr:uid="{00000000-0005-0000-0000-0000E9140000}"/>
    <cellStyle name="_Value Copy 11 30 05 gas 12 09 05 AURORA at 12 14 05_04 07E Wild Horse Wind Expansion (C) (2)_Electric Rev Req Model (2009 GRC) Revised 01-18-2010 4" xfId="5356" xr:uid="{00000000-0005-0000-0000-0000EA140000}"/>
    <cellStyle name="_Value Copy 11 30 05 gas 12 09 05 AURORA at 12 14 05_04 07E Wild Horse Wind Expansion (C) (2)_Electric Rev Req Model (2010 GRC)" xfId="5357" xr:uid="{00000000-0005-0000-0000-0000EB140000}"/>
    <cellStyle name="_Value Copy 11 30 05 gas 12 09 05 AURORA at 12 14 05_04 07E Wild Horse Wind Expansion (C) (2)_Electric Rev Req Model (2010 GRC) SF" xfId="5358" xr:uid="{00000000-0005-0000-0000-0000EC140000}"/>
    <cellStyle name="_Value Copy 11 30 05 gas 12 09 05 AURORA at 12 14 05_04 07E Wild Horse Wind Expansion (C) (2)_Final Order Electric EXHIBIT A-1" xfId="5359" xr:uid="{00000000-0005-0000-0000-0000ED140000}"/>
    <cellStyle name="_Value Copy 11 30 05 gas 12 09 05 AURORA at 12 14 05_04 07E Wild Horse Wind Expansion (C) (2)_Final Order Electric EXHIBIT A-1 2" xfId="5360" xr:uid="{00000000-0005-0000-0000-0000EE140000}"/>
    <cellStyle name="_Value Copy 11 30 05 gas 12 09 05 AURORA at 12 14 05_04 07E Wild Horse Wind Expansion (C) (2)_Final Order Electric EXHIBIT A-1 2 2" xfId="5361" xr:uid="{00000000-0005-0000-0000-0000EF140000}"/>
    <cellStyle name="_Value Copy 11 30 05 gas 12 09 05 AURORA at 12 14 05_04 07E Wild Horse Wind Expansion (C) (2)_Final Order Electric EXHIBIT A-1 3" xfId="5362" xr:uid="{00000000-0005-0000-0000-0000F0140000}"/>
    <cellStyle name="_Value Copy 11 30 05 gas 12 09 05 AURORA at 12 14 05_04 07E Wild Horse Wind Expansion (C) (2)_Final Order Electric EXHIBIT A-1 4" xfId="5363" xr:uid="{00000000-0005-0000-0000-0000F1140000}"/>
    <cellStyle name="_Value Copy 11 30 05 gas 12 09 05 AURORA at 12 14 05_04 07E Wild Horse Wind Expansion (C) (2)_TENASKA REGULATORY ASSET" xfId="5364" xr:uid="{00000000-0005-0000-0000-0000F2140000}"/>
    <cellStyle name="_Value Copy 11 30 05 gas 12 09 05 AURORA at 12 14 05_04 07E Wild Horse Wind Expansion (C) (2)_TENASKA REGULATORY ASSET 2" xfId="5365" xr:uid="{00000000-0005-0000-0000-0000F3140000}"/>
    <cellStyle name="_Value Copy 11 30 05 gas 12 09 05 AURORA at 12 14 05_04 07E Wild Horse Wind Expansion (C) (2)_TENASKA REGULATORY ASSET 2 2" xfId="5366" xr:uid="{00000000-0005-0000-0000-0000F4140000}"/>
    <cellStyle name="_Value Copy 11 30 05 gas 12 09 05 AURORA at 12 14 05_04 07E Wild Horse Wind Expansion (C) (2)_TENASKA REGULATORY ASSET 3" xfId="5367" xr:uid="{00000000-0005-0000-0000-0000F5140000}"/>
    <cellStyle name="_Value Copy 11 30 05 gas 12 09 05 AURORA at 12 14 05_04 07E Wild Horse Wind Expansion (C) (2)_TENASKA REGULATORY ASSET 4" xfId="5368" xr:uid="{00000000-0005-0000-0000-0000F6140000}"/>
    <cellStyle name="_Value Copy 11 30 05 gas 12 09 05 AURORA at 12 14 05_16.37E Wild Horse Expansion DeferralRevwrkingfile SF" xfId="5369" xr:uid="{00000000-0005-0000-0000-0000F7140000}"/>
    <cellStyle name="_Value Copy 11 30 05 gas 12 09 05 AURORA at 12 14 05_16.37E Wild Horse Expansion DeferralRevwrkingfile SF 2" xfId="5370" xr:uid="{00000000-0005-0000-0000-0000F8140000}"/>
    <cellStyle name="_Value Copy 11 30 05 gas 12 09 05 AURORA at 12 14 05_16.37E Wild Horse Expansion DeferralRevwrkingfile SF 2 2" xfId="5371" xr:uid="{00000000-0005-0000-0000-0000F9140000}"/>
    <cellStyle name="_Value Copy 11 30 05 gas 12 09 05 AURORA at 12 14 05_16.37E Wild Horse Expansion DeferralRevwrkingfile SF 3" xfId="5372" xr:uid="{00000000-0005-0000-0000-0000FA140000}"/>
    <cellStyle name="_Value Copy 11 30 05 gas 12 09 05 AURORA at 12 14 05_16.37E Wild Horse Expansion DeferralRevwrkingfile SF 4" xfId="5373" xr:uid="{00000000-0005-0000-0000-0000FB140000}"/>
    <cellStyle name="_Value Copy 11 30 05 gas 12 09 05 AURORA at 12 14 05_2009 Compliance Filing PCA Exhibits for GRC" xfId="5374" xr:uid="{00000000-0005-0000-0000-0000FC140000}"/>
    <cellStyle name="_Value Copy 11 30 05 gas 12 09 05 AURORA at 12 14 05_2009 Compliance Filing PCA Exhibits for GRC 2" xfId="5375" xr:uid="{00000000-0005-0000-0000-0000FD140000}"/>
    <cellStyle name="_Value Copy 11 30 05 gas 12 09 05 AURORA at 12 14 05_2009 GRC Compl Filing - Exhibit D" xfId="5376" xr:uid="{00000000-0005-0000-0000-0000FE140000}"/>
    <cellStyle name="_Value Copy 11 30 05 gas 12 09 05 AURORA at 12 14 05_2009 GRC Compl Filing - Exhibit D 2" xfId="5377" xr:uid="{00000000-0005-0000-0000-0000FF140000}"/>
    <cellStyle name="_Value Copy 11 30 05 gas 12 09 05 AURORA at 12 14 05_3.01 Income Statement" xfId="5378" xr:uid="{00000000-0005-0000-0000-000000150000}"/>
    <cellStyle name="_Value Copy 11 30 05 gas 12 09 05 AURORA at 12 14 05_4 31 Regulatory Assets and Liabilities  7 06- Exhibit D" xfId="5379" xr:uid="{00000000-0005-0000-0000-000001150000}"/>
    <cellStyle name="_Value Copy 11 30 05 gas 12 09 05 AURORA at 12 14 05_4 31 Regulatory Assets and Liabilities  7 06- Exhibit D 2" xfId="5380" xr:uid="{00000000-0005-0000-0000-000002150000}"/>
    <cellStyle name="_Value Copy 11 30 05 gas 12 09 05 AURORA at 12 14 05_4 31 Regulatory Assets and Liabilities  7 06- Exhibit D 2 2" xfId="5381" xr:uid="{00000000-0005-0000-0000-000003150000}"/>
    <cellStyle name="_Value Copy 11 30 05 gas 12 09 05 AURORA at 12 14 05_4 31 Regulatory Assets and Liabilities  7 06- Exhibit D 3" xfId="5382" xr:uid="{00000000-0005-0000-0000-000004150000}"/>
    <cellStyle name="_Value Copy 11 30 05 gas 12 09 05 AURORA at 12 14 05_4 31 Regulatory Assets and Liabilities  7 06- Exhibit D 4" xfId="5383" xr:uid="{00000000-0005-0000-0000-000005150000}"/>
    <cellStyle name="_Value Copy 11 30 05 gas 12 09 05 AURORA at 12 14 05_4 31 Regulatory Assets and Liabilities  7 06- Exhibit D_NIM Summary" xfId="5384" xr:uid="{00000000-0005-0000-0000-000006150000}"/>
    <cellStyle name="_Value Copy 11 30 05 gas 12 09 05 AURORA at 12 14 05_4 31 Regulatory Assets and Liabilities  7 06- Exhibit D_NIM Summary 2" xfId="5385" xr:uid="{00000000-0005-0000-0000-000007150000}"/>
    <cellStyle name="_Value Copy 11 30 05 gas 12 09 05 AURORA at 12 14 05_4 32 Regulatory Assets and Liabilities  7 06- Exhibit D" xfId="5386" xr:uid="{00000000-0005-0000-0000-000008150000}"/>
    <cellStyle name="_Value Copy 11 30 05 gas 12 09 05 AURORA at 12 14 05_4 32 Regulatory Assets and Liabilities  7 06- Exhibit D 2" xfId="5387" xr:uid="{00000000-0005-0000-0000-000009150000}"/>
    <cellStyle name="_Value Copy 11 30 05 gas 12 09 05 AURORA at 12 14 05_4 32 Regulatory Assets and Liabilities  7 06- Exhibit D 2 2" xfId="5388" xr:uid="{00000000-0005-0000-0000-00000A150000}"/>
    <cellStyle name="_Value Copy 11 30 05 gas 12 09 05 AURORA at 12 14 05_4 32 Regulatory Assets and Liabilities  7 06- Exhibit D 3" xfId="5389" xr:uid="{00000000-0005-0000-0000-00000B150000}"/>
    <cellStyle name="_Value Copy 11 30 05 gas 12 09 05 AURORA at 12 14 05_4 32 Regulatory Assets and Liabilities  7 06- Exhibit D 4" xfId="5390" xr:uid="{00000000-0005-0000-0000-00000C150000}"/>
    <cellStyle name="_Value Copy 11 30 05 gas 12 09 05 AURORA at 12 14 05_4 32 Regulatory Assets and Liabilities  7 06- Exhibit D_NIM Summary" xfId="5391" xr:uid="{00000000-0005-0000-0000-00000D150000}"/>
    <cellStyle name="_Value Copy 11 30 05 gas 12 09 05 AURORA at 12 14 05_4 32 Regulatory Assets and Liabilities  7 06- Exhibit D_NIM Summary 2" xfId="5392" xr:uid="{00000000-0005-0000-0000-00000E150000}"/>
    <cellStyle name="_Value Copy 11 30 05 gas 12 09 05 AURORA at 12 14 05_ACCOUNTS" xfId="5393" xr:uid="{00000000-0005-0000-0000-00000F150000}"/>
    <cellStyle name="_Value Copy 11 30 05 gas 12 09 05 AURORA at 12 14 05_AURORA Total New" xfId="5394" xr:uid="{00000000-0005-0000-0000-000010150000}"/>
    <cellStyle name="_Value Copy 11 30 05 gas 12 09 05 AURORA at 12 14 05_AURORA Total New 2" xfId="5395" xr:uid="{00000000-0005-0000-0000-000011150000}"/>
    <cellStyle name="_Value Copy 11 30 05 gas 12 09 05 AURORA at 12 14 05_Book2" xfId="5396" xr:uid="{00000000-0005-0000-0000-000012150000}"/>
    <cellStyle name="_Value Copy 11 30 05 gas 12 09 05 AURORA at 12 14 05_Book2 2" xfId="5397" xr:uid="{00000000-0005-0000-0000-000013150000}"/>
    <cellStyle name="_Value Copy 11 30 05 gas 12 09 05 AURORA at 12 14 05_Book2 2 2" xfId="5398" xr:uid="{00000000-0005-0000-0000-000014150000}"/>
    <cellStyle name="_Value Copy 11 30 05 gas 12 09 05 AURORA at 12 14 05_Book2 3" xfId="5399" xr:uid="{00000000-0005-0000-0000-000015150000}"/>
    <cellStyle name="_Value Copy 11 30 05 gas 12 09 05 AURORA at 12 14 05_Book2 4" xfId="5400" xr:uid="{00000000-0005-0000-0000-000016150000}"/>
    <cellStyle name="_Value Copy 11 30 05 gas 12 09 05 AURORA at 12 14 05_Book2_Adj Bench DR 3 for Initial Briefs (Electric)" xfId="5401" xr:uid="{00000000-0005-0000-0000-000017150000}"/>
    <cellStyle name="_Value Copy 11 30 05 gas 12 09 05 AURORA at 12 14 05_Book2_Adj Bench DR 3 for Initial Briefs (Electric) 2" xfId="5402" xr:uid="{00000000-0005-0000-0000-000018150000}"/>
    <cellStyle name="_Value Copy 11 30 05 gas 12 09 05 AURORA at 12 14 05_Book2_Adj Bench DR 3 for Initial Briefs (Electric) 2 2" xfId="5403" xr:uid="{00000000-0005-0000-0000-000019150000}"/>
    <cellStyle name="_Value Copy 11 30 05 gas 12 09 05 AURORA at 12 14 05_Book2_Adj Bench DR 3 for Initial Briefs (Electric) 3" xfId="5404" xr:uid="{00000000-0005-0000-0000-00001A150000}"/>
    <cellStyle name="_Value Copy 11 30 05 gas 12 09 05 AURORA at 12 14 05_Book2_Adj Bench DR 3 for Initial Briefs (Electric) 4" xfId="5405" xr:uid="{00000000-0005-0000-0000-00001B150000}"/>
    <cellStyle name="_Value Copy 11 30 05 gas 12 09 05 AURORA at 12 14 05_Book2_Electric Rev Req Model (2009 GRC) Rebuttal" xfId="5406" xr:uid="{00000000-0005-0000-0000-00001C150000}"/>
    <cellStyle name="_Value Copy 11 30 05 gas 12 09 05 AURORA at 12 14 05_Book2_Electric Rev Req Model (2009 GRC) Rebuttal 2" xfId="5407" xr:uid="{00000000-0005-0000-0000-00001D150000}"/>
    <cellStyle name="_Value Copy 11 30 05 gas 12 09 05 AURORA at 12 14 05_Book2_Electric Rev Req Model (2009 GRC) Rebuttal 2 2" xfId="5408" xr:uid="{00000000-0005-0000-0000-00001E150000}"/>
    <cellStyle name="_Value Copy 11 30 05 gas 12 09 05 AURORA at 12 14 05_Book2_Electric Rev Req Model (2009 GRC) Rebuttal 3" xfId="5409" xr:uid="{00000000-0005-0000-0000-00001F150000}"/>
    <cellStyle name="_Value Copy 11 30 05 gas 12 09 05 AURORA at 12 14 05_Book2_Electric Rev Req Model (2009 GRC) Rebuttal 4" xfId="5410" xr:uid="{00000000-0005-0000-0000-000020150000}"/>
    <cellStyle name="_Value Copy 11 30 05 gas 12 09 05 AURORA at 12 14 05_Book2_Electric Rev Req Model (2009 GRC) Rebuttal REmoval of New  WH Solar AdjustMI" xfId="5411" xr:uid="{00000000-0005-0000-0000-000021150000}"/>
    <cellStyle name="_Value Copy 11 30 05 gas 12 09 05 AURORA at 12 14 05_Book2_Electric Rev Req Model (2009 GRC) Rebuttal REmoval of New  WH Solar AdjustMI 2" xfId="5412" xr:uid="{00000000-0005-0000-0000-000022150000}"/>
    <cellStyle name="_Value Copy 11 30 05 gas 12 09 05 AURORA at 12 14 05_Book2_Electric Rev Req Model (2009 GRC) Rebuttal REmoval of New  WH Solar AdjustMI 2 2" xfId="5413" xr:uid="{00000000-0005-0000-0000-000023150000}"/>
    <cellStyle name="_Value Copy 11 30 05 gas 12 09 05 AURORA at 12 14 05_Book2_Electric Rev Req Model (2009 GRC) Rebuttal REmoval of New  WH Solar AdjustMI 3" xfId="5414" xr:uid="{00000000-0005-0000-0000-000024150000}"/>
    <cellStyle name="_Value Copy 11 30 05 gas 12 09 05 AURORA at 12 14 05_Book2_Electric Rev Req Model (2009 GRC) Rebuttal REmoval of New  WH Solar AdjustMI 4" xfId="5415" xr:uid="{00000000-0005-0000-0000-000025150000}"/>
    <cellStyle name="_Value Copy 11 30 05 gas 12 09 05 AURORA at 12 14 05_Book2_Electric Rev Req Model (2009 GRC) Revised 01-18-2010" xfId="5416" xr:uid="{00000000-0005-0000-0000-000026150000}"/>
    <cellStyle name="_Value Copy 11 30 05 gas 12 09 05 AURORA at 12 14 05_Book2_Electric Rev Req Model (2009 GRC) Revised 01-18-2010 2" xfId="5417" xr:uid="{00000000-0005-0000-0000-000027150000}"/>
    <cellStyle name="_Value Copy 11 30 05 gas 12 09 05 AURORA at 12 14 05_Book2_Electric Rev Req Model (2009 GRC) Revised 01-18-2010 2 2" xfId="5418" xr:uid="{00000000-0005-0000-0000-000028150000}"/>
    <cellStyle name="_Value Copy 11 30 05 gas 12 09 05 AURORA at 12 14 05_Book2_Electric Rev Req Model (2009 GRC) Revised 01-18-2010 3" xfId="5419" xr:uid="{00000000-0005-0000-0000-000029150000}"/>
    <cellStyle name="_Value Copy 11 30 05 gas 12 09 05 AURORA at 12 14 05_Book2_Electric Rev Req Model (2009 GRC) Revised 01-18-2010 4" xfId="5420" xr:uid="{00000000-0005-0000-0000-00002A150000}"/>
    <cellStyle name="_Value Copy 11 30 05 gas 12 09 05 AURORA at 12 14 05_Book2_Final Order Electric EXHIBIT A-1" xfId="5421" xr:uid="{00000000-0005-0000-0000-00002B150000}"/>
    <cellStyle name="_Value Copy 11 30 05 gas 12 09 05 AURORA at 12 14 05_Book2_Final Order Electric EXHIBIT A-1 2" xfId="5422" xr:uid="{00000000-0005-0000-0000-00002C150000}"/>
    <cellStyle name="_Value Copy 11 30 05 gas 12 09 05 AURORA at 12 14 05_Book2_Final Order Electric EXHIBIT A-1 2 2" xfId="5423" xr:uid="{00000000-0005-0000-0000-00002D150000}"/>
    <cellStyle name="_Value Copy 11 30 05 gas 12 09 05 AURORA at 12 14 05_Book2_Final Order Electric EXHIBIT A-1 3" xfId="5424" xr:uid="{00000000-0005-0000-0000-00002E150000}"/>
    <cellStyle name="_Value Copy 11 30 05 gas 12 09 05 AURORA at 12 14 05_Book2_Final Order Electric EXHIBIT A-1 4" xfId="5425" xr:uid="{00000000-0005-0000-0000-00002F150000}"/>
    <cellStyle name="_Value Copy 11 30 05 gas 12 09 05 AURORA at 12 14 05_Book4" xfId="5426" xr:uid="{00000000-0005-0000-0000-000030150000}"/>
    <cellStyle name="_Value Copy 11 30 05 gas 12 09 05 AURORA at 12 14 05_Book4 2" xfId="5427" xr:uid="{00000000-0005-0000-0000-000031150000}"/>
    <cellStyle name="_Value Copy 11 30 05 gas 12 09 05 AURORA at 12 14 05_Book4 2 2" xfId="5428" xr:uid="{00000000-0005-0000-0000-000032150000}"/>
    <cellStyle name="_Value Copy 11 30 05 gas 12 09 05 AURORA at 12 14 05_Book4 3" xfId="5429" xr:uid="{00000000-0005-0000-0000-000033150000}"/>
    <cellStyle name="_Value Copy 11 30 05 gas 12 09 05 AURORA at 12 14 05_Book4 4" xfId="5430" xr:uid="{00000000-0005-0000-0000-000034150000}"/>
    <cellStyle name="_Value Copy 11 30 05 gas 12 09 05 AURORA at 12 14 05_Book9" xfId="5431" xr:uid="{00000000-0005-0000-0000-000035150000}"/>
    <cellStyle name="_Value Copy 11 30 05 gas 12 09 05 AURORA at 12 14 05_Book9 2" xfId="5432" xr:uid="{00000000-0005-0000-0000-000036150000}"/>
    <cellStyle name="_Value Copy 11 30 05 gas 12 09 05 AURORA at 12 14 05_Book9 2 2" xfId="5433" xr:uid="{00000000-0005-0000-0000-000037150000}"/>
    <cellStyle name="_Value Copy 11 30 05 gas 12 09 05 AURORA at 12 14 05_Book9 3" xfId="5434" xr:uid="{00000000-0005-0000-0000-000038150000}"/>
    <cellStyle name="_Value Copy 11 30 05 gas 12 09 05 AURORA at 12 14 05_Book9 4" xfId="5435" xr:uid="{00000000-0005-0000-0000-000039150000}"/>
    <cellStyle name="_Value Copy 11 30 05 gas 12 09 05 AURORA at 12 14 05_Check the Interest Calculation" xfId="5436" xr:uid="{00000000-0005-0000-0000-00003A150000}"/>
    <cellStyle name="_Value Copy 11 30 05 gas 12 09 05 AURORA at 12 14 05_Check the Interest Calculation_Scenario 1 REC vs PTC Offset" xfId="5437" xr:uid="{00000000-0005-0000-0000-00003B150000}"/>
    <cellStyle name="_Value Copy 11 30 05 gas 12 09 05 AURORA at 12 14 05_Check the Interest Calculation_Scenario 3" xfId="5438" xr:uid="{00000000-0005-0000-0000-00003C150000}"/>
    <cellStyle name="_Value Copy 11 30 05 gas 12 09 05 AURORA at 12 14 05_Chelan PUD Power Costs (8-10)" xfId="5439" xr:uid="{00000000-0005-0000-0000-00003D150000}"/>
    <cellStyle name="_Value Copy 11 30 05 gas 12 09 05 AURORA at 12 14 05_Direct Assignment Distribution Plant 2008" xfId="5440" xr:uid="{00000000-0005-0000-0000-00003E150000}"/>
    <cellStyle name="_Value Copy 11 30 05 gas 12 09 05 AURORA at 12 14 05_Direct Assignment Distribution Plant 2008 2" xfId="5441" xr:uid="{00000000-0005-0000-0000-00003F150000}"/>
    <cellStyle name="_Value Copy 11 30 05 gas 12 09 05 AURORA at 12 14 05_Direct Assignment Distribution Plant 2008 2 2" xfId="5442" xr:uid="{00000000-0005-0000-0000-000040150000}"/>
    <cellStyle name="_Value Copy 11 30 05 gas 12 09 05 AURORA at 12 14 05_Direct Assignment Distribution Plant 2008 2 2 2" xfId="5443" xr:uid="{00000000-0005-0000-0000-000041150000}"/>
    <cellStyle name="_Value Copy 11 30 05 gas 12 09 05 AURORA at 12 14 05_Direct Assignment Distribution Plant 2008 2 3" xfId="5444" xr:uid="{00000000-0005-0000-0000-000042150000}"/>
    <cellStyle name="_Value Copy 11 30 05 gas 12 09 05 AURORA at 12 14 05_Direct Assignment Distribution Plant 2008 2 3 2" xfId="5445" xr:uid="{00000000-0005-0000-0000-000043150000}"/>
    <cellStyle name="_Value Copy 11 30 05 gas 12 09 05 AURORA at 12 14 05_Direct Assignment Distribution Plant 2008 2 4" xfId="5446" xr:uid="{00000000-0005-0000-0000-000044150000}"/>
    <cellStyle name="_Value Copy 11 30 05 gas 12 09 05 AURORA at 12 14 05_Direct Assignment Distribution Plant 2008 2 4 2" xfId="5447" xr:uid="{00000000-0005-0000-0000-000045150000}"/>
    <cellStyle name="_Value Copy 11 30 05 gas 12 09 05 AURORA at 12 14 05_Direct Assignment Distribution Plant 2008 3" xfId="5448" xr:uid="{00000000-0005-0000-0000-000046150000}"/>
    <cellStyle name="_Value Copy 11 30 05 gas 12 09 05 AURORA at 12 14 05_Direct Assignment Distribution Plant 2008 3 2" xfId="5449" xr:uid="{00000000-0005-0000-0000-000047150000}"/>
    <cellStyle name="_Value Copy 11 30 05 gas 12 09 05 AURORA at 12 14 05_Direct Assignment Distribution Plant 2008 4" xfId="5450" xr:uid="{00000000-0005-0000-0000-000048150000}"/>
    <cellStyle name="_Value Copy 11 30 05 gas 12 09 05 AURORA at 12 14 05_Direct Assignment Distribution Plant 2008 4 2" xfId="5451" xr:uid="{00000000-0005-0000-0000-000049150000}"/>
    <cellStyle name="_Value Copy 11 30 05 gas 12 09 05 AURORA at 12 14 05_Direct Assignment Distribution Plant 2008 5" xfId="5452" xr:uid="{00000000-0005-0000-0000-00004A150000}"/>
    <cellStyle name="_Value Copy 11 30 05 gas 12 09 05 AURORA at 12 14 05_Direct Assignment Distribution Plant 2008 6" xfId="5453" xr:uid="{00000000-0005-0000-0000-00004B150000}"/>
    <cellStyle name="_Value Copy 11 30 05 gas 12 09 05 AURORA at 12 14 05_Electric COS Inputs" xfId="5454" xr:uid="{00000000-0005-0000-0000-00004C150000}"/>
    <cellStyle name="_Value Copy 11 30 05 gas 12 09 05 AURORA at 12 14 05_Electric COS Inputs 2" xfId="5455" xr:uid="{00000000-0005-0000-0000-00004D150000}"/>
    <cellStyle name="_Value Copy 11 30 05 gas 12 09 05 AURORA at 12 14 05_Electric COS Inputs 2 2" xfId="5456" xr:uid="{00000000-0005-0000-0000-00004E150000}"/>
    <cellStyle name="_Value Copy 11 30 05 gas 12 09 05 AURORA at 12 14 05_Electric COS Inputs 2 2 2" xfId="5457" xr:uid="{00000000-0005-0000-0000-00004F150000}"/>
    <cellStyle name="_Value Copy 11 30 05 gas 12 09 05 AURORA at 12 14 05_Electric COS Inputs 2 3" xfId="5458" xr:uid="{00000000-0005-0000-0000-000050150000}"/>
    <cellStyle name="_Value Copy 11 30 05 gas 12 09 05 AURORA at 12 14 05_Electric COS Inputs 2 3 2" xfId="5459" xr:uid="{00000000-0005-0000-0000-000051150000}"/>
    <cellStyle name="_Value Copy 11 30 05 gas 12 09 05 AURORA at 12 14 05_Electric COS Inputs 2 4" xfId="5460" xr:uid="{00000000-0005-0000-0000-000052150000}"/>
    <cellStyle name="_Value Copy 11 30 05 gas 12 09 05 AURORA at 12 14 05_Electric COS Inputs 2 4 2" xfId="5461" xr:uid="{00000000-0005-0000-0000-000053150000}"/>
    <cellStyle name="_Value Copy 11 30 05 gas 12 09 05 AURORA at 12 14 05_Electric COS Inputs 3" xfId="5462" xr:uid="{00000000-0005-0000-0000-000054150000}"/>
    <cellStyle name="_Value Copy 11 30 05 gas 12 09 05 AURORA at 12 14 05_Electric COS Inputs 3 2" xfId="5463" xr:uid="{00000000-0005-0000-0000-000055150000}"/>
    <cellStyle name="_Value Copy 11 30 05 gas 12 09 05 AURORA at 12 14 05_Electric COS Inputs 4" xfId="5464" xr:uid="{00000000-0005-0000-0000-000056150000}"/>
    <cellStyle name="_Value Copy 11 30 05 gas 12 09 05 AURORA at 12 14 05_Electric COS Inputs 4 2" xfId="5465" xr:uid="{00000000-0005-0000-0000-000057150000}"/>
    <cellStyle name="_Value Copy 11 30 05 gas 12 09 05 AURORA at 12 14 05_Electric COS Inputs 5" xfId="5466" xr:uid="{00000000-0005-0000-0000-000058150000}"/>
    <cellStyle name="_Value Copy 11 30 05 gas 12 09 05 AURORA at 12 14 05_Electric COS Inputs 6" xfId="5467" xr:uid="{00000000-0005-0000-0000-000059150000}"/>
    <cellStyle name="_Value Copy 11 30 05 gas 12 09 05 AURORA at 12 14 05_Electric Rate Spread and Rate Design 3.23.09" xfId="5468" xr:uid="{00000000-0005-0000-0000-00005A150000}"/>
    <cellStyle name="_Value Copy 11 30 05 gas 12 09 05 AURORA at 12 14 05_Electric Rate Spread and Rate Design 3.23.09 2" xfId="5469" xr:uid="{00000000-0005-0000-0000-00005B150000}"/>
    <cellStyle name="_Value Copy 11 30 05 gas 12 09 05 AURORA at 12 14 05_Electric Rate Spread and Rate Design 3.23.09 2 2" xfId="5470" xr:uid="{00000000-0005-0000-0000-00005C150000}"/>
    <cellStyle name="_Value Copy 11 30 05 gas 12 09 05 AURORA at 12 14 05_Electric Rate Spread and Rate Design 3.23.09 2 2 2" xfId="5471" xr:uid="{00000000-0005-0000-0000-00005D150000}"/>
    <cellStyle name="_Value Copy 11 30 05 gas 12 09 05 AURORA at 12 14 05_Electric Rate Spread and Rate Design 3.23.09 2 3" xfId="5472" xr:uid="{00000000-0005-0000-0000-00005E150000}"/>
    <cellStyle name="_Value Copy 11 30 05 gas 12 09 05 AURORA at 12 14 05_Electric Rate Spread and Rate Design 3.23.09 2 3 2" xfId="5473" xr:uid="{00000000-0005-0000-0000-00005F150000}"/>
    <cellStyle name="_Value Copy 11 30 05 gas 12 09 05 AURORA at 12 14 05_Electric Rate Spread and Rate Design 3.23.09 2 4" xfId="5474" xr:uid="{00000000-0005-0000-0000-000060150000}"/>
    <cellStyle name="_Value Copy 11 30 05 gas 12 09 05 AURORA at 12 14 05_Electric Rate Spread and Rate Design 3.23.09 2 4 2" xfId="5475" xr:uid="{00000000-0005-0000-0000-000061150000}"/>
    <cellStyle name="_Value Copy 11 30 05 gas 12 09 05 AURORA at 12 14 05_Electric Rate Spread and Rate Design 3.23.09 3" xfId="5476" xr:uid="{00000000-0005-0000-0000-000062150000}"/>
    <cellStyle name="_Value Copy 11 30 05 gas 12 09 05 AURORA at 12 14 05_Electric Rate Spread and Rate Design 3.23.09 3 2" xfId="5477" xr:uid="{00000000-0005-0000-0000-000063150000}"/>
    <cellStyle name="_Value Copy 11 30 05 gas 12 09 05 AURORA at 12 14 05_Electric Rate Spread and Rate Design 3.23.09 4" xfId="5478" xr:uid="{00000000-0005-0000-0000-000064150000}"/>
    <cellStyle name="_Value Copy 11 30 05 gas 12 09 05 AURORA at 12 14 05_Electric Rate Spread and Rate Design 3.23.09 4 2" xfId="5479" xr:uid="{00000000-0005-0000-0000-000065150000}"/>
    <cellStyle name="_Value Copy 11 30 05 gas 12 09 05 AURORA at 12 14 05_Electric Rate Spread and Rate Design 3.23.09 5" xfId="5480" xr:uid="{00000000-0005-0000-0000-000066150000}"/>
    <cellStyle name="_Value Copy 11 30 05 gas 12 09 05 AURORA at 12 14 05_Electric Rate Spread and Rate Design 3.23.09 6" xfId="5481" xr:uid="{00000000-0005-0000-0000-000067150000}"/>
    <cellStyle name="_Value Copy 11 30 05 gas 12 09 05 AURORA at 12 14 05_Exhibit D fr R Gho 12-31-08" xfId="5482" xr:uid="{00000000-0005-0000-0000-000068150000}"/>
    <cellStyle name="_Value Copy 11 30 05 gas 12 09 05 AURORA at 12 14 05_Exhibit D fr R Gho 12-31-08 2" xfId="5483" xr:uid="{00000000-0005-0000-0000-000069150000}"/>
    <cellStyle name="_Value Copy 11 30 05 gas 12 09 05 AURORA at 12 14 05_Exhibit D fr R Gho 12-31-08 3" xfId="5484" xr:uid="{00000000-0005-0000-0000-00006A150000}"/>
    <cellStyle name="_Value Copy 11 30 05 gas 12 09 05 AURORA at 12 14 05_Exhibit D fr R Gho 12-31-08 v2" xfId="5485" xr:uid="{00000000-0005-0000-0000-00006B150000}"/>
    <cellStyle name="_Value Copy 11 30 05 gas 12 09 05 AURORA at 12 14 05_Exhibit D fr R Gho 12-31-08 v2 2" xfId="5486" xr:uid="{00000000-0005-0000-0000-00006C150000}"/>
    <cellStyle name="_Value Copy 11 30 05 gas 12 09 05 AURORA at 12 14 05_Exhibit D fr R Gho 12-31-08 v2 3" xfId="5487" xr:uid="{00000000-0005-0000-0000-00006D150000}"/>
    <cellStyle name="_Value Copy 11 30 05 gas 12 09 05 AURORA at 12 14 05_Exhibit D fr R Gho 12-31-08 v2_NIM Summary" xfId="5488" xr:uid="{00000000-0005-0000-0000-00006E150000}"/>
    <cellStyle name="_Value Copy 11 30 05 gas 12 09 05 AURORA at 12 14 05_Exhibit D fr R Gho 12-31-08 v2_NIM Summary 2" xfId="5489" xr:uid="{00000000-0005-0000-0000-00006F150000}"/>
    <cellStyle name="_Value Copy 11 30 05 gas 12 09 05 AURORA at 12 14 05_Exhibit D fr R Gho 12-31-08_NIM Summary" xfId="5490" xr:uid="{00000000-0005-0000-0000-000070150000}"/>
    <cellStyle name="_Value Copy 11 30 05 gas 12 09 05 AURORA at 12 14 05_Exhibit D fr R Gho 12-31-08_NIM Summary 2" xfId="5491" xr:uid="{00000000-0005-0000-0000-000071150000}"/>
    <cellStyle name="_Value Copy 11 30 05 gas 12 09 05 AURORA at 12 14 05_Gas Rev Req Model (2010 GRC)" xfId="5492" xr:uid="{00000000-0005-0000-0000-000072150000}"/>
    <cellStyle name="_Value Copy 11 30 05 gas 12 09 05 AURORA at 12 14 05_Hopkins Ridge Prepaid Tran - Interest Earned RY 12ME Feb  '11" xfId="5493" xr:uid="{00000000-0005-0000-0000-000073150000}"/>
    <cellStyle name="_Value Copy 11 30 05 gas 12 09 05 AURORA at 12 14 05_Hopkins Ridge Prepaid Tran - Interest Earned RY 12ME Feb  '11 2" xfId="5494" xr:uid="{00000000-0005-0000-0000-000074150000}"/>
    <cellStyle name="_Value Copy 11 30 05 gas 12 09 05 AURORA at 12 14 05_Hopkins Ridge Prepaid Tran - Interest Earned RY 12ME Feb  '11_NIM Summary" xfId="5495" xr:uid="{00000000-0005-0000-0000-000075150000}"/>
    <cellStyle name="_Value Copy 11 30 05 gas 12 09 05 AURORA at 12 14 05_Hopkins Ridge Prepaid Tran - Interest Earned RY 12ME Feb  '11_NIM Summary 2" xfId="5496" xr:uid="{00000000-0005-0000-0000-000076150000}"/>
    <cellStyle name="_Value Copy 11 30 05 gas 12 09 05 AURORA at 12 14 05_Hopkins Ridge Prepaid Tran - Interest Earned RY 12ME Feb  '11_Transmission Workbook for May BOD" xfId="5497" xr:uid="{00000000-0005-0000-0000-000077150000}"/>
    <cellStyle name="_Value Copy 11 30 05 gas 12 09 05 AURORA at 12 14 05_Hopkins Ridge Prepaid Tran - Interest Earned RY 12ME Feb  '11_Transmission Workbook for May BOD 2" xfId="5498" xr:uid="{00000000-0005-0000-0000-000078150000}"/>
    <cellStyle name="_Value Copy 11 30 05 gas 12 09 05 AURORA at 12 14 05_INPUTS" xfId="5499" xr:uid="{00000000-0005-0000-0000-000079150000}"/>
    <cellStyle name="_Value Copy 11 30 05 gas 12 09 05 AURORA at 12 14 05_INPUTS 2" xfId="5500" xr:uid="{00000000-0005-0000-0000-00007A150000}"/>
    <cellStyle name="_Value Copy 11 30 05 gas 12 09 05 AURORA at 12 14 05_INPUTS 2 2" xfId="5501" xr:uid="{00000000-0005-0000-0000-00007B150000}"/>
    <cellStyle name="_Value Copy 11 30 05 gas 12 09 05 AURORA at 12 14 05_INPUTS 2 2 2" xfId="5502" xr:uid="{00000000-0005-0000-0000-00007C150000}"/>
    <cellStyle name="_Value Copy 11 30 05 gas 12 09 05 AURORA at 12 14 05_INPUTS 2 3" xfId="5503" xr:uid="{00000000-0005-0000-0000-00007D150000}"/>
    <cellStyle name="_Value Copy 11 30 05 gas 12 09 05 AURORA at 12 14 05_INPUTS 2 3 2" xfId="5504" xr:uid="{00000000-0005-0000-0000-00007E150000}"/>
    <cellStyle name="_Value Copy 11 30 05 gas 12 09 05 AURORA at 12 14 05_INPUTS 2 4" xfId="5505" xr:uid="{00000000-0005-0000-0000-00007F150000}"/>
    <cellStyle name="_Value Copy 11 30 05 gas 12 09 05 AURORA at 12 14 05_INPUTS 2 4 2" xfId="5506" xr:uid="{00000000-0005-0000-0000-000080150000}"/>
    <cellStyle name="_Value Copy 11 30 05 gas 12 09 05 AURORA at 12 14 05_INPUTS 3" xfId="5507" xr:uid="{00000000-0005-0000-0000-000081150000}"/>
    <cellStyle name="_Value Copy 11 30 05 gas 12 09 05 AURORA at 12 14 05_INPUTS 3 2" xfId="5508" xr:uid="{00000000-0005-0000-0000-000082150000}"/>
    <cellStyle name="_Value Copy 11 30 05 gas 12 09 05 AURORA at 12 14 05_INPUTS 4" xfId="5509" xr:uid="{00000000-0005-0000-0000-000083150000}"/>
    <cellStyle name="_Value Copy 11 30 05 gas 12 09 05 AURORA at 12 14 05_INPUTS 4 2" xfId="5510" xr:uid="{00000000-0005-0000-0000-000084150000}"/>
    <cellStyle name="_Value Copy 11 30 05 gas 12 09 05 AURORA at 12 14 05_INPUTS 5" xfId="5511" xr:uid="{00000000-0005-0000-0000-000085150000}"/>
    <cellStyle name="_Value Copy 11 30 05 gas 12 09 05 AURORA at 12 14 05_INPUTS 6" xfId="5512" xr:uid="{00000000-0005-0000-0000-000086150000}"/>
    <cellStyle name="_Value Copy 11 30 05 gas 12 09 05 AURORA at 12 14 05_Leased Transformer &amp; Substation Plant &amp; Rev 12-2009" xfId="5513" xr:uid="{00000000-0005-0000-0000-000087150000}"/>
    <cellStyle name="_Value Copy 11 30 05 gas 12 09 05 AURORA at 12 14 05_Leased Transformer &amp; Substation Plant &amp; Rev 12-2009 2" xfId="5514" xr:uid="{00000000-0005-0000-0000-000088150000}"/>
    <cellStyle name="_Value Copy 11 30 05 gas 12 09 05 AURORA at 12 14 05_Leased Transformer &amp; Substation Plant &amp; Rev 12-2009 2 2" xfId="5515" xr:uid="{00000000-0005-0000-0000-000089150000}"/>
    <cellStyle name="_Value Copy 11 30 05 gas 12 09 05 AURORA at 12 14 05_Leased Transformer &amp; Substation Plant &amp; Rev 12-2009 2 2 2" xfId="5516" xr:uid="{00000000-0005-0000-0000-00008A150000}"/>
    <cellStyle name="_Value Copy 11 30 05 gas 12 09 05 AURORA at 12 14 05_Leased Transformer &amp; Substation Plant &amp; Rev 12-2009 2 3" xfId="5517" xr:uid="{00000000-0005-0000-0000-00008B150000}"/>
    <cellStyle name="_Value Copy 11 30 05 gas 12 09 05 AURORA at 12 14 05_Leased Transformer &amp; Substation Plant &amp; Rev 12-2009 2 3 2" xfId="5518" xr:uid="{00000000-0005-0000-0000-00008C150000}"/>
    <cellStyle name="_Value Copy 11 30 05 gas 12 09 05 AURORA at 12 14 05_Leased Transformer &amp; Substation Plant &amp; Rev 12-2009 2 4" xfId="5519" xr:uid="{00000000-0005-0000-0000-00008D150000}"/>
    <cellStyle name="_Value Copy 11 30 05 gas 12 09 05 AURORA at 12 14 05_Leased Transformer &amp; Substation Plant &amp; Rev 12-2009 2 4 2" xfId="5520" xr:uid="{00000000-0005-0000-0000-00008E150000}"/>
    <cellStyle name="_Value Copy 11 30 05 gas 12 09 05 AURORA at 12 14 05_Leased Transformer &amp; Substation Plant &amp; Rev 12-2009 3" xfId="5521" xr:uid="{00000000-0005-0000-0000-00008F150000}"/>
    <cellStyle name="_Value Copy 11 30 05 gas 12 09 05 AURORA at 12 14 05_Leased Transformer &amp; Substation Plant &amp; Rev 12-2009 3 2" xfId="5522" xr:uid="{00000000-0005-0000-0000-000090150000}"/>
    <cellStyle name="_Value Copy 11 30 05 gas 12 09 05 AURORA at 12 14 05_Leased Transformer &amp; Substation Plant &amp; Rev 12-2009 4" xfId="5523" xr:uid="{00000000-0005-0000-0000-000091150000}"/>
    <cellStyle name="_Value Copy 11 30 05 gas 12 09 05 AURORA at 12 14 05_Leased Transformer &amp; Substation Plant &amp; Rev 12-2009 4 2" xfId="5524" xr:uid="{00000000-0005-0000-0000-000092150000}"/>
    <cellStyle name="_Value Copy 11 30 05 gas 12 09 05 AURORA at 12 14 05_Leased Transformer &amp; Substation Plant &amp; Rev 12-2009 5" xfId="5525" xr:uid="{00000000-0005-0000-0000-000093150000}"/>
    <cellStyle name="_Value Copy 11 30 05 gas 12 09 05 AURORA at 12 14 05_Leased Transformer &amp; Substation Plant &amp; Rev 12-2009 6" xfId="5526" xr:uid="{00000000-0005-0000-0000-000094150000}"/>
    <cellStyle name="_Value Copy 11 30 05 gas 12 09 05 AURORA at 12 14 05_NIM Summary" xfId="5527" xr:uid="{00000000-0005-0000-0000-000095150000}"/>
    <cellStyle name="_Value Copy 11 30 05 gas 12 09 05 AURORA at 12 14 05_NIM Summary 09GRC" xfId="5528" xr:uid="{00000000-0005-0000-0000-000096150000}"/>
    <cellStyle name="_Value Copy 11 30 05 gas 12 09 05 AURORA at 12 14 05_NIM Summary 09GRC 2" xfId="5529" xr:uid="{00000000-0005-0000-0000-000097150000}"/>
    <cellStyle name="_Value Copy 11 30 05 gas 12 09 05 AURORA at 12 14 05_NIM Summary 2" xfId="5530" xr:uid="{00000000-0005-0000-0000-000098150000}"/>
    <cellStyle name="_Value Copy 11 30 05 gas 12 09 05 AURORA at 12 14 05_NIM Summary 3" xfId="5531" xr:uid="{00000000-0005-0000-0000-000099150000}"/>
    <cellStyle name="_Value Copy 11 30 05 gas 12 09 05 AURORA at 12 14 05_NIM Summary 4" xfId="5532" xr:uid="{00000000-0005-0000-0000-00009A150000}"/>
    <cellStyle name="_Value Copy 11 30 05 gas 12 09 05 AURORA at 12 14 05_NIM Summary 5" xfId="5533" xr:uid="{00000000-0005-0000-0000-00009B150000}"/>
    <cellStyle name="_Value Copy 11 30 05 gas 12 09 05 AURORA at 12 14 05_NIM Summary 6" xfId="5534" xr:uid="{00000000-0005-0000-0000-00009C150000}"/>
    <cellStyle name="_Value Copy 11 30 05 gas 12 09 05 AURORA at 12 14 05_NIM Summary 7" xfId="5535" xr:uid="{00000000-0005-0000-0000-00009D150000}"/>
    <cellStyle name="_Value Copy 11 30 05 gas 12 09 05 AURORA at 12 14 05_NIM Summary 8" xfId="5536" xr:uid="{00000000-0005-0000-0000-00009E150000}"/>
    <cellStyle name="_Value Copy 11 30 05 gas 12 09 05 AURORA at 12 14 05_NIM Summary 9" xfId="5537" xr:uid="{00000000-0005-0000-0000-00009F150000}"/>
    <cellStyle name="_Value Copy 11 30 05 gas 12 09 05 AURORA at 12 14 05_PCA 10 -  Exhibit D from A Kellogg Jan 2011" xfId="5538" xr:uid="{00000000-0005-0000-0000-0000A0150000}"/>
    <cellStyle name="_Value Copy 11 30 05 gas 12 09 05 AURORA at 12 14 05_PCA 10 -  Exhibit D from A Kellogg July 2011" xfId="5539" xr:uid="{00000000-0005-0000-0000-0000A1150000}"/>
    <cellStyle name="_Value Copy 11 30 05 gas 12 09 05 AURORA at 12 14 05_PCA 10 -  Exhibit D from S Free Rcv'd 12-11" xfId="5540" xr:uid="{00000000-0005-0000-0000-0000A2150000}"/>
    <cellStyle name="_Value Copy 11 30 05 gas 12 09 05 AURORA at 12 14 05_PCA 7 - Exhibit D update 11_30_08 (2)" xfId="5541" xr:uid="{00000000-0005-0000-0000-0000A3150000}"/>
    <cellStyle name="_Value Copy 11 30 05 gas 12 09 05 AURORA at 12 14 05_PCA 7 - Exhibit D update 11_30_08 (2) 2" xfId="5542" xr:uid="{00000000-0005-0000-0000-0000A4150000}"/>
    <cellStyle name="_Value Copy 11 30 05 gas 12 09 05 AURORA at 12 14 05_PCA 7 - Exhibit D update 11_30_08 (2) 2 2" xfId="5543" xr:uid="{00000000-0005-0000-0000-0000A5150000}"/>
    <cellStyle name="_Value Copy 11 30 05 gas 12 09 05 AURORA at 12 14 05_PCA 7 - Exhibit D update 11_30_08 (2) 3" xfId="5544" xr:uid="{00000000-0005-0000-0000-0000A6150000}"/>
    <cellStyle name="_Value Copy 11 30 05 gas 12 09 05 AURORA at 12 14 05_PCA 7 - Exhibit D update 11_30_08 (2) 4" xfId="5545" xr:uid="{00000000-0005-0000-0000-0000A7150000}"/>
    <cellStyle name="_Value Copy 11 30 05 gas 12 09 05 AURORA at 12 14 05_PCA 7 - Exhibit D update 11_30_08 (2)_NIM Summary" xfId="5546" xr:uid="{00000000-0005-0000-0000-0000A8150000}"/>
    <cellStyle name="_Value Copy 11 30 05 gas 12 09 05 AURORA at 12 14 05_PCA 7 - Exhibit D update 11_30_08 (2)_NIM Summary 2" xfId="5547" xr:uid="{00000000-0005-0000-0000-0000A9150000}"/>
    <cellStyle name="_Value Copy 11 30 05 gas 12 09 05 AURORA at 12 14 05_PCA 8 - Exhibit D update 12_31_09" xfId="5548" xr:uid="{00000000-0005-0000-0000-0000AA150000}"/>
    <cellStyle name="_Value Copy 11 30 05 gas 12 09 05 AURORA at 12 14 05_PCA 8 - Exhibit D update 12_31_09 2" xfId="5549" xr:uid="{00000000-0005-0000-0000-0000AB150000}"/>
    <cellStyle name="_Value Copy 11 30 05 gas 12 09 05 AURORA at 12 14 05_PCA 9 -  Exhibit D April 2010" xfId="5550" xr:uid="{00000000-0005-0000-0000-0000AC150000}"/>
    <cellStyle name="_Value Copy 11 30 05 gas 12 09 05 AURORA at 12 14 05_PCA 9 -  Exhibit D April 2010 (3)" xfId="5551" xr:uid="{00000000-0005-0000-0000-0000AD150000}"/>
    <cellStyle name="_Value Copy 11 30 05 gas 12 09 05 AURORA at 12 14 05_PCA 9 -  Exhibit D April 2010 (3) 2" xfId="5552" xr:uid="{00000000-0005-0000-0000-0000AE150000}"/>
    <cellStyle name="_Value Copy 11 30 05 gas 12 09 05 AURORA at 12 14 05_PCA 9 -  Exhibit D April 2010 2" xfId="5553" xr:uid="{00000000-0005-0000-0000-0000AF150000}"/>
    <cellStyle name="_Value Copy 11 30 05 gas 12 09 05 AURORA at 12 14 05_PCA 9 -  Exhibit D April 2010 3" xfId="5554" xr:uid="{00000000-0005-0000-0000-0000B0150000}"/>
    <cellStyle name="_Value Copy 11 30 05 gas 12 09 05 AURORA at 12 14 05_PCA 9 -  Exhibit D Feb 2010" xfId="5555" xr:uid="{00000000-0005-0000-0000-0000B1150000}"/>
    <cellStyle name="_Value Copy 11 30 05 gas 12 09 05 AURORA at 12 14 05_PCA 9 -  Exhibit D Feb 2010 2" xfId="5556" xr:uid="{00000000-0005-0000-0000-0000B2150000}"/>
    <cellStyle name="_Value Copy 11 30 05 gas 12 09 05 AURORA at 12 14 05_PCA 9 -  Exhibit D Feb 2010 v2" xfId="5557" xr:uid="{00000000-0005-0000-0000-0000B3150000}"/>
    <cellStyle name="_Value Copy 11 30 05 gas 12 09 05 AURORA at 12 14 05_PCA 9 -  Exhibit D Feb 2010 v2 2" xfId="5558" xr:uid="{00000000-0005-0000-0000-0000B4150000}"/>
    <cellStyle name="_Value Copy 11 30 05 gas 12 09 05 AURORA at 12 14 05_PCA 9 -  Exhibit D Feb 2010 WF" xfId="5559" xr:uid="{00000000-0005-0000-0000-0000B5150000}"/>
    <cellStyle name="_Value Copy 11 30 05 gas 12 09 05 AURORA at 12 14 05_PCA 9 -  Exhibit D Feb 2010 WF 2" xfId="5560" xr:uid="{00000000-0005-0000-0000-0000B6150000}"/>
    <cellStyle name="_Value Copy 11 30 05 gas 12 09 05 AURORA at 12 14 05_PCA 9 -  Exhibit D Jan 2010" xfId="5561" xr:uid="{00000000-0005-0000-0000-0000B7150000}"/>
    <cellStyle name="_Value Copy 11 30 05 gas 12 09 05 AURORA at 12 14 05_PCA 9 -  Exhibit D Jan 2010 2" xfId="5562" xr:uid="{00000000-0005-0000-0000-0000B8150000}"/>
    <cellStyle name="_Value Copy 11 30 05 gas 12 09 05 AURORA at 12 14 05_PCA 9 -  Exhibit D March 2010 (2)" xfId="5563" xr:uid="{00000000-0005-0000-0000-0000B9150000}"/>
    <cellStyle name="_Value Copy 11 30 05 gas 12 09 05 AURORA at 12 14 05_PCA 9 -  Exhibit D March 2010 (2) 2" xfId="5564" xr:uid="{00000000-0005-0000-0000-0000BA150000}"/>
    <cellStyle name="_Value Copy 11 30 05 gas 12 09 05 AURORA at 12 14 05_PCA 9 -  Exhibit D Nov 2010" xfId="5565" xr:uid="{00000000-0005-0000-0000-0000BB150000}"/>
    <cellStyle name="_Value Copy 11 30 05 gas 12 09 05 AURORA at 12 14 05_PCA 9 -  Exhibit D Nov 2010 2" xfId="5566" xr:uid="{00000000-0005-0000-0000-0000BC150000}"/>
    <cellStyle name="_Value Copy 11 30 05 gas 12 09 05 AURORA at 12 14 05_PCA 9 - Exhibit D at August 2010" xfId="5567" xr:uid="{00000000-0005-0000-0000-0000BD150000}"/>
    <cellStyle name="_Value Copy 11 30 05 gas 12 09 05 AURORA at 12 14 05_PCA 9 - Exhibit D at August 2010 2" xfId="5568" xr:uid="{00000000-0005-0000-0000-0000BE150000}"/>
    <cellStyle name="_Value Copy 11 30 05 gas 12 09 05 AURORA at 12 14 05_PCA 9 - Exhibit D June 2010 GRC" xfId="5569" xr:uid="{00000000-0005-0000-0000-0000BF150000}"/>
    <cellStyle name="_Value Copy 11 30 05 gas 12 09 05 AURORA at 12 14 05_PCA 9 - Exhibit D June 2010 GRC 2" xfId="5570" xr:uid="{00000000-0005-0000-0000-0000C0150000}"/>
    <cellStyle name="_Value Copy 11 30 05 gas 12 09 05 AURORA at 12 14 05_Power Costs - Comparison bx Rbtl-Staff-Jt-PC" xfId="5571" xr:uid="{00000000-0005-0000-0000-0000C1150000}"/>
    <cellStyle name="_Value Copy 11 30 05 gas 12 09 05 AURORA at 12 14 05_Power Costs - Comparison bx Rbtl-Staff-Jt-PC 2" xfId="5572" xr:uid="{00000000-0005-0000-0000-0000C2150000}"/>
    <cellStyle name="_Value Copy 11 30 05 gas 12 09 05 AURORA at 12 14 05_Power Costs - Comparison bx Rbtl-Staff-Jt-PC 2 2" xfId="5573" xr:uid="{00000000-0005-0000-0000-0000C3150000}"/>
    <cellStyle name="_Value Copy 11 30 05 gas 12 09 05 AURORA at 12 14 05_Power Costs - Comparison bx Rbtl-Staff-Jt-PC 3" xfId="5574" xr:uid="{00000000-0005-0000-0000-0000C4150000}"/>
    <cellStyle name="_Value Copy 11 30 05 gas 12 09 05 AURORA at 12 14 05_Power Costs - Comparison bx Rbtl-Staff-Jt-PC 4" xfId="5575" xr:uid="{00000000-0005-0000-0000-0000C5150000}"/>
    <cellStyle name="_Value Copy 11 30 05 gas 12 09 05 AURORA at 12 14 05_Power Costs - Comparison bx Rbtl-Staff-Jt-PC_Adj Bench DR 3 for Initial Briefs (Electric)" xfId="5576" xr:uid="{00000000-0005-0000-0000-0000C6150000}"/>
    <cellStyle name="_Value Copy 11 30 05 gas 12 09 05 AURORA at 12 14 05_Power Costs - Comparison bx Rbtl-Staff-Jt-PC_Adj Bench DR 3 for Initial Briefs (Electric) 2" xfId="5577" xr:uid="{00000000-0005-0000-0000-0000C7150000}"/>
    <cellStyle name="_Value Copy 11 30 05 gas 12 09 05 AURORA at 12 14 05_Power Costs - Comparison bx Rbtl-Staff-Jt-PC_Adj Bench DR 3 for Initial Briefs (Electric) 2 2" xfId="5578" xr:uid="{00000000-0005-0000-0000-0000C8150000}"/>
    <cellStyle name="_Value Copy 11 30 05 gas 12 09 05 AURORA at 12 14 05_Power Costs - Comparison bx Rbtl-Staff-Jt-PC_Adj Bench DR 3 for Initial Briefs (Electric) 3" xfId="5579" xr:uid="{00000000-0005-0000-0000-0000C9150000}"/>
    <cellStyle name="_Value Copy 11 30 05 gas 12 09 05 AURORA at 12 14 05_Power Costs - Comparison bx Rbtl-Staff-Jt-PC_Adj Bench DR 3 for Initial Briefs (Electric) 4" xfId="5580" xr:uid="{00000000-0005-0000-0000-0000CA150000}"/>
    <cellStyle name="_Value Copy 11 30 05 gas 12 09 05 AURORA at 12 14 05_Power Costs - Comparison bx Rbtl-Staff-Jt-PC_Electric Rev Req Model (2009 GRC) Rebuttal" xfId="5581" xr:uid="{00000000-0005-0000-0000-0000CB150000}"/>
    <cellStyle name="_Value Copy 11 30 05 gas 12 09 05 AURORA at 12 14 05_Power Costs - Comparison bx Rbtl-Staff-Jt-PC_Electric Rev Req Model (2009 GRC) Rebuttal 2" xfId="5582" xr:uid="{00000000-0005-0000-0000-0000CC150000}"/>
    <cellStyle name="_Value Copy 11 30 05 gas 12 09 05 AURORA at 12 14 05_Power Costs - Comparison bx Rbtl-Staff-Jt-PC_Electric Rev Req Model (2009 GRC) Rebuttal 2 2" xfId="5583" xr:uid="{00000000-0005-0000-0000-0000CD150000}"/>
    <cellStyle name="_Value Copy 11 30 05 gas 12 09 05 AURORA at 12 14 05_Power Costs - Comparison bx Rbtl-Staff-Jt-PC_Electric Rev Req Model (2009 GRC) Rebuttal 3" xfId="5584" xr:uid="{00000000-0005-0000-0000-0000CE150000}"/>
    <cellStyle name="_Value Copy 11 30 05 gas 12 09 05 AURORA at 12 14 05_Power Costs - Comparison bx Rbtl-Staff-Jt-PC_Electric Rev Req Model (2009 GRC) Rebuttal 4" xfId="5585" xr:uid="{00000000-0005-0000-0000-0000CF150000}"/>
    <cellStyle name="_Value Copy 11 30 05 gas 12 09 05 AURORA at 12 14 05_Power Costs - Comparison bx Rbtl-Staff-Jt-PC_Electric Rev Req Model (2009 GRC) Rebuttal REmoval of New  WH Solar AdjustMI" xfId="5586" xr:uid="{00000000-0005-0000-0000-0000D0150000}"/>
    <cellStyle name="_Value Copy 11 30 05 gas 12 09 05 AURORA at 12 14 05_Power Costs - Comparison bx Rbtl-Staff-Jt-PC_Electric Rev Req Model (2009 GRC) Rebuttal REmoval of New  WH Solar AdjustMI 2" xfId="5587" xr:uid="{00000000-0005-0000-0000-0000D1150000}"/>
    <cellStyle name="_Value Copy 11 30 05 gas 12 09 05 AURORA at 12 14 05_Power Costs - Comparison bx Rbtl-Staff-Jt-PC_Electric Rev Req Model (2009 GRC) Rebuttal REmoval of New  WH Solar AdjustMI 2 2" xfId="5588" xr:uid="{00000000-0005-0000-0000-0000D2150000}"/>
    <cellStyle name="_Value Copy 11 30 05 gas 12 09 05 AURORA at 12 14 05_Power Costs - Comparison bx Rbtl-Staff-Jt-PC_Electric Rev Req Model (2009 GRC) Rebuttal REmoval of New  WH Solar AdjustMI 3" xfId="5589" xr:uid="{00000000-0005-0000-0000-0000D3150000}"/>
    <cellStyle name="_Value Copy 11 30 05 gas 12 09 05 AURORA at 12 14 05_Power Costs - Comparison bx Rbtl-Staff-Jt-PC_Electric Rev Req Model (2009 GRC) Rebuttal REmoval of New  WH Solar AdjustMI 4" xfId="5590" xr:uid="{00000000-0005-0000-0000-0000D4150000}"/>
    <cellStyle name="_Value Copy 11 30 05 gas 12 09 05 AURORA at 12 14 05_Power Costs - Comparison bx Rbtl-Staff-Jt-PC_Electric Rev Req Model (2009 GRC) Revised 01-18-2010" xfId="5591" xr:uid="{00000000-0005-0000-0000-0000D5150000}"/>
    <cellStyle name="_Value Copy 11 30 05 gas 12 09 05 AURORA at 12 14 05_Power Costs - Comparison bx Rbtl-Staff-Jt-PC_Electric Rev Req Model (2009 GRC) Revised 01-18-2010 2" xfId="5592" xr:uid="{00000000-0005-0000-0000-0000D6150000}"/>
    <cellStyle name="_Value Copy 11 30 05 gas 12 09 05 AURORA at 12 14 05_Power Costs - Comparison bx Rbtl-Staff-Jt-PC_Electric Rev Req Model (2009 GRC) Revised 01-18-2010 2 2" xfId="5593" xr:uid="{00000000-0005-0000-0000-0000D7150000}"/>
    <cellStyle name="_Value Copy 11 30 05 gas 12 09 05 AURORA at 12 14 05_Power Costs - Comparison bx Rbtl-Staff-Jt-PC_Electric Rev Req Model (2009 GRC) Revised 01-18-2010 3" xfId="5594" xr:uid="{00000000-0005-0000-0000-0000D8150000}"/>
    <cellStyle name="_Value Copy 11 30 05 gas 12 09 05 AURORA at 12 14 05_Power Costs - Comparison bx Rbtl-Staff-Jt-PC_Electric Rev Req Model (2009 GRC) Revised 01-18-2010 4" xfId="5595" xr:uid="{00000000-0005-0000-0000-0000D9150000}"/>
    <cellStyle name="_Value Copy 11 30 05 gas 12 09 05 AURORA at 12 14 05_Power Costs - Comparison bx Rbtl-Staff-Jt-PC_Final Order Electric EXHIBIT A-1" xfId="5596" xr:uid="{00000000-0005-0000-0000-0000DA150000}"/>
    <cellStyle name="_Value Copy 11 30 05 gas 12 09 05 AURORA at 12 14 05_Power Costs - Comparison bx Rbtl-Staff-Jt-PC_Final Order Electric EXHIBIT A-1 2" xfId="5597" xr:uid="{00000000-0005-0000-0000-0000DB150000}"/>
    <cellStyle name="_Value Copy 11 30 05 gas 12 09 05 AURORA at 12 14 05_Power Costs - Comparison bx Rbtl-Staff-Jt-PC_Final Order Electric EXHIBIT A-1 2 2" xfId="5598" xr:uid="{00000000-0005-0000-0000-0000DC150000}"/>
    <cellStyle name="_Value Copy 11 30 05 gas 12 09 05 AURORA at 12 14 05_Power Costs - Comparison bx Rbtl-Staff-Jt-PC_Final Order Electric EXHIBIT A-1 3" xfId="5599" xr:uid="{00000000-0005-0000-0000-0000DD150000}"/>
    <cellStyle name="_Value Copy 11 30 05 gas 12 09 05 AURORA at 12 14 05_Power Costs - Comparison bx Rbtl-Staff-Jt-PC_Final Order Electric EXHIBIT A-1 4" xfId="5600" xr:uid="{00000000-0005-0000-0000-0000DE150000}"/>
    <cellStyle name="_Value Copy 11 30 05 gas 12 09 05 AURORA at 12 14 05_Production Adj 4.37" xfId="5601" xr:uid="{00000000-0005-0000-0000-0000DF150000}"/>
    <cellStyle name="_Value Copy 11 30 05 gas 12 09 05 AURORA at 12 14 05_Production Adj 4.37 2" xfId="5602" xr:uid="{00000000-0005-0000-0000-0000E0150000}"/>
    <cellStyle name="_Value Copy 11 30 05 gas 12 09 05 AURORA at 12 14 05_Production Adj 4.37 2 2" xfId="5603" xr:uid="{00000000-0005-0000-0000-0000E1150000}"/>
    <cellStyle name="_Value Copy 11 30 05 gas 12 09 05 AURORA at 12 14 05_Production Adj 4.37 3" xfId="5604" xr:uid="{00000000-0005-0000-0000-0000E2150000}"/>
    <cellStyle name="_Value Copy 11 30 05 gas 12 09 05 AURORA at 12 14 05_Purchased Power Adj 4.03" xfId="5605" xr:uid="{00000000-0005-0000-0000-0000E3150000}"/>
    <cellStyle name="_Value Copy 11 30 05 gas 12 09 05 AURORA at 12 14 05_Purchased Power Adj 4.03 2" xfId="5606" xr:uid="{00000000-0005-0000-0000-0000E4150000}"/>
    <cellStyle name="_Value Copy 11 30 05 gas 12 09 05 AURORA at 12 14 05_Purchased Power Adj 4.03 2 2" xfId="5607" xr:uid="{00000000-0005-0000-0000-0000E5150000}"/>
    <cellStyle name="_Value Copy 11 30 05 gas 12 09 05 AURORA at 12 14 05_Purchased Power Adj 4.03 3" xfId="5608" xr:uid="{00000000-0005-0000-0000-0000E6150000}"/>
    <cellStyle name="_Value Copy 11 30 05 gas 12 09 05 AURORA at 12 14 05_Rate Design Sch 24" xfId="5609" xr:uid="{00000000-0005-0000-0000-0000E7150000}"/>
    <cellStyle name="_Value Copy 11 30 05 gas 12 09 05 AURORA at 12 14 05_Rate Design Sch 24 2" xfId="5610" xr:uid="{00000000-0005-0000-0000-0000E8150000}"/>
    <cellStyle name="_Value Copy 11 30 05 gas 12 09 05 AURORA at 12 14 05_Rate Design Sch 25" xfId="5611" xr:uid="{00000000-0005-0000-0000-0000E9150000}"/>
    <cellStyle name="_Value Copy 11 30 05 gas 12 09 05 AURORA at 12 14 05_Rate Design Sch 25 2" xfId="5612" xr:uid="{00000000-0005-0000-0000-0000EA150000}"/>
    <cellStyle name="_Value Copy 11 30 05 gas 12 09 05 AURORA at 12 14 05_Rate Design Sch 25 2 2" xfId="5613" xr:uid="{00000000-0005-0000-0000-0000EB150000}"/>
    <cellStyle name="_Value Copy 11 30 05 gas 12 09 05 AURORA at 12 14 05_Rate Design Sch 25 3" xfId="5614" xr:uid="{00000000-0005-0000-0000-0000EC150000}"/>
    <cellStyle name="_Value Copy 11 30 05 gas 12 09 05 AURORA at 12 14 05_Rate Design Sch 26" xfId="5615" xr:uid="{00000000-0005-0000-0000-0000ED150000}"/>
    <cellStyle name="_Value Copy 11 30 05 gas 12 09 05 AURORA at 12 14 05_Rate Design Sch 26 2" xfId="5616" xr:uid="{00000000-0005-0000-0000-0000EE150000}"/>
    <cellStyle name="_Value Copy 11 30 05 gas 12 09 05 AURORA at 12 14 05_Rate Design Sch 26 2 2" xfId="5617" xr:uid="{00000000-0005-0000-0000-0000EF150000}"/>
    <cellStyle name="_Value Copy 11 30 05 gas 12 09 05 AURORA at 12 14 05_Rate Design Sch 26 3" xfId="5618" xr:uid="{00000000-0005-0000-0000-0000F0150000}"/>
    <cellStyle name="_Value Copy 11 30 05 gas 12 09 05 AURORA at 12 14 05_Rate Design Sch 31" xfId="5619" xr:uid="{00000000-0005-0000-0000-0000F1150000}"/>
    <cellStyle name="_Value Copy 11 30 05 gas 12 09 05 AURORA at 12 14 05_Rate Design Sch 31 2" xfId="5620" xr:uid="{00000000-0005-0000-0000-0000F2150000}"/>
    <cellStyle name="_Value Copy 11 30 05 gas 12 09 05 AURORA at 12 14 05_Rate Design Sch 31 2 2" xfId="5621" xr:uid="{00000000-0005-0000-0000-0000F3150000}"/>
    <cellStyle name="_Value Copy 11 30 05 gas 12 09 05 AURORA at 12 14 05_Rate Design Sch 31 3" xfId="5622" xr:uid="{00000000-0005-0000-0000-0000F4150000}"/>
    <cellStyle name="_Value Copy 11 30 05 gas 12 09 05 AURORA at 12 14 05_Rate Design Sch 43" xfId="5623" xr:uid="{00000000-0005-0000-0000-0000F5150000}"/>
    <cellStyle name="_Value Copy 11 30 05 gas 12 09 05 AURORA at 12 14 05_Rate Design Sch 43 2" xfId="5624" xr:uid="{00000000-0005-0000-0000-0000F6150000}"/>
    <cellStyle name="_Value Copy 11 30 05 gas 12 09 05 AURORA at 12 14 05_Rate Design Sch 43 2 2" xfId="5625" xr:uid="{00000000-0005-0000-0000-0000F7150000}"/>
    <cellStyle name="_Value Copy 11 30 05 gas 12 09 05 AURORA at 12 14 05_Rate Design Sch 43 3" xfId="5626" xr:uid="{00000000-0005-0000-0000-0000F8150000}"/>
    <cellStyle name="_Value Copy 11 30 05 gas 12 09 05 AURORA at 12 14 05_Rate Design Sch 448-449" xfId="5627" xr:uid="{00000000-0005-0000-0000-0000F9150000}"/>
    <cellStyle name="_Value Copy 11 30 05 gas 12 09 05 AURORA at 12 14 05_Rate Design Sch 448-449 2" xfId="5628" xr:uid="{00000000-0005-0000-0000-0000FA150000}"/>
    <cellStyle name="_Value Copy 11 30 05 gas 12 09 05 AURORA at 12 14 05_Rate Design Sch 46" xfId="5629" xr:uid="{00000000-0005-0000-0000-0000FB150000}"/>
    <cellStyle name="_Value Copy 11 30 05 gas 12 09 05 AURORA at 12 14 05_Rate Design Sch 46 2" xfId="5630" xr:uid="{00000000-0005-0000-0000-0000FC150000}"/>
    <cellStyle name="_Value Copy 11 30 05 gas 12 09 05 AURORA at 12 14 05_Rate Design Sch 46 2 2" xfId="5631" xr:uid="{00000000-0005-0000-0000-0000FD150000}"/>
    <cellStyle name="_Value Copy 11 30 05 gas 12 09 05 AURORA at 12 14 05_Rate Design Sch 46 3" xfId="5632" xr:uid="{00000000-0005-0000-0000-0000FE150000}"/>
    <cellStyle name="_Value Copy 11 30 05 gas 12 09 05 AURORA at 12 14 05_Rate Spread" xfId="5633" xr:uid="{00000000-0005-0000-0000-0000FF150000}"/>
    <cellStyle name="_Value Copy 11 30 05 gas 12 09 05 AURORA at 12 14 05_Rate Spread 2" xfId="5634" xr:uid="{00000000-0005-0000-0000-000000160000}"/>
    <cellStyle name="_Value Copy 11 30 05 gas 12 09 05 AURORA at 12 14 05_Rate Spread 2 2" xfId="5635" xr:uid="{00000000-0005-0000-0000-000001160000}"/>
    <cellStyle name="_Value Copy 11 30 05 gas 12 09 05 AURORA at 12 14 05_Rate Spread 3" xfId="5636" xr:uid="{00000000-0005-0000-0000-000002160000}"/>
    <cellStyle name="_Value Copy 11 30 05 gas 12 09 05 AURORA at 12 14 05_Rebuttal Power Costs" xfId="5637" xr:uid="{00000000-0005-0000-0000-000003160000}"/>
    <cellStyle name="_Value Copy 11 30 05 gas 12 09 05 AURORA at 12 14 05_Rebuttal Power Costs 2" xfId="5638" xr:uid="{00000000-0005-0000-0000-000004160000}"/>
    <cellStyle name="_Value Copy 11 30 05 gas 12 09 05 AURORA at 12 14 05_Rebuttal Power Costs 2 2" xfId="5639" xr:uid="{00000000-0005-0000-0000-000005160000}"/>
    <cellStyle name="_Value Copy 11 30 05 gas 12 09 05 AURORA at 12 14 05_Rebuttal Power Costs 3" xfId="5640" xr:uid="{00000000-0005-0000-0000-000006160000}"/>
    <cellStyle name="_Value Copy 11 30 05 gas 12 09 05 AURORA at 12 14 05_Rebuttal Power Costs 4" xfId="5641" xr:uid="{00000000-0005-0000-0000-000007160000}"/>
    <cellStyle name="_Value Copy 11 30 05 gas 12 09 05 AURORA at 12 14 05_Rebuttal Power Costs_Adj Bench DR 3 for Initial Briefs (Electric)" xfId="5642" xr:uid="{00000000-0005-0000-0000-000008160000}"/>
    <cellStyle name="_Value Copy 11 30 05 gas 12 09 05 AURORA at 12 14 05_Rebuttal Power Costs_Adj Bench DR 3 for Initial Briefs (Electric) 2" xfId="5643" xr:uid="{00000000-0005-0000-0000-000009160000}"/>
    <cellStyle name="_Value Copy 11 30 05 gas 12 09 05 AURORA at 12 14 05_Rebuttal Power Costs_Adj Bench DR 3 for Initial Briefs (Electric) 2 2" xfId="5644" xr:uid="{00000000-0005-0000-0000-00000A160000}"/>
    <cellStyle name="_Value Copy 11 30 05 gas 12 09 05 AURORA at 12 14 05_Rebuttal Power Costs_Adj Bench DR 3 for Initial Briefs (Electric) 3" xfId="5645" xr:uid="{00000000-0005-0000-0000-00000B160000}"/>
    <cellStyle name="_Value Copy 11 30 05 gas 12 09 05 AURORA at 12 14 05_Rebuttal Power Costs_Adj Bench DR 3 for Initial Briefs (Electric) 4" xfId="5646" xr:uid="{00000000-0005-0000-0000-00000C160000}"/>
    <cellStyle name="_Value Copy 11 30 05 gas 12 09 05 AURORA at 12 14 05_Rebuttal Power Costs_Electric Rev Req Model (2009 GRC) Rebuttal" xfId="5647" xr:uid="{00000000-0005-0000-0000-00000D160000}"/>
    <cellStyle name="_Value Copy 11 30 05 gas 12 09 05 AURORA at 12 14 05_Rebuttal Power Costs_Electric Rev Req Model (2009 GRC) Rebuttal 2" xfId="5648" xr:uid="{00000000-0005-0000-0000-00000E160000}"/>
    <cellStyle name="_Value Copy 11 30 05 gas 12 09 05 AURORA at 12 14 05_Rebuttal Power Costs_Electric Rev Req Model (2009 GRC) Rebuttal 2 2" xfId="5649" xr:uid="{00000000-0005-0000-0000-00000F160000}"/>
    <cellStyle name="_Value Copy 11 30 05 gas 12 09 05 AURORA at 12 14 05_Rebuttal Power Costs_Electric Rev Req Model (2009 GRC) Rebuttal 3" xfId="5650" xr:uid="{00000000-0005-0000-0000-000010160000}"/>
    <cellStyle name="_Value Copy 11 30 05 gas 12 09 05 AURORA at 12 14 05_Rebuttal Power Costs_Electric Rev Req Model (2009 GRC) Rebuttal 4" xfId="5651" xr:uid="{00000000-0005-0000-0000-000011160000}"/>
    <cellStyle name="_Value Copy 11 30 05 gas 12 09 05 AURORA at 12 14 05_Rebuttal Power Costs_Electric Rev Req Model (2009 GRC) Rebuttal REmoval of New  WH Solar AdjustMI" xfId="5652" xr:uid="{00000000-0005-0000-0000-000012160000}"/>
    <cellStyle name="_Value Copy 11 30 05 gas 12 09 05 AURORA at 12 14 05_Rebuttal Power Costs_Electric Rev Req Model (2009 GRC) Rebuttal REmoval of New  WH Solar AdjustMI 2" xfId="5653" xr:uid="{00000000-0005-0000-0000-000013160000}"/>
    <cellStyle name="_Value Copy 11 30 05 gas 12 09 05 AURORA at 12 14 05_Rebuttal Power Costs_Electric Rev Req Model (2009 GRC) Rebuttal REmoval of New  WH Solar AdjustMI 2 2" xfId="5654" xr:uid="{00000000-0005-0000-0000-000014160000}"/>
    <cellStyle name="_Value Copy 11 30 05 gas 12 09 05 AURORA at 12 14 05_Rebuttal Power Costs_Electric Rev Req Model (2009 GRC) Rebuttal REmoval of New  WH Solar AdjustMI 3" xfId="5655" xr:uid="{00000000-0005-0000-0000-000015160000}"/>
    <cellStyle name="_Value Copy 11 30 05 gas 12 09 05 AURORA at 12 14 05_Rebuttal Power Costs_Electric Rev Req Model (2009 GRC) Rebuttal REmoval of New  WH Solar AdjustMI 4" xfId="5656" xr:uid="{00000000-0005-0000-0000-000016160000}"/>
    <cellStyle name="_Value Copy 11 30 05 gas 12 09 05 AURORA at 12 14 05_Rebuttal Power Costs_Electric Rev Req Model (2009 GRC) Revised 01-18-2010" xfId="5657" xr:uid="{00000000-0005-0000-0000-000017160000}"/>
    <cellStyle name="_Value Copy 11 30 05 gas 12 09 05 AURORA at 12 14 05_Rebuttal Power Costs_Electric Rev Req Model (2009 GRC) Revised 01-18-2010 2" xfId="5658" xr:uid="{00000000-0005-0000-0000-000018160000}"/>
    <cellStyle name="_Value Copy 11 30 05 gas 12 09 05 AURORA at 12 14 05_Rebuttal Power Costs_Electric Rev Req Model (2009 GRC) Revised 01-18-2010 2 2" xfId="5659" xr:uid="{00000000-0005-0000-0000-000019160000}"/>
    <cellStyle name="_Value Copy 11 30 05 gas 12 09 05 AURORA at 12 14 05_Rebuttal Power Costs_Electric Rev Req Model (2009 GRC) Revised 01-18-2010 3" xfId="5660" xr:uid="{00000000-0005-0000-0000-00001A160000}"/>
    <cellStyle name="_Value Copy 11 30 05 gas 12 09 05 AURORA at 12 14 05_Rebuttal Power Costs_Electric Rev Req Model (2009 GRC) Revised 01-18-2010 4" xfId="5661" xr:uid="{00000000-0005-0000-0000-00001B160000}"/>
    <cellStyle name="_Value Copy 11 30 05 gas 12 09 05 AURORA at 12 14 05_Rebuttal Power Costs_Final Order Electric EXHIBIT A-1" xfId="5662" xr:uid="{00000000-0005-0000-0000-00001C160000}"/>
    <cellStyle name="_Value Copy 11 30 05 gas 12 09 05 AURORA at 12 14 05_Rebuttal Power Costs_Final Order Electric EXHIBIT A-1 2" xfId="5663" xr:uid="{00000000-0005-0000-0000-00001D160000}"/>
    <cellStyle name="_Value Copy 11 30 05 gas 12 09 05 AURORA at 12 14 05_Rebuttal Power Costs_Final Order Electric EXHIBIT A-1 2 2" xfId="5664" xr:uid="{00000000-0005-0000-0000-00001E160000}"/>
    <cellStyle name="_Value Copy 11 30 05 gas 12 09 05 AURORA at 12 14 05_Rebuttal Power Costs_Final Order Electric EXHIBIT A-1 3" xfId="5665" xr:uid="{00000000-0005-0000-0000-00001F160000}"/>
    <cellStyle name="_Value Copy 11 30 05 gas 12 09 05 AURORA at 12 14 05_Rebuttal Power Costs_Final Order Electric EXHIBIT A-1 4" xfId="5666" xr:uid="{00000000-0005-0000-0000-000020160000}"/>
    <cellStyle name="_Value Copy 11 30 05 gas 12 09 05 AURORA at 12 14 05_ROR 5.02" xfId="5667" xr:uid="{00000000-0005-0000-0000-000021160000}"/>
    <cellStyle name="_Value Copy 11 30 05 gas 12 09 05 AURORA at 12 14 05_ROR 5.02 2" xfId="5668" xr:uid="{00000000-0005-0000-0000-000022160000}"/>
    <cellStyle name="_Value Copy 11 30 05 gas 12 09 05 AURORA at 12 14 05_ROR 5.02 2 2" xfId="5669" xr:uid="{00000000-0005-0000-0000-000023160000}"/>
    <cellStyle name="_Value Copy 11 30 05 gas 12 09 05 AURORA at 12 14 05_ROR 5.02 3" xfId="5670" xr:uid="{00000000-0005-0000-0000-000024160000}"/>
    <cellStyle name="_Value Copy 11 30 05 gas 12 09 05 AURORA at 12 14 05_Sch 40 Feeder OH 2008" xfId="5671" xr:uid="{00000000-0005-0000-0000-000025160000}"/>
    <cellStyle name="_Value Copy 11 30 05 gas 12 09 05 AURORA at 12 14 05_Sch 40 Feeder OH 2008 2" xfId="5672" xr:uid="{00000000-0005-0000-0000-000026160000}"/>
    <cellStyle name="_Value Copy 11 30 05 gas 12 09 05 AURORA at 12 14 05_Sch 40 Feeder OH 2008 2 2" xfId="5673" xr:uid="{00000000-0005-0000-0000-000027160000}"/>
    <cellStyle name="_Value Copy 11 30 05 gas 12 09 05 AURORA at 12 14 05_Sch 40 Feeder OH 2008 3" xfId="5674" xr:uid="{00000000-0005-0000-0000-000028160000}"/>
    <cellStyle name="_Value Copy 11 30 05 gas 12 09 05 AURORA at 12 14 05_Sch 40 Interim Energy Rates " xfId="5675" xr:uid="{00000000-0005-0000-0000-000029160000}"/>
    <cellStyle name="_Value Copy 11 30 05 gas 12 09 05 AURORA at 12 14 05_Sch 40 Interim Energy Rates  2" xfId="5676" xr:uid="{00000000-0005-0000-0000-00002A160000}"/>
    <cellStyle name="_Value Copy 11 30 05 gas 12 09 05 AURORA at 12 14 05_Sch 40 Interim Energy Rates  2 2" xfId="5677" xr:uid="{00000000-0005-0000-0000-00002B160000}"/>
    <cellStyle name="_Value Copy 11 30 05 gas 12 09 05 AURORA at 12 14 05_Sch 40 Interim Energy Rates  3" xfId="5678" xr:uid="{00000000-0005-0000-0000-00002C160000}"/>
    <cellStyle name="_Value Copy 11 30 05 gas 12 09 05 AURORA at 12 14 05_Sch 40 Substation A&amp;G 2008" xfId="5679" xr:uid="{00000000-0005-0000-0000-00002D160000}"/>
    <cellStyle name="_Value Copy 11 30 05 gas 12 09 05 AURORA at 12 14 05_Sch 40 Substation A&amp;G 2008 2" xfId="5680" xr:uid="{00000000-0005-0000-0000-00002E160000}"/>
    <cellStyle name="_Value Copy 11 30 05 gas 12 09 05 AURORA at 12 14 05_Sch 40 Substation A&amp;G 2008 2 2" xfId="5681" xr:uid="{00000000-0005-0000-0000-00002F160000}"/>
    <cellStyle name="_Value Copy 11 30 05 gas 12 09 05 AURORA at 12 14 05_Sch 40 Substation A&amp;G 2008 3" xfId="5682" xr:uid="{00000000-0005-0000-0000-000030160000}"/>
    <cellStyle name="_Value Copy 11 30 05 gas 12 09 05 AURORA at 12 14 05_Sch 40 Substation O&amp;M 2008" xfId="5683" xr:uid="{00000000-0005-0000-0000-000031160000}"/>
    <cellStyle name="_Value Copy 11 30 05 gas 12 09 05 AURORA at 12 14 05_Sch 40 Substation O&amp;M 2008 2" xfId="5684" xr:uid="{00000000-0005-0000-0000-000032160000}"/>
    <cellStyle name="_Value Copy 11 30 05 gas 12 09 05 AURORA at 12 14 05_Sch 40 Substation O&amp;M 2008 2 2" xfId="5685" xr:uid="{00000000-0005-0000-0000-000033160000}"/>
    <cellStyle name="_Value Copy 11 30 05 gas 12 09 05 AURORA at 12 14 05_Sch 40 Substation O&amp;M 2008 3" xfId="5686" xr:uid="{00000000-0005-0000-0000-000034160000}"/>
    <cellStyle name="_Value Copy 11 30 05 gas 12 09 05 AURORA at 12 14 05_Subs 2008" xfId="5687" xr:uid="{00000000-0005-0000-0000-000035160000}"/>
    <cellStyle name="_Value Copy 11 30 05 gas 12 09 05 AURORA at 12 14 05_Subs 2008 2" xfId="5688" xr:uid="{00000000-0005-0000-0000-000036160000}"/>
    <cellStyle name="_Value Copy 11 30 05 gas 12 09 05 AURORA at 12 14 05_Subs 2008 2 2" xfId="5689" xr:uid="{00000000-0005-0000-0000-000037160000}"/>
    <cellStyle name="_Value Copy 11 30 05 gas 12 09 05 AURORA at 12 14 05_Subs 2008 3" xfId="5690" xr:uid="{00000000-0005-0000-0000-000038160000}"/>
    <cellStyle name="_Value Copy 11 30 05 gas 12 09 05 AURORA at 12 14 05_Transmission Workbook for May BOD" xfId="5691" xr:uid="{00000000-0005-0000-0000-000039160000}"/>
    <cellStyle name="_Value Copy 11 30 05 gas 12 09 05 AURORA at 12 14 05_Transmission Workbook for May BOD 2" xfId="5692" xr:uid="{00000000-0005-0000-0000-00003A160000}"/>
    <cellStyle name="_Value Copy 11 30 05 gas 12 09 05 AURORA at 12 14 05_Wind Integration 10GRC" xfId="5693" xr:uid="{00000000-0005-0000-0000-00003B160000}"/>
    <cellStyle name="_Value Copy 11 30 05 gas 12 09 05 AURORA at 12 14 05_Wind Integration 10GRC 2" xfId="5694" xr:uid="{00000000-0005-0000-0000-00003C160000}"/>
    <cellStyle name="_VC 2007GRC PC 10312007" xfId="5695" xr:uid="{00000000-0005-0000-0000-00003D160000}"/>
    <cellStyle name="_VC 6.15.06 update on 06GRC power costs.xls Chart 1" xfId="5696" xr:uid="{00000000-0005-0000-0000-00003E160000}"/>
    <cellStyle name="_VC 6.15.06 update on 06GRC power costs.xls Chart 1 2" xfId="5697" xr:uid="{00000000-0005-0000-0000-00003F160000}"/>
    <cellStyle name="_VC 6.15.06 update on 06GRC power costs.xls Chart 1 2 2" xfId="5698" xr:uid="{00000000-0005-0000-0000-000040160000}"/>
    <cellStyle name="_VC 6.15.06 update on 06GRC power costs.xls Chart 1 2 2 2" xfId="5699" xr:uid="{00000000-0005-0000-0000-000041160000}"/>
    <cellStyle name="_VC 6.15.06 update on 06GRC power costs.xls Chart 1 2 3" xfId="5700" xr:uid="{00000000-0005-0000-0000-000042160000}"/>
    <cellStyle name="_VC 6.15.06 update on 06GRC power costs.xls Chart 1 3" xfId="5701" xr:uid="{00000000-0005-0000-0000-000043160000}"/>
    <cellStyle name="_VC 6.15.06 update on 06GRC power costs.xls Chart 1 3 2" xfId="5702" xr:uid="{00000000-0005-0000-0000-000044160000}"/>
    <cellStyle name="_VC 6.15.06 update on 06GRC power costs.xls Chart 1 3 2 2" xfId="5703" xr:uid="{00000000-0005-0000-0000-000045160000}"/>
    <cellStyle name="_VC 6.15.06 update on 06GRC power costs.xls Chart 1 3 3" xfId="5704" xr:uid="{00000000-0005-0000-0000-000046160000}"/>
    <cellStyle name="_VC 6.15.06 update on 06GRC power costs.xls Chart 1 3 3 2" xfId="5705" xr:uid="{00000000-0005-0000-0000-000047160000}"/>
    <cellStyle name="_VC 6.15.06 update on 06GRC power costs.xls Chart 1 3 4" xfId="5706" xr:uid="{00000000-0005-0000-0000-000048160000}"/>
    <cellStyle name="_VC 6.15.06 update on 06GRC power costs.xls Chart 1 3 4 2" xfId="5707" xr:uid="{00000000-0005-0000-0000-000049160000}"/>
    <cellStyle name="_VC 6.15.06 update on 06GRC power costs.xls Chart 1 4" xfId="5708" xr:uid="{00000000-0005-0000-0000-00004A160000}"/>
    <cellStyle name="_VC 6.15.06 update on 06GRC power costs.xls Chart 1 4 2" xfId="5709" xr:uid="{00000000-0005-0000-0000-00004B160000}"/>
    <cellStyle name="_VC 6.15.06 update on 06GRC power costs.xls Chart 1 5" xfId="5710" xr:uid="{00000000-0005-0000-0000-00004C160000}"/>
    <cellStyle name="_VC 6.15.06 update on 06GRC power costs.xls Chart 1 6" xfId="5711" xr:uid="{00000000-0005-0000-0000-00004D160000}"/>
    <cellStyle name="_VC 6.15.06 update on 06GRC power costs.xls Chart 1 7" xfId="5712" xr:uid="{00000000-0005-0000-0000-00004E160000}"/>
    <cellStyle name="_VC 6.15.06 update on 06GRC power costs.xls Chart 1_04 07E Wild Horse Wind Expansion (C) (2)" xfId="5713" xr:uid="{00000000-0005-0000-0000-00004F160000}"/>
    <cellStyle name="_VC 6.15.06 update on 06GRC power costs.xls Chart 1_04 07E Wild Horse Wind Expansion (C) (2) 2" xfId="5714" xr:uid="{00000000-0005-0000-0000-000050160000}"/>
    <cellStyle name="_VC 6.15.06 update on 06GRC power costs.xls Chart 1_04 07E Wild Horse Wind Expansion (C) (2) 2 2" xfId="5715" xr:uid="{00000000-0005-0000-0000-000051160000}"/>
    <cellStyle name="_VC 6.15.06 update on 06GRC power costs.xls Chart 1_04 07E Wild Horse Wind Expansion (C) (2) 3" xfId="5716" xr:uid="{00000000-0005-0000-0000-000052160000}"/>
    <cellStyle name="_VC 6.15.06 update on 06GRC power costs.xls Chart 1_04 07E Wild Horse Wind Expansion (C) (2) 4" xfId="5717" xr:uid="{00000000-0005-0000-0000-000053160000}"/>
    <cellStyle name="_VC 6.15.06 update on 06GRC power costs.xls Chart 1_04 07E Wild Horse Wind Expansion (C) (2)_Adj Bench DR 3 for Initial Briefs (Electric)" xfId="5718" xr:uid="{00000000-0005-0000-0000-000054160000}"/>
    <cellStyle name="_VC 6.15.06 update on 06GRC power costs.xls Chart 1_04 07E Wild Horse Wind Expansion (C) (2)_Adj Bench DR 3 for Initial Briefs (Electric) 2" xfId="5719" xr:uid="{00000000-0005-0000-0000-000055160000}"/>
    <cellStyle name="_VC 6.15.06 update on 06GRC power costs.xls Chart 1_04 07E Wild Horse Wind Expansion (C) (2)_Adj Bench DR 3 for Initial Briefs (Electric) 2 2" xfId="5720" xr:uid="{00000000-0005-0000-0000-000056160000}"/>
    <cellStyle name="_VC 6.15.06 update on 06GRC power costs.xls Chart 1_04 07E Wild Horse Wind Expansion (C) (2)_Adj Bench DR 3 for Initial Briefs (Electric) 3" xfId="5721" xr:uid="{00000000-0005-0000-0000-000057160000}"/>
    <cellStyle name="_VC 6.15.06 update on 06GRC power costs.xls Chart 1_04 07E Wild Horse Wind Expansion (C) (2)_Adj Bench DR 3 for Initial Briefs (Electric) 4" xfId="5722" xr:uid="{00000000-0005-0000-0000-000058160000}"/>
    <cellStyle name="_VC 6.15.06 update on 06GRC power costs.xls Chart 1_04 07E Wild Horse Wind Expansion (C) (2)_Book1" xfId="5723" xr:uid="{00000000-0005-0000-0000-000059160000}"/>
    <cellStyle name="_VC 6.15.06 update on 06GRC power costs.xls Chart 1_04 07E Wild Horse Wind Expansion (C) (2)_Electric Rev Req Model (2009 GRC) " xfId="5724" xr:uid="{00000000-0005-0000-0000-00005A160000}"/>
    <cellStyle name="_VC 6.15.06 update on 06GRC power costs.xls Chart 1_04 07E Wild Horse Wind Expansion (C) (2)_Electric Rev Req Model (2009 GRC)  2" xfId="5725" xr:uid="{00000000-0005-0000-0000-00005B160000}"/>
    <cellStyle name="_VC 6.15.06 update on 06GRC power costs.xls Chart 1_04 07E Wild Horse Wind Expansion (C) (2)_Electric Rev Req Model (2009 GRC)  2 2" xfId="5726" xr:uid="{00000000-0005-0000-0000-00005C160000}"/>
    <cellStyle name="_VC 6.15.06 update on 06GRC power costs.xls Chart 1_04 07E Wild Horse Wind Expansion (C) (2)_Electric Rev Req Model (2009 GRC)  3" xfId="5727" xr:uid="{00000000-0005-0000-0000-00005D160000}"/>
    <cellStyle name="_VC 6.15.06 update on 06GRC power costs.xls Chart 1_04 07E Wild Horse Wind Expansion (C) (2)_Electric Rev Req Model (2009 GRC)  4" xfId="5728" xr:uid="{00000000-0005-0000-0000-00005E160000}"/>
    <cellStyle name="_VC 6.15.06 update on 06GRC power costs.xls Chart 1_04 07E Wild Horse Wind Expansion (C) (2)_Electric Rev Req Model (2009 GRC) Rebuttal" xfId="5729" xr:uid="{00000000-0005-0000-0000-00005F160000}"/>
    <cellStyle name="_VC 6.15.06 update on 06GRC power costs.xls Chart 1_04 07E Wild Horse Wind Expansion (C) (2)_Electric Rev Req Model (2009 GRC) Rebuttal 2" xfId="5730" xr:uid="{00000000-0005-0000-0000-000060160000}"/>
    <cellStyle name="_VC 6.15.06 update on 06GRC power costs.xls Chart 1_04 07E Wild Horse Wind Expansion (C) (2)_Electric Rev Req Model (2009 GRC) Rebuttal 2 2" xfId="5731" xr:uid="{00000000-0005-0000-0000-000061160000}"/>
    <cellStyle name="_VC 6.15.06 update on 06GRC power costs.xls Chart 1_04 07E Wild Horse Wind Expansion (C) (2)_Electric Rev Req Model (2009 GRC) Rebuttal 3" xfId="5732" xr:uid="{00000000-0005-0000-0000-000062160000}"/>
    <cellStyle name="_VC 6.15.06 update on 06GRC power costs.xls Chart 1_04 07E Wild Horse Wind Expansion (C) (2)_Electric Rev Req Model (2009 GRC) Rebuttal 4" xfId="5733" xr:uid="{00000000-0005-0000-0000-000063160000}"/>
    <cellStyle name="_VC 6.15.06 update on 06GRC power costs.xls Chart 1_04 07E Wild Horse Wind Expansion (C) (2)_Electric Rev Req Model (2009 GRC) Rebuttal REmoval of New  WH Solar AdjustMI" xfId="5734" xr:uid="{00000000-0005-0000-0000-000064160000}"/>
    <cellStyle name="_VC 6.15.06 update on 06GRC power costs.xls Chart 1_04 07E Wild Horse Wind Expansion (C) (2)_Electric Rev Req Model (2009 GRC) Rebuttal REmoval of New  WH Solar AdjustMI 2" xfId="5735" xr:uid="{00000000-0005-0000-0000-000065160000}"/>
    <cellStyle name="_VC 6.15.06 update on 06GRC power costs.xls Chart 1_04 07E Wild Horse Wind Expansion (C) (2)_Electric Rev Req Model (2009 GRC) Rebuttal REmoval of New  WH Solar AdjustMI 2 2" xfId="5736" xr:uid="{00000000-0005-0000-0000-000066160000}"/>
    <cellStyle name="_VC 6.15.06 update on 06GRC power costs.xls Chart 1_04 07E Wild Horse Wind Expansion (C) (2)_Electric Rev Req Model (2009 GRC) Rebuttal REmoval of New  WH Solar AdjustMI 3" xfId="5737" xr:uid="{00000000-0005-0000-0000-000067160000}"/>
    <cellStyle name="_VC 6.15.06 update on 06GRC power costs.xls Chart 1_04 07E Wild Horse Wind Expansion (C) (2)_Electric Rev Req Model (2009 GRC) Rebuttal REmoval of New  WH Solar AdjustMI 4" xfId="5738" xr:uid="{00000000-0005-0000-0000-000068160000}"/>
    <cellStyle name="_VC 6.15.06 update on 06GRC power costs.xls Chart 1_04 07E Wild Horse Wind Expansion (C) (2)_Electric Rev Req Model (2009 GRC) Revised 01-18-2010" xfId="5739" xr:uid="{00000000-0005-0000-0000-000069160000}"/>
    <cellStyle name="_VC 6.15.06 update on 06GRC power costs.xls Chart 1_04 07E Wild Horse Wind Expansion (C) (2)_Electric Rev Req Model (2009 GRC) Revised 01-18-2010 2" xfId="5740" xr:uid="{00000000-0005-0000-0000-00006A160000}"/>
    <cellStyle name="_VC 6.15.06 update on 06GRC power costs.xls Chart 1_04 07E Wild Horse Wind Expansion (C) (2)_Electric Rev Req Model (2009 GRC) Revised 01-18-2010 2 2" xfId="5741" xr:uid="{00000000-0005-0000-0000-00006B160000}"/>
    <cellStyle name="_VC 6.15.06 update on 06GRC power costs.xls Chart 1_04 07E Wild Horse Wind Expansion (C) (2)_Electric Rev Req Model (2009 GRC) Revised 01-18-2010 3" xfId="5742" xr:uid="{00000000-0005-0000-0000-00006C160000}"/>
    <cellStyle name="_VC 6.15.06 update on 06GRC power costs.xls Chart 1_04 07E Wild Horse Wind Expansion (C) (2)_Electric Rev Req Model (2009 GRC) Revised 01-18-2010 4" xfId="5743" xr:uid="{00000000-0005-0000-0000-00006D160000}"/>
    <cellStyle name="_VC 6.15.06 update on 06GRC power costs.xls Chart 1_04 07E Wild Horse Wind Expansion (C) (2)_Electric Rev Req Model (2010 GRC)" xfId="5744" xr:uid="{00000000-0005-0000-0000-00006E160000}"/>
    <cellStyle name="_VC 6.15.06 update on 06GRC power costs.xls Chart 1_04 07E Wild Horse Wind Expansion (C) (2)_Electric Rev Req Model (2010 GRC) SF" xfId="5745" xr:uid="{00000000-0005-0000-0000-00006F160000}"/>
    <cellStyle name="_VC 6.15.06 update on 06GRC power costs.xls Chart 1_04 07E Wild Horse Wind Expansion (C) (2)_Final Order Electric EXHIBIT A-1" xfId="5746" xr:uid="{00000000-0005-0000-0000-000070160000}"/>
    <cellStyle name="_VC 6.15.06 update on 06GRC power costs.xls Chart 1_04 07E Wild Horse Wind Expansion (C) (2)_Final Order Electric EXHIBIT A-1 2" xfId="5747" xr:uid="{00000000-0005-0000-0000-000071160000}"/>
    <cellStyle name="_VC 6.15.06 update on 06GRC power costs.xls Chart 1_04 07E Wild Horse Wind Expansion (C) (2)_Final Order Electric EXHIBIT A-1 2 2" xfId="5748" xr:uid="{00000000-0005-0000-0000-000072160000}"/>
    <cellStyle name="_VC 6.15.06 update on 06GRC power costs.xls Chart 1_04 07E Wild Horse Wind Expansion (C) (2)_Final Order Electric EXHIBIT A-1 3" xfId="5749" xr:uid="{00000000-0005-0000-0000-000073160000}"/>
    <cellStyle name="_VC 6.15.06 update on 06GRC power costs.xls Chart 1_04 07E Wild Horse Wind Expansion (C) (2)_Final Order Electric EXHIBIT A-1 4" xfId="5750" xr:uid="{00000000-0005-0000-0000-000074160000}"/>
    <cellStyle name="_VC 6.15.06 update on 06GRC power costs.xls Chart 1_04 07E Wild Horse Wind Expansion (C) (2)_TENASKA REGULATORY ASSET" xfId="5751" xr:uid="{00000000-0005-0000-0000-000075160000}"/>
    <cellStyle name="_VC 6.15.06 update on 06GRC power costs.xls Chart 1_04 07E Wild Horse Wind Expansion (C) (2)_TENASKA REGULATORY ASSET 2" xfId="5752" xr:uid="{00000000-0005-0000-0000-000076160000}"/>
    <cellStyle name="_VC 6.15.06 update on 06GRC power costs.xls Chart 1_04 07E Wild Horse Wind Expansion (C) (2)_TENASKA REGULATORY ASSET 2 2" xfId="5753" xr:uid="{00000000-0005-0000-0000-000077160000}"/>
    <cellStyle name="_VC 6.15.06 update on 06GRC power costs.xls Chart 1_04 07E Wild Horse Wind Expansion (C) (2)_TENASKA REGULATORY ASSET 3" xfId="5754" xr:uid="{00000000-0005-0000-0000-000078160000}"/>
    <cellStyle name="_VC 6.15.06 update on 06GRC power costs.xls Chart 1_04 07E Wild Horse Wind Expansion (C) (2)_TENASKA REGULATORY ASSET 4" xfId="5755" xr:uid="{00000000-0005-0000-0000-000079160000}"/>
    <cellStyle name="_VC 6.15.06 update on 06GRC power costs.xls Chart 1_16.37E Wild Horse Expansion DeferralRevwrkingfile SF" xfId="5756" xr:uid="{00000000-0005-0000-0000-00007A160000}"/>
    <cellStyle name="_VC 6.15.06 update on 06GRC power costs.xls Chart 1_16.37E Wild Horse Expansion DeferralRevwrkingfile SF 2" xfId="5757" xr:uid="{00000000-0005-0000-0000-00007B160000}"/>
    <cellStyle name="_VC 6.15.06 update on 06GRC power costs.xls Chart 1_16.37E Wild Horse Expansion DeferralRevwrkingfile SF 2 2" xfId="5758" xr:uid="{00000000-0005-0000-0000-00007C160000}"/>
    <cellStyle name="_VC 6.15.06 update on 06GRC power costs.xls Chart 1_16.37E Wild Horse Expansion DeferralRevwrkingfile SF 3" xfId="5759" xr:uid="{00000000-0005-0000-0000-00007D160000}"/>
    <cellStyle name="_VC 6.15.06 update on 06GRC power costs.xls Chart 1_16.37E Wild Horse Expansion DeferralRevwrkingfile SF 4" xfId="5760" xr:uid="{00000000-0005-0000-0000-00007E160000}"/>
    <cellStyle name="_VC 6.15.06 update on 06GRC power costs.xls Chart 1_2009 Compliance Filing PCA Exhibits for GRC" xfId="5761" xr:uid="{00000000-0005-0000-0000-00007F160000}"/>
    <cellStyle name="_VC 6.15.06 update on 06GRC power costs.xls Chart 1_2009 Compliance Filing PCA Exhibits for GRC 2" xfId="5762" xr:uid="{00000000-0005-0000-0000-000080160000}"/>
    <cellStyle name="_VC 6.15.06 update on 06GRC power costs.xls Chart 1_2009 GRC Compl Filing - Exhibit D" xfId="5763" xr:uid="{00000000-0005-0000-0000-000081160000}"/>
    <cellStyle name="_VC 6.15.06 update on 06GRC power costs.xls Chart 1_2009 GRC Compl Filing - Exhibit D 2" xfId="5764" xr:uid="{00000000-0005-0000-0000-000082160000}"/>
    <cellStyle name="_VC 6.15.06 update on 06GRC power costs.xls Chart 1_2009 GRC Compl Filing - Exhibit D 3" xfId="5765" xr:uid="{00000000-0005-0000-0000-000083160000}"/>
    <cellStyle name="_VC 6.15.06 update on 06GRC power costs.xls Chart 1_3.01 Income Statement" xfId="5766" xr:uid="{00000000-0005-0000-0000-000084160000}"/>
    <cellStyle name="_VC 6.15.06 update on 06GRC power costs.xls Chart 1_4 31 Regulatory Assets and Liabilities  7 06- Exhibit D" xfId="5767" xr:uid="{00000000-0005-0000-0000-000085160000}"/>
    <cellStyle name="_VC 6.15.06 update on 06GRC power costs.xls Chart 1_4 31 Regulatory Assets and Liabilities  7 06- Exhibit D 2" xfId="5768" xr:uid="{00000000-0005-0000-0000-000086160000}"/>
    <cellStyle name="_VC 6.15.06 update on 06GRC power costs.xls Chart 1_4 31 Regulatory Assets and Liabilities  7 06- Exhibit D 2 2" xfId="5769" xr:uid="{00000000-0005-0000-0000-000087160000}"/>
    <cellStyle name="_VC 6.15.06 update on 06GRC power costs.xls Chart 1_4 31 Regulatory Assets and Liabilities  7 06- Exhibit D 3" xfId="5770" xr:uid="{00000000-0005-0000-0000-000088160000}"/>
    <cellStyle name="_VC 6.15.06 update on 06GRC power costs.xls Chart 1_4 31 Regulatory Assets and Liabilities  7 06- Exhibit D 4" xfId="5771" xr:uid="{00000000-0005-0000-0000-000089160000}"/>
    <cellStyle name="_VC 6.15.06 update on 06GRC power costs.xls Chart 1_4 31 Regulatory Assets and Liabilities  7 06- Exhibit D_NIM Summary" xfId="5772" xr:uid="{00000000-0005-0000-0000-00008A160000}"/>
    <cellStyle name="_VC 6.15.06 update on 06GRC power costs.xls Chart 1_4 31 Regulatory Assets and Liabilities  7 06- Exhibit D_NIM Summary 2" xfId="5773" xr:uid="{00000000-0005-0000-0000-00008B160000}"/>
    <cellStyle name="_VC 6.15.06 update on 06GRC power costs.xls Chart 1_4 32 Regulatory Assets and Liabilities  7 06- Exhibit D" xfId="5774" xr:uid="{00000000-0005-0000-0000-00008C160000}"/>
    <cellStyle name="_VC 6.15.06 update on 06GRC power costs.xls Chart 1_4 32 Regulatory Assets and Liabilities  7 06- Exhibit D 2" xfId="5775" xr:uid="{00000000-0005-0000-0000-00008D160000}"/>
    <cellStyle name="_VC 6.15.06 update on 06GRC power costs.xls Chart 1_4 32 Regulatory Assets and Liabilities  7 06- Exhibit D 2 2" xfId="5776" xr:uid="{00000000-0005-0000-0000-00008E160000}"/>
    <cellStyle name="_VC 6.15.06 update on 06GRC power costs.xls Chart 1_4 32 Regulatory Assets and Liabilities  7 06- Exhibit D 3" xfId="5777" xr:uid="{00000000-0005-0000-0000-00008F160000}"/>
    <cellStyle name="_VC 6.15.06 update on 06GRC power costs.xls Chart 1_4 32 Regulatory Assets and Liabilities  7 06- Exhibit D 4" xfId="5778" xr:uid="{00000000-0005-0000-0000-000090160000}"/>
    <cellStyle name="_VC 6.15.06 update on 06GRC power costs.xls Chart 1_4 32 Regulatory Assets and Liabilities  7 06- Exhibit D_NIM Summary" xfId="5779" xr:uid="{00000000-0005-0000-0000-000091160000}"/>
    <cellStyle name="_VC 6.15.06 update on 06GRC power costs.xls Chart 1_4 32 Regulatory Assets and Liabilities  7 06- Exhibit D_NIM Summary 2" xfId="5780" xr:uid="{00000000-0005-0000-0000-000092160000}"/>
    <cellStyle name="_VC 6.15.06 update on 06GRC power costs.xls Chart 1_ACCOUNTS" xfId="5781" xr:uid="{00000000-0005-0000-0000-000093160000}"/>
    <cellStyle name="_VC 6.15.06 update on 06GRC power costs.xls Chart 1_AURORA Total New" xfId="5782" xr:uid="{00000000-0005-0000-0000-000094160000}"/>
    <cellStyle name="_VC 6.15.06 update on 06GRC power costs.xls Chart 1_AURORA Total New 2" xfId="5783" xr:uid="{00000000-0005-0000-0000-000095160000}"/>
    <cellStyle name="_VC 6.15.06 update on 06GRC power costs.xls Chart 1_Book2" xfId="5784" xr:uid="{00000000-0005-0000-0000-000096160000}"/>
    <cellStyle name="_VC 6.15.06 update on 06GRC power costs.xls Chart 1_Book2 2" xfId="5785" xr:uid="{00000000-0005-0000-0000-000097160000}"/>
    <cellStyle name="_VC 6.15.06 update on 06GRC power costs.xls Chart 1_Book2 2 2" xfId="5786" xr:uid="{00000000-0005-0000-0000-000098160000}"/>
    <cellStyle name="_VC 6.15.06 update on 06GRC power costs.xls Chart 1_Book2 3" xfId="5787" xr:uid="{00000000-0005-0000-0000-000099160000}"/>
    <cellStyle name="_VC 6.15.06 update on 06GRC power costs.xls Chart 1_Book2 4" xfId="5788" xr:uid="{00000000-0005-0000-0000-00009A160000}"/>
    <cellStyle name="_VC 6.15.06 update on 06GRC power costs.xls Chart 1_Book2_Adj Bench DR 3 for Initial Briefs (Electric)" xfId="5789" xr:uid="{00000000-0005-0000-0000-00009B160000}"/>
    <cellStyle name="_VC 6.15.06 update on 06GRC power costs.xls Chart 1_Book2_Adj Bench DR 3 for Initial Briefs (Electric) 2" xfId="5790" xr:uid="{00000000-0005-0000-0000-00009C160000}"/>
    <cellStyle name="_VC 6.15.06 update on 06GRC power costs.xls Chart 1_Book2_Adj Bench DR 3 for Initial Briefs (Electric) 2 2" xfId="5791" xr:uid="{00000000-0005-0000-0000-00009D160000}"/>
    <cellStyle name="_VC 6.15.06 update on 06GRC power costs.xls Chart 1_Book2_Adj Bench DR 3 for Initial Briefs (Electric) 3" xfId="5792" xr:uid="{00000000-0005-0000-0000-00009E160000}"/>
    <cellStyle name="_VC 6.15.06 update on 06GRC power costs.xls Chart 1_Book2_Adj Bench DR 3 for Initial Briefs (Electric) 4" xfId="5793" xr:uid="{00000000-0005-0000-0000-00009F160000}"/>
    <cellStyle name="_VC 6.15.06 update on 06GRC power costs.xls Chart 1_Book2_Electric Rev Req Model (2009 GRC) Rebuttal" xfId="5794" xr:uid="{00000000-0005-0000-0000-0000A0160000}"/>
    <cellStyle name="_VC 6.15.06 update on 06GRC power costs.xls Chart 1_Book2_Electric Rev Req Model (2009 GRC) Rebuttal 2" xfId="5795" xr:uid="{00000000-0005-0000-0000-0000A1160000}"/>
    <cellStyle name="_VC 6.15.06 update on 06GRC power costs.xls Chart 1_Book2_Electric Rev Req Model (2009 GRC) Rebuttal 2 2" xfId="5796" xr:uid="{00000000-0005-0000-0000-0000A2160000}"/>
    <cellStyle name="_VC 6.15.06 update on 06GRC power costs.xls Chart 1_Book2_Electric Rev Req Model (2009 GRC) Rebuttal 3" xfId="5797" xr:uid="{00000000-0005-0000-0000-0000A3160000}"/>
    <cellStyle name="_VC 6.15.06 update on 06GRC power costs.xls Chart 1_Book2_Electric Rev Req Model (2009 GRC) Rebuttal 4" xfId="5798" xr:uid="{00000000-0005-0000-0000-0000A4160000}"/>
    <cellStyle name="_VC 6.15.06 update on 06GRC power costs.xls Chart 1_Book2_Electric Rev Req Model (2009 GRC) Rebuttal REmoval of New  WH Solar AdjustMI" xfId="5799" xr:uid="{00000000-0005-0000-0000-0000A5160000}"/>
    <cellStyle name="_VC 6.15.06 update on 06GRC power costs.xls Chart 1_Book2_Electric Rev Req Model (2009 GRC) Rebuttal REmoval of New  WH Solar AdjustMI 2" xfId="5800" xr:uid="{00000000-0005-0000-0000-0000A6160000}"/>
    <cellStyle name="_VC 6.15.06 update on 06GRC power costs.xls Chart 1_Book2_Electric Rev Req Model (2009 GRC) Rebuttal REmoval of New  WH Solar AdjustMI 2 2" xfId="5801" xr:uid="{00000000-0005-0000-0000-0000A7160000}"/>
    <cellStyle name="_VC 6.15.06 update on 06GRC power costs.xls Chart 1_Book2_Electric Rev Req Model (2009 GRC) Rebuttal REmoval of New  WH Solar AdjustMI 3" xfId="5802" xr:uid="{00000000-0005-0000-0000-0000A8160000}"/>
    <cellStyle name="_VC 6.15.06 update on 06GRC power costs.xls Chart 1_Book2_Electric Rev Req Model (2009 GRC) Rebuttal REmoval of New  WH Solar AdjustMI 4" xfId="5803" xr:uid="{00000000-0005-0000-0000-0000A9160000}"/>
    <cellStyle name="_VC 6.15.06 update on 06GRC power costs.xls Chart 1_Book2_Electric Rev Req Model (2009 GRC) Revised 01-18-2010" xfId="5804" xr:uid="{00000000-0005-0000-0000-0000AA160000}"/>
    <cellStyle name="_VC 6.15.06 update on 06GRC power costs.xls Chart 1_Book2_Electric Rev Req Model (2009 GRC) Revised 01-18-2010 2" xfId="5805" xr:uid="{00000000-0005-0000-0000-0000AB160000}"/>
    <cellStyle name="_VC 6.15.06 update on 06GRC power costs.xls Chart 1_Book2_Electric Rev Req Model (2009 GRC) Revised 01-18-2010 2 2" xfId="5806" xr:uid="{00000000-0005-0000-0000-0000AC160000}"/>
    <cellStyle name="_VC 6.15.06 update on 06GRC power costs.xls Chart 1_Book2_Electric Rev Req Model (2009 GRC) Revised 01-18-2010 3" xfId="5807" xr:uid="{00000000-0005-0000-0000-0000AD160000}"/>
    <cellStyle name="_VC 6.15.06 update on 06GRC power costs.xls Chart 1_Book2_Electric Rev Req Model (2009 GRC) Revised 01-18-2010 4" xfId="5808" xr:uid="{00000000-0005-0000-0000-0000AE160000}"/>
    <cellStyle name="_VC 6.15.06 update on 06GRC power costs.xls Chart 1_Book2_Final Order Electric EXHIBIT A-1" xfId="5809" xr:uid="{00000000-0005-0000-0000-0000AF160000}"/>
    <cellStyle name="_VC 6.15.06 update on 06GRC power costs.xls Chart 1_Book2_Final Order Electric EXHIBIT A-1 2" xfId="5810" xr:uid="{00000000-0005-0000-0000-0000B0160000}"/>
    <cellStyle name="_VC 6.15.06 update on 06GRC power costs.xls Chart 1_Book2_Final Order Electric EXHIBIT A-1 2 2" xfId="5811" xr:uid="{00000000-0005-0000-0000-0000B1160000}"/>
    <cellStyle name="_VC 6.15.06 update on 06GRC power costs.xls Chart 1_Book2_Final Order Electric EXHIBIT A-1 3" xfId="5812" xr:uid="{00000000-0005-0000-0000-0000B2160000}"/>
    <cellStyle name="_VC 6.15.06 update on 06GRC power costs.xls Chart 1_Book2_Final Order Electric EXHIBIT A-1 4" xfId="5813" xr:uid="{00000000-0005-0000-0000-0000B3160000}"/>
    <cellStyle name="_VC 6.15.06 update on 06GRC power costs.xls Chart 1_Book4" xfId="5814" xr:uid="{00000000-0005-0000-0000-0000B4160000}"/>
    <cellStyle name="_VC 6.15.06 update on 06GRC power costs.xls Chart 1_Book4 2" xfId="5815" xr:uid="{00000000-0005-0000-0000-0000B5160000}"/>
    <cellStyle name="_VC 6.15.06 update on 06GRC power costs.xls Chart 1_Book4 2 2" xfId="5816" xr:uid="{00000000-0005-0000-0000-0000B6160000}"/>
    <cellStyle name="_VC 6.15.06 update on 06GRC power costs.xls Chart 1_Book4 3" xfId="5817" xr:uid="{00000000-0005-0000-0000-0000B7160000}"/>
    <cellStyle name="_VC 6.15.06 update on 06GRC power costs.xls Chart 1_Book4 4" xfId="5818" xr:uid="{00000000-0005-0000-0000-0000B8160000}"/>
    <cellStyle name="_VC 6.15.06 update on 06GRC power costs.xls Chart 1_Book9" xfId="5819" xr:uid="{00000000-0005-0000-0000-0000B9160000}"/>
    <cellStyle name="_VC 6.15.06 update on 06GRC power costs.xls Chart 1_Book9 2" xfId="5820" xr:uid="{00000000-0005-0000-0000-0000BA160000}"/>
    <cellStyle name="_VC 6.15.06 update on 06GRC power costs.xls Chart 1_Book9 2 2" xfId="5821" xr:uid="{00000000-0005-0000-0000-0000BB160000}"/>
    <cellStyle name="_VC 6.15.06 update on 06GRC power costs.xls Chart 1_Book9 3" xfId="5822" xr:uid="{00000000-0005-0000-0000-0000BC160000}"/>
    <cellStyle name="_VC 6.15.06 update on 06GRC power costs.xls Chart 1_Book9 4" xfId="5823" xr:uid="{00000000-0005-0000-0000-0000BD160000}"/>
    <cellStyle name="_VC 6.15.06 update on 06GRC power costs.xls Chart 1_Chelan PUD Power Costs (8-10)" xfId="5824" xr:uid="{00000000-0005-0000-0000-0000BE160000}"/>
    <cellStyle name="_VC 6.15.06 update on 06GRC power costs.xls Chart 1_Gas Rev Req Model (2010 GRC)" xfId="5825" xr:uid="{00000000-0005-0000-0000-0000BF160000}"/>
    <cellStyle name="_VC 6.15.06 update on 06GRC power costs.xls Chart 1_INPUTS" xfId="5826" xr:uid="{00000000-0005-0000-0000-0000C0160000}"/>
    <cellStyle name="_VC 6.15.06 update on 06GRC power costs.xls Chart 1_INPUTS 2" xfId="5827" xr:uid="{00000000-0005-0000-0000-0000C1160000}"/>
    <cellStyle name="_VC 6.15.06 update on 06GRC power costs.xls Chart 1_INPUTS 2 2" xfId="5828" xr:uid="{00000000-0005-0000-0000-0000C2160000}"/>
    <cellStyle name="_VC 6.15.06 update on 06GRC power costs.xls Chart 1_INPUTS 3" xfId="5829" xr:uid="{00000000-0005-0000-0000-0000C3160000}"/>
    <cellStyle name="_VC 6.15.06 update on 06GRC power costs.xls Chart 1_NIM Summary" xfId="5830" xr:uid="{00000000-0005-0000-0000-0000C4160000}"/>
    <cellStyle name="_VC 6.15.06 update on 06GRC power costs.xls Chart 1_NIM Summary 09GRC" xfId="5831" xr:uid="{00000000-0005-0000-0000-0000C5160000}"/>
    <cellStyle name="_VC 6.15.06 update on 06GRC power costs.xls Chart 1_NIM Summary 09GRC 2" xfId="5832" xr:uid="{00000000-0005-0000-0000-0000C6160000}"/>
    <cellStyle name="_VC 6.15.06 update on 06GRC power costs.xls Chart 1_NIM Summary 2" xfId="5833" xr:uid="{00000000-0005-0000-0000-0000C7160000}"/>
    <cellStyle name="_VC 6.15.06 update on 06GRC power costs.xls Chart 1_NIM Summary 3" xfId="5834" xr:uid="{00000000-0005-0000-0000-0000C8160000}"/>
    <cellStyle name="_VC 6.15.06 update on 06GRC power costs.xls Chart 1_NIM Summary 4" xfId="5835" xr:uid="{00000000-0005-0000-0000-0000C9160000}"/>
    <cellStyle name="_VC 6.15.06 update on 06GRC power costs.xls Chart 1_NIM Summary 5" xfId="5836" xr:uid="{00000000-0005-0000-0000-0000CA160000}"/>
    <cellStyle name="_VC 6.15.06 update on 06GRC power costs.xls Chart 1_NIM Summary 6" xfId="5837" xr:uid="{00000000-0005-0000-0000-0000CB160000}"/>
    <cellStyle name="_VC 6.15.06 update on 06GRC power costs.xls Chart 1_NIM Summary 7" xfId="5838" xr:uid="{00000000-0005-0000-0000-0000CC160000}"/>
    <cellStyle name="_VC 6.15.06 update on 06GRC power costs.xls Chart 1_NIM Summary 8" xfId="5839" xr:uid="{00000000-0005-0000-0000-0000CD160000}"/>
    <cellStyle name="_VC 6.15.06 update on 06GRC power costs.xls Chart 1_NIM Summary 9" xfId="5840" xr:uid="{00000000-0005-0000-0000-0000CE160000}"/>
    <cellStyle name="_VC 6.15.06 update on 06GRC power costs.xls Chart 1_PCA 10 -  Exhibit D from A Kellogg Jan 2011" xfId="5841" xr:uid="{00000000-0005-0000-0000-0000CF160000}"/>
    <cellStyle name="_VC 6.15.06 update on 06GRC power costs.xls Chart 1_PCA 10 -  Exhibit D from A Kellogg July 2011" xfId="5842" xr:uid="{00000000-0005-0000-0000-0000D0160000}"/>
    <cellStyle name="_VC 6.15.06 update on 06GRC power costs.xls Chart 1_PCA 10 -  Exhibit D from S Free Rcv'd 12-11" xfId="5843" xr:uid="{00000000-0005-0000-0000-0000D1160000}"/>
    <cellStyle name="_VC 6.15.06 update on 06GRC power costs.xls Chart 1_PCA 9 -  Exhibit D April 2010" xfId="5844" xr:uid="{00000000-0005-0000-0000-0000D2160000}"/>
    <cellStyle name="_VC 6.15.06 update on 06GRC power costs.xls Chart 1_PCA 9 -  Exhibit D April 2010 (3)" xfId="5845" xr:uid="{00000000-0005-0000-0000-0000D3160000}"/>
    <cellStyle name="_VC 6.15.06 update on 06GRC power costs.xls Chart 1_PCA 9 -  Exhibit D April 2010 (3) 2" xfId="5846" xr:uid="{00000000-0005-0000-0000-0000D4160000}"/>
    <cellStyle name="_VC 6.15.06 update on 06GRC power costs.xls Chart 1_PCA 9 -  Exhibit D April 2010 2" xfId="5847" xr:uid="{00000000-0005-0000-0000-0000D5160000}"/>
    <cellStyle name="_VC 6.15.06 update on 06GRC power costs.xls Chart 1_PCA 9 -  Exhibit D April 2010 3" xfId="5848" xr:uid="{00000000-0005-0000-0000-0000D6160000}"/>
    <cellStyle name="_VC 6.15.06 update on 06GRC power costs.xls Chart 1_PCA 9 -  Exhibit D Nov 2010" xfId="5849" xr:uid="{00000000-0005-0000-0000-0000D7160000}"/>
    <cellStyle name="_VC 6.15.06 update on 06GRC power costs.xls Chart 1_PCA 9 -  Exhibit D Nov 2010 2" xfId="5850" xr:uid="{00000000-0005-0000-0000-0000D8160000}"/>
    <cellStyle name="_VC 6.15.06 update on 06GRC power costs.xls Chart 1_PCA 9 - Exhibit D at August 2010" xfId="5851" xr:uid="{00000000-0005-0000-0000-0000D9160000}"/>
    <cellStyle name="_VC 6.15.06 update on 06GRC power costs.xls Chart 1_PCA 9 - Exhibit D at August 2010 2" xfId="5852" xr:uid="{00000000-0005-0000-0000-0000DA160000}"/>
    <cellStyle name="_VC 6.15.06 update on 06GRC power costs.xls Chart 1_PCA 9 - Exhibit D June 2010 GRC" xfId="5853" xr:uid="{00000000-0005-0000-0000-0000DB160000}"/>
    <cellStyle name="_VC 6.15.06 update on 06GRC power costs.xls Chart 1_PCA 9 - Exhibit D June 2010 GRC 2" xfId="5854" xr:uid="{00000000-0005-0000-0000-0000DC160000}"/>
    <cellStyle name="_VC 6.15.06 update on 06GRC power costs.xls Chart 1_Power Costs - Comparison bx Rbtl-Staff-Jt-PC" xfId="5855" xr:uid="{00000000-0005-0000-0000-0000DD160000}"/>
    <cellStyle name="_VC 6.15.06 update on 06GRC power costs.xls Chart 1_Power Costs - Comparison bx Rbtl-Staff-Jt-PC 2" xfId="5856" xr:uid="{00000000-0005-0000-0000-0000DE160000}"/>
    <cellStyle name="_VC 6.15.06 update on 06GRC power costs.xls Chart 1_Power Costs - Comparison bx Rbtl-Staff-Jt-PC 2 2" xfId="5857" xr:uid="{00000000-0005-0000-0000-0000DF160000}"/>
    <cellStyle name="_VC 6.15.06 update on 06GRC power costs.xls Chart 1_Power Costs - Comparison bx Rbtl-Staff-Jt-PC 3" xfId="5858" xr:uid="{00000000-0005-0000-0000-0000E0160000}"/>
    <cellStyle name="_VC 6.15.06 update on 06GRC power costs.xls Chart 1_Power Costs - Comparison bx Rbtl-Staff-Jt-PC 4" xfId="5859" xr:uid="{00000000-0005-0000-0000-0000E1160000}"/>
    <cellStyle name="_VC 6.15.06 update on 06GRC power costs.xls Chart 1_Power Costs - Comparison bx Rbtl-Staff-Jt-PC_Adj Bench DR 3 for Initial Briefs (Electric)" xfId="5860" xr:uid="{00000000-0005-0000-0000-0000E2160000}"/>
    <cellStyle name="_VC 6.15.06 update on 06GRC power costs.xls Chart 1_Power Costs - Comparison bx Rbtl-Staff-Jt-PC_Adj Bench DR 3 for Initial Briefs (Electric) 2" xfId="5861" xr:uid="{00000000-0005-0000-0000-0000E3160000}"/>
    <cellStyle name="_VC 6.15.06 update on 06GRC power costs.xls Chart 1_Power Costs - Comparison bx Rbtl-Staff-Jt-PC_Adj Bench DR 3 for Initial Briefs (Electric) 2 2" xfId="5862" xr:uid="{00000000-0005-0000-0000-0000E4160000}"/>
    <cellStyle name="_VC 6.15.06 update on 06GRC power costs.xls Chart 1_Power Costs - Comparison bx Rbtl-Staff-Jt-PC_Adj Bench DR 3 for Initial Briefs (Electric) 3" xfId="5863" xr:uid="{00000000-0005-0000-0000-0000E5160000}"/>
    <cellStyle name="_VC 6.15.06 update on 06GRC power costs.xls Chart 1_Power Costs - Comparison bx Rbtl-Staff-Jt-PC_Adj Bench DR 3 for Initial Briefs (Electric) 4" xfId="5864" xr:uid="{00000000-0005-0000-0000-0000E6160000}"/>
    <cellStyle name="_VC 6.15.06 update on 06GRC power costs.xls Chart 1_Power Costs - Comparison bx Rbtl-Staff-Jt-PC_Electric Rev Req Model (2009 GRC) Rebuttal" xfId="5865" xr:uid="{00000000-0005-0000-0000-0000E7160000}"/>
    <cellStyle name="_VC 6.15.06 update on 06GRC power costs.xls Chart 1_Power Costs - Comparison bx Rbtl-Staff-Jt-PC_Electric Rev Req Model (2009 GRC) Rebuttal 2" xfId="5866" xr:uid="{00000000-0005-0000-0000-0000E8160000}"/>
    <cellStyle name="_VC 6.15.06 update on 06GRC power costs.xls Chart 1_Power Costs - Comparison bx Rbtl-Staff-Jt-PC_Electric Rev Req Model (2009 GRC) Rebuttal 2 2" xfId="5867" xr:uid="{00000000-0005-0000-0000-0000E9160000}"/>
    <cellStyle name="_VC 6.15.06 update on 06GRC power costs.xls Chart 1_Power Costs - Comparison bx Rbtl-Staff-Jt-PC_Electric Rev Req Model (2009 GRC) Rebuttal 3" xfId="5868" xr:uid="{00000000-0005-0000-0000-0000EA160000}"/>
    <cellStyle name="_VC 6.15.06 update on 06GRC power costs.xls Chart 1_Power Costs - Comparison bx Rbtl-Staff-Jt-PC_Electric Rev Req Model (2009 GRC) Rebuttal 4" xfId="5869" xr:uid="{00000000-0005-0000-0000-0000EB160000}"/>
    <cellStyle name="_VC 6.15.06 update on 06GRC power costs.xls Chart 1_Power Costs - Comparison bx Rbtl-Staff-Jt-PC_Electric Rev Req Model (2009 GRC) Rebuttal REmoval of New  WH Solar AdjustMI" xfId="5870" xr:uid="{00000000-0005-0000-0000-0000EC160000}"/>
    <cellStyle name="_VC 6.15.06 update on 06GRC power costs.xls Chart 1_Power Costs - Comparison bx Rbtl-Staff-Jt-PC_Electric Rev Req Model (2009 GRC) Rebuttal REmoval of New  WH Solar AdjustMI 2" xfId="5871" xr:uid="{00000000-0005-0000-0000-0000ED160000}"/>
    <cellStyle name="_VC 6.15.06 update on 06GRC power costs.xls Chart 1_Power Costs - Comparison bx Rbtl-Staff-Jt-PC_Electric Rev Req Model (2009 GRC) Rebuttal REmoval of New  WH Solar AdjustMI 2 2" xfId="5872" xr:uid="{00000000-0005-0000-0000-0000EE160000}"/>
    <cellStyle name="_VC 6.15.06 update on 06GRC power costs.xls Chart 1_Power Costs - Comparison bx Rbtl-Staff-Jt-PC_Electric Rev Req Model (2009 GRC) Rebuttal REmoval of New  WH Solar AdjustMI 3" xfId="5873" xr:uid="{00000000-0005-0000-0000-0000EF160000}"/>
    <cellStyle name="_VC 6.15.06 update on 06GRC power costs.xls Chart 1_Power Costs - Comparison bx Rbtl-Staff-Jt-PC_Electric Rev Req Model (2009 GRC) Rebuttal REmoval of New  WH Solar AdjustMI 4" xfId="5874" xr:uid="{00000000-0005-0000-0000-0000F0160000}"/>
    <cellStyle name="_VC 6.15.06 update on 06GRC power costs.xls Chart 1_Power Costs - Comparison bx Rbtl-Staff-Jt-PC_Electric Rev Req Model (2009 GRC) Revised 01-18-2010" xfId="5875" xr:uid="{00000000-0005-0000-0000-0000F1160000}"/>
    <cellStyle name="_VC 6.15.06 update on 06GRC power costs.xls Chart 1_Power Costs - Comparison bx Rbtl-Staff-Jt-PC_Electric Rev Req Model (2009 GRC) Revised 01-18-2010 2" xfId="5876" xr:uid="{00000000-0005-0000-0000-0000F2160000}"/>
    <cellStyle name="_VC 6.15.06 update on 06GRC power costs.xls Chart 1_Power Costs - Comparison bx Rbtl-Staff-Jt-PC_Electric Rev Req Model (2009 GRC) Revised 01-18-2010 2 2" xfId="5877" xr:uid="{00000000-0005-0000-0000-0000F3160000}"/>
    <cellStyle name="_VC 6.15.06 update on 06GRC power costs.xls Chart 1_Power Costs - Comparison bx Rbtl-Staff-Jt-PC_Electric Rev Req Model (2009 GRC) Revised 01-18-2010 3" xfId="5878" xr:uid="{00000000-0005-0000-0000-0000F4160000}"/>
    <cellStyle name="_VC 6.15.06 update on 06GRC power costs.xls Chart 1_Power Costs - Comparison bx Rbtl-Staff-Jt-PC_Electric Rev Req Model (2009 GRC) Revised 01-18-2010 4" xfId="5879" xr:uid="{00000000-0005-0000-0000-0000F5160000}"/>
    <cellStyle name="_VC 6.15.06 update on 06GRC power costs.xls Chart 1_Power Costs - Comparison bx Rbtl-Staff-Jt-PC_Final Order Electric EXHIBIT A-1" xfId="5880" xr:uid="{00000000-0005-0000-0000-0000F6160000}"/>
    <cellStyle name="_VC 6.15.06 update on 06GRC power costs.xls Chart 1_Power Costs - Comparison bx Rbtl-Staff-Jt-PC_Final Order Electric EXHIBIT A-1 2" xfId="5881" xr:uid="{00000000-0005-0000-0000-0000F7160000}"/>
    <cellStyle name="_VC 6.15.06 update on 06GRC power costs.xls Chart 1_Power Costs - Comparison bx Rbtl-Staff-Jt-PC_Final Order Electric EXHIBIT A-1 2 2" xfId="5882" xr:uid="{00000000-0005-0000-0000-0000F8160000}"/>
    <cellStyle name="_VC 6.15.06 update on 06GRC power costs.xls Chart 1_Power Costs - Comparison bx Rbtl-Staff-Jt-PC_Final Order Electric EXHIBIT A-1 3" xfId="5883" xr:uid="{00000000-0005-0000-0000-0000F9160000}"/>
    <cellStyle name="_VC 6.15.06 update on 06GRC power costs.xls Chart 1_Power Costs - Comparison bx Rbtl-Staff-Jt-PC_Final Order Electric EXHIBIT A-1 4" xfId="5884" xr:uid="{00000000-0005-0000-0000-0000FA160000}"/>
    <cellStyle name="_VC 6.15.06 update on 06GRC power costs.xls Chart 1_Production Adj 4.37" xfId="5885" xr:uid="{00000000-0005-0000-0000-0000FB160000}"/>
    <cellStyle name="_VC 6.15.06 update on 06GRC power costs.xls Chart 1_Production Adj 4.37 2" xfId="5886" xr:uid="{00000000-0005-0000-0000-0000FC160000}"/>
    <cellStyle name="_VC 6.15.06 update on 06GRC power costs.xls Chart 1_Production Adj 4.37 2 2" xfId="5887" xr:uid="{00000000-0005-0000-0000-0000FD160000}"/>
    <cellStyle name="_VC 6.15.06 update on 06GRC power costs.xls Chart 1_Production Adj 4.37 3" xfId="5888" xr:uid="{00000000-0005-0000-0000-0000FE160000}"/>
    <cellStyle name="_VC 6.15.06 update on 06GRC power costs.xls Chart 1_Purchased Power Adj 4.03" xfId="5889" xr:uid="{00000000-0005-0000-0000-0000FF160000}"/>
    <cellStyle name="_VC 6.15.06 update on 06GRC power costs.xls Chart 1_Purchased Power Adj 4.03 2" xfId="5890" xr:uid="{00000000-0005-0000-0000-000000170000}"/>
    <cellStyle name="_VC 6.15.06 update on 06GRC power costs.xls Chart 1_Purchased Power Adj 4.03 2 2" xfId="5891" xr:uid="{00000000-0005-0000-0000-000001170000}"/>
    <cellStyle name="_VC 6.15.06 update on 06GRC power costs.xls Chart 1_Purchased Power Adj 4.03 3" xfId="5892" xr:uid="{00000000-0005-0000-0000-000002170000}"/>
    <cellStyle name="_VC 6.15.06 update on 06GRC power costs.xls Chart 1_Rebuttal Power Costs" xfId="5893" xr:uid="{00000000-0005-0000-0000-000003170000}"/>
    <cellStyle name="_VC 6.15.06 update on 06GRC power costs.xls Chart 1_Rebuttal Power Costs 2" xfId="5894" xr:uid="{00000000-0005-0000-0000-000004170000}"/>
    <cellStyle name="_VC 6.15.06 update on 06GRC power costs.xls Chart 1_Rebuttal Power Costs 2 2" xfId="5895" xr:uid="{00000000-0005-0000-0000-000005170000}"/>
    <cellStyle name="_VC 6.15.06 update on 06GRC power costs.xls Chart 1_Rebuttal Power Costs 3" xfId="5896" xr:uid="{00000000-0005-0000-0000-000006170000}"/>
    <cellStyle name="_VC 6.15.06 update on 06GRC power costs.xls Chart 1_Rebuttal Power Costs 4" xfId="5897" xr:uid="{00000000-0005-0000-0000-000007170000}"/>
    <cellStyle name="_VC 6.15.06 update on 06GRC power costs.xls Chart 1_Rebuttal Power Costs_Adj Bench DR 3 for Initial Briefs (Electric)" xfId="5898" xr:uid="{00000000-0005-0000-0000-000008170000}"/>
    <cellStyle name="_VC 6.15.06 update on 06GRC power costs.xls Chart 1_Rebuttal Power Costs_Adj Bench DR 3 for Initial Briefs (Electric) 2" xfId="5899" xr:uid="{00000000-0005-0000-0000-000009170000}"/>
    <cellStyle name="_VC 6.15.06 update on 06GRC power costs.xls Chart 1_Rebuttal Power Costs_Adj Bench DR 3 for Initial Briefs (Electric) 2 2" xfId="5900" xr:uid="{00000000-0005-0000-0000-00000A170000}"/>
    <cellStyle name="_VC 6.15.06 update on 06GRC power costs.xls Chart 1_Rebuttal Power Costs_Adj Bench DR 3 for Initial Briefs (Electric) 3" xfId="5901" xr:uid="{00000000-0005-0000-0000-00000B170000}"/>
    <cellStyle name="_VC 6.15.06 update on 06GRC power costs.xls Chart 1_Rebuttal Power Costs_Adj Bench DR 3 for Initial Briefs (Electric) 4" xfId="5902" xr:uid="{00000000-0005-0000-0000-00000C170000}"/>
    <cellStyle name="_VC 6.15.06 update on 06GRC power costs.xls Chart 1_Rebuttal Power Costs_Electric Rev Req Model (2009 GRC) Rebuttal" xfId="5903" xr:uid="{00000000-0005-0000-0000-00000D170000}"/>
    <cellStyle name="_VC 6.15.06 update on 06GRC power costs.xls Chart 1_Rebuttal Power Costs_Electric Rev Req Model (2009 GRC) Rebuttal 2" xfId="5904" xr:uid="{00000000-0005-0000-0000-00000E170000}"/>
    <cellStyle name="_VC 6.15.06 update on 06GRC power costs.xls Chart 1_Rebuttal Power Costs_Electric Rev Req Model (2009 GRC) Rebuttal 2 2" xfId="5905" xr:uid="{00000000-0005-0000-0000-00000F170000}"/>
    <cellStyle name="_VC 6.15.06 update on 06GRC power costs.xls Chart 1_Rebuttal Power Costs_Electric Rev Req Model (2009 GRC) Rebuttal 3" xfId="5906" xr:uid="{00000000-0005-0000-0000-000010170000}"/>
    <cellStyle name="_VC 6.15.06 update on 06GRC power costs.xls Chart 1_Rebuttal Power Costs_Electric Rev Req Model (2009 GRC) Rebuttal 4" xfId="5907" xr:uid="{00000000-0005-0000-0000-000011170000}"/>
    <cellStyle name="_VC 6.15.06 update on 06GRC power costs.xls Chart 1_Rebuttal Power Costs_Electric Rev Req Model (2009 GRC) Rebuttal REmoval of New  WH Solar AdjustMI" xfId="5908" xr:uid="{00000000-0005-0000-0000-000012170000}"/>
    <cellStyle name="_VC 6.15.06 update on 06GRC power costs.xls Chart 1_Rebuttal Power Costs_Electric Rev Req Model (2009 GRC) Rebuttal REmoval of New  WH Solar AdjustMI 2" xfId="5909" xr:uid="{00000000-0005-0000-0000-000013170000}"/>
    <cellStyle name="_VC 6.15.06 update on 06GRC power costs.xls Chart 1_Rebuttal Power Costs_Electric Rev Req Model (2009 GRC) Rebuttal REmoval of New  WH Solar AdjustMI 2 2" xfId="5910" xr:uid="{00000000-0005-0000-0000-000014170000}"/>
    <cellStyle name="_VC 6.15.06 update on 06GRC power costs.xls Chart 1_Rebuttal Power Costs_Electric Rev Req Model (2009 GRC) Rebuttal REmoval of New  WH Solar AdjustMI 3" xfId="5911" xr:uid="{00000000-0005-0000-0000-000015170000}"/>
    <cellStyle name="_VC 6.15.06 update on 06GRC power costs.xls Chart 1_Rebuttal Power Costs_Electric Rev Req Model (2009 GRC) Rebuttal REmoval of New  WH Solar AdjustMI 4" xfId="5912" xr:uid="{00000000-0005-0000-0000-000016170000}"/>
    <cellStyle name="_VC 6.15.06 update on 06GRC power costs.xls Chart 1_Rebuttal Power Costs_Electric Rev Req Model (2009 GRC) Revised 01-18-2010" xfId="5913" xr:uid="{00000000-0005-0000-0000-000017170000}"/>
    <cellStyle name="_VC 6.15.06 update on 06GRC power costs.xls Chart 1_Rebuttal Power Costs_Electric Rev Req Model (2009 GRC) Revised 01-18-2010 2" xfId="5914" xr:uid="{00000000-0005-0000-0000-000018170000}"/>
    <cellStyle name="_VC 6.15.06 update on 06GRC power costs.xls Chart 1_Rebuttal Power Costs_Electric Rev Req Model (2009 GRC) Revised 01-18-2010 2 2" xfId="5915" xr:uid="{00000000-0005-0000-0000-000019170000}"/>
    <cellStyle name="_VC 6.15.06 update on 06GRC power costs.xls Chart 1_Rebuttal Power Costs_Electric Rev Req Model (2009 GRC) Revised 01-18-2010 3" xfId="5916" xr:uid="{00000000-0005-0000-0000-00001A170000}"/>
    <cellStyle name="_VC 6.15.06 update on 06GRC power costs.xls Chart 1_Rebuttal Power Costs_Electric Rev Req Model (2009 GRC) Revised 01-18-2010 4" xfId="5917" xr:uid="{00000000-0005-0000-0000-00001B170000}"/>
    <cellStyle name="_VC 6.15.06 update on 06GRC power costs.xls Chart 1_Rebuttal Power Costs_Final Order Electric EXHIBIT A-1" xfId="5918" xr:uid="{00000000-0005-0000-0000-00001C170000}"/>
    <cellStyle name="_VC 6.15.06 update on 06GRC power costs.xls Chart 1_Rebuttal Power Costs_Final Order Electric EXHIBIT A-1 2" xfId="5919" xr:uid="{00000000-0005-0000-0000-00001D170000}"/>
    <cellStyle name="_VC 6.15.06 update on 06GRC power costs.xls Chart 1_Rebuttal Power Costs_Final Order Electric EXHIBIT A-1 2 2" xfId="5920" xr:uid="{00000000-0005-0000-0000-00001E170000}"/>
    <cellStyle name="_VC 6.15.06 update on 06GRC power costs.xls Chart 1_Rebuttal Power Costs_Final Order Electric EXHIBIT A-1 3" xfId="5921" xr:uid="{00000000-0005-0000-0000-00001F170000}"/>
    <cellStyle name="_VC 6.15.06 update on 06GRC power costs.xls Chart 1_Rebuttal Power Costs_Final Order Electric EXHIBIT A-1 4" xfId="5922" xr:uid="{00000000-0005-0000-0000-000020170000}"/>
    <cellStyle name="_VC 6.15.06 update on 06GRC power costs.xls Chart 1_ROR &amp; CONV FACTOR" xfId="5923" xr:uid="{00000000-0005-0000-0000-000021170000}"/>
    <cellStyle name="_VC 6.15.06 update on 06GRC power costs.xls Chart 1_ROR &amp; CONV FACTOR 2" xfId="5924" xr:uid="{00000000-0005-0000-0000-000022170000}"/>
    <cellStyle name="_VC 6.15.06 update on 06GRC power costs.xls Chart 1_ROR &amp; CONV FACTOR 2 2" xfId="5925" xr:uid="{00000000-0005-0000-0000-000023170000}"/>
    <cellStyle name="_VC 6.15.06 update on 06GRC power costs.xls Chart 1_ROR &amp; CONV FACTOR 3" xfId="5926" xr:uid="{00000000-0005-0000-0000-000024170000}"/>
    <cellStyle name="_VC 6.15.06 update on 06GRC power costs.xls Chart 1_ROR 5.02" xfId="5927" xr:uid="{00000000-0005-0000-0000-000025170000}"/>
    <cellStyle name="_VC 6.15.06 update on 06GRC power costs.xls Chart 1_ROR 5.02 2" xfId="5928" xr:uid="{00000000-0005-0000-0000-000026170000}"/>
    <cellStyle name="_VC 6.15.06 update on 06GRC power costs.xls Chart 1_ROR 5.02 2 2" xfId="5929" xr:uid="{00000000-0005-0000-0000-000027170000}"/>
    <cellStyle name="_VC 6.15.06 update on 06GRC power costs.xls Chart 1_ROR 5.02 3" xfId="5930" xr:uid="{00000000-0005-0000-0000-000028170000}"/>
    <cellStyle name="_VC 6.15.06 update on 06GRC power costs.xls Chart 1_Wind Integration 10GRC" xfId="5931" xr:uid="{00000000-0005-0000-0000-000029170000}"/>
    <cellStyle name="_VC 6.15.06 update on 06GRC power costs.xls Chart 1_Wind Integration 10GRC 2" xfId="5932" xr:uid="{00000000-0005-0000-0000-00002A170000}"/>
    <cellStyle name="_VC 6.15.06 update on 06GRC power costs.xls Chart 2" xfId="5933" xr:uid="{00000000-0005-0000-0000-00002B170000}"/>
    <cellStyle name="_VC 6.15.06 update on 06GRC power costs.xls Chart 2 2" xfId="5934" xr:uid="{00000000-0005-0000-0000-00002C170000}"/>
    <cellStyle name="_VC 6.15.06 update on 06GRC power costs.xls Chart 2 2 2" xfId="5935" xr:uid="{00000000-0005-0000-0000-00002D170000}"/>
    <cellStyle name="_VC 6.15.06 update on 06GRC power costs.xls Chart 2 2 2 2" xfId="5936" xr:uid="{00000000-0005-0000-0000-00002E170000}"/>
    <cellStyle name="_VC 6.15.06 update on 06GRC power costs.xls Chart 2 2 3" xfId="5937" xr:uid="{00000000-0005-0000-0000-00002F170000}"/>
    <cellStyle name="_VC 6.15.06 update on 06GRC power costs.xls Chart 2 3" xfId="5938" xr:uid="{00000000-0005-0000-0000-000030170000}"/>
    <cellStyle name="_VC 6.15.06 update on 06GRC power costs.xls Chart 2 3 2" xfId="5939" xr:uid="{00000000-0005-0000-0000-000031170000}"/>
    <cellStyle name="_VC 6.15.06 update on 06GRC power costs.xls Chart 2 3 2 2" xfId="5940" xr:uid="{00000000-0005-0000-0000-000032170000}"/>
    <cellStyle name="_VC 6.15.06 update on 06GRC power costs.xls Chart 2 3 3" xfId="5941" xr:uid="{00000000-0005-0000-0000-000033170000}"/>
    <cellStyle name="_VC 6.15.06 update on 06GRC power costs.xls Chart 2 3 3 2" xfId="5942" xr:uid="{00000000-0005-0000-0000-000034170000}"/>
    <cellStyle name="_VC 6.15.06 update on 06GRC power costs.xls Chart 2 3 4" xfId="5943" xr:uid="{00000000-0005-0000-0000-000035170000}"/>
    <cellStyle name="_VC 6.15.06 update on 06GRC power costs.xls Chart 2 3 4 2" xfId="5944" xr:uid="{00000000-0005-0000-0000-000036170000}"/>
    <cellStyle name="_VC 6.15.06 update on 06GRC power costs.xls Chart 2 4" xfId="5945" xr:uid="{00000000-0005-0000-0000-000037170000}"/>
    <cellStyle name="_VC 6.15.06 update on 06GRC power costs.xls Chart 2 4 2" xfId="5946" xr:uid="{00000000-0005-0000-0000-000038170000}"/>
    <cellStyle name="_VC 6.15.06 update on 06GRC power costs.xls Chart 2 5" xfId="5947" xr:uid="{00000000-0005-0000-0000-000039170000}"/>
    <cellStyle name="_VC 6.15.06 update on 06GRC power costs.xls Chart 2 6" xfId="5948" xr:uid="{00000000-0005-0000-0000-00003A170000}"/>
    <cellStyle name="_VC 6.15.06 update on 06GRC power costs.xls Chart 2 7" xfId="5949" xr:uid="{00000000-0005-0000-0000-00003B170000}"/>
    <cellStyle name="_VC 6.15.06 update on 06GRC power costs.xls Chart 2_04 07E Wild Horse Wind Expansion (C) (2)" xfId="5950" xr:uid="{00000000-0005-0000-0000-00003C170000}"/>
    <cellStyle name="_VC 6.15.06 update on 06GRC power costs.xls Chart 2_04 07E Wild Horse Wind Expansion (C) (2) 2" xfId="5951" xr:uid="{00000000-0005-0000-0000-00003D170000}"/>
    <cellStyle name="_VC 6.15.06 update on 06GRC power costs.xls Chart 2_04 07E Wild Horse Wind Expansion (C) (2) 2 2" xfId="5952" xr:uid="{00000000-0005-0000-0000-00003E170000}"/>
    <cellStyle name="_VC 6.15.06 update on 06GRC power costs.xls Chart 2_04 07E Wild Horse Wind Expansion (C) (2) 3" xfId="5953" xr:uid="{00000000-0005-0000-0000-00003F170000}"/>
    <cellStyle name="_VC 6.15.06 update on 06GRC power costs.xls Chart 2_04 07E Wild Horse Wind Expansion (C) (2) 4" xfId="5954" xr:uid="{00000000-0005-0000-0000-000040170000}"/>
    <cellStyle name="_VC 6.15.06 update on 06GRC power costs.xls Chart 2_04 07E Wild Horse Wind Expansion (C) (2)_Adj Bench DR 3 for Initial Briefs (Electric)" xfId="5955" xr:uid="{00000000-0005-0000-0000-000041170000}"/>
    <cellStyle name="_VC 6.15.06 update on 06GRC power costs.xls Chart 2_04 07E Wild Horse Wind Expansion (C) (2)_Adj Bench DR 3 for Initial Briefs (Electric) 2" xfId="5956" xr:uid="{00000000-0005-0000-0000-000042170000}"/>
    <cellStyle name="_VC 6.15.06 update on 06GRC power costs.xls Chart 2_04 07E Wild Horse Wind Expansion (C) (2)_Adj Bench DR 3 for Initial Briefs (Electric) 2 2" xfId="5957" xr:uid="{00000000-0005-0000-0000-000043170000}"/>
    <cellStyle name="_VC 6.15.06 update on 06GRC power costs.xls Chart 2_04 07E Wild Horse Wind Expansion (C) (2)_Adj Bench DR 3 for Initial Briefs (Electric) 3" xfId="5958" xr:uid="{00000000-0005-0000-0000-000044170000}"/>
    <cellStyle name="_VC 6.15.06 update on 06GRC power costs.xls Chart 2_04 07E Wild Horse Wind Expansion (C) (2)_Adj Bench DR 3 for Initial Briefs (Electric) 4" xfId="5959" xr:uid="{00000000-0005-0000-0000-000045170000}"/>
    <cellStyle name="_VC 6.15.06 update on 06GRC power costs.xls Chart 2_04 07E Wild Horse Wind Expansion (C) (2)_Book1" xfId="5960" xr:uid="{00000000-0005-0000-0000-000046170000}"/>
    <cellStyle name="_VC 6.15.06 update on 06GRC power costs.xls Chart 2_04 07E Wild Horse Wind Expansion (C) (2)_Electric Rev Req Model (2009 GRC) " xfId="5961" xr:uid="{00000000-0005-0000-0000-000047170000}"/>
    <cellStyle name="_VC 6.15.06 update on 06GRC power costs.xls Chart 2_04 07E Wild Horse Wind Expansion (C) (2)_Electric Rev Req Model (2009 GRC)  2" xfId="5962" xr:uid="{00000000-0005-0000-0000-000048170000}"/>
    <cellStyle name="_VC 6.15.06 update on 06GRC power costs.xls Chart 2_04 07E Wild Horse Wind Expansion (C) (2)_Electric Rev Req Model (2009 GRC)  2 2" xfId="5963" xr:uid="{00000000-0005-0000-0000-000049170000}"/>
    <cellStyle name="_VC 6.15.06 update on 06GRC power costs.xls Chart 2_04 07E Wild Horse Wind Expansion (C) (2)_Electric Rev Req Model (2009 GRC)  3" xfId="5964" xr:uid="{00000000-0005-0000-0000-00004A170000}"/>
    <cellStyle name="_VC 6.15.06 update on 06GRC power costs.xls Chart 2_04 07E Wild Horse Wind Expansion (C) (2)_Electric Rev Req Model (2009 GRC)  4" xfId="5965" xr:uid="{00000000-0005-0000-0000-00004B170000}"/>
    <cellStyle name="_VC 6.15.06 update on 06GRC power costs.xls Chart 2_04 07E Wild Horse Wind Expansion (C) (2)_Electric Rev Req Model (2009 GRC) Rebuttal" xfId="5966" xr:uid="{00000000-0005-0000-0000-00004C170000}"/>
    <cellStyle name="_VC 6.15.06 update on 06GRC power costs.xls Chart 2_04 07E Wild Horse Wind Expansion (C) (2)_Electric Rev Req Model (2009 GRC) Rebuttal 2" xfId="5967" xr:uid="{00000000-0005-0000-0000-00004D170000}"/>
    <cellStyle name="_VC 6.15.06 update on 06GRC power costs.xls Chart 2_04 07E Wild Horse Wind Expansion (C) (2)_Electric Rev Req Model (2009 GRC) Rebuttal 2 2" xfId="5968" xr:uid="{00000000-0005-0000-0000-00004E170000}"/>
    <cellStyle name="_VC 6.15.06 update on 06GRC power costs.xls Chart 2_04 07E Wild Horse Wind Expansion (C) (2)_Electric Rev Req Model (2009 GRC) Rebuttal 3" xfId="5969" xr:uid="{00000000-0005-0000-0000-00004F170000}"/>
    <cellStyle name="_VC 6.15.06 update on 06GRC power costs.xls Chart 2_04 07E Wild Horse Wind Expansion (C) (2)_Electric Rev Req Model (2009 GRC) Rebuttal 4" xfId="5970" xr:uid="{00000000-0005-0000-0000-000050170000}"/>
    <cellStyle name="_VC 6.15.06 update on 06GRC power costs.xls Chart 2_04 07E Wild Horse Wind Expansion (C) (2)_Electric Rev Req Model (2009 GRC) Rebuttal REmoval of New  WH Solar AdjustMI" xfId="5971" xr:uid="{00000000-0005-0000-0000-000051170000}"/>
    <cellStyle name="_VC 6.15.06 update on 06GRC power costs.xls Chart 2_04 07E Wild Horse Wind Expansion (C) (2)_Electric Rev Req Model (2009 GRC) Rebuttal REmoval of New  WH Solar AdjustMI 2" xfId="5972" xr:uid="{00000000-0005-0000-0000-000052170000}"/>
    <cellStyle name="_VC 6.15.06 update on 06GRC power costs.xls Chart 2_04 07E Wild Horse Wind Expansion (C) (2)_Electric Rev Req Model (2009 GRC) Rebuttal REmoval of New  WH Solar AdjustMI 2 2" xfId="5973" xr:uid="{00000000-0005-0000-0000-000053170000}"/>
    <cellStyle name="_VC 6.15.06 update on 06GRC power costs.xls Chart 2_04 07E Wild Horse Wind Expansion (C) (2)_Electric Rev Req Model (2009 GRC) Rebuttal REmoval of New  WH Solar AdjustMI 3" xfId="5974" xr:uid="{00000000-0005-0000-0000-000054170000}"/>
    <cellStyle name="_VC 6.15.06 update on 06GRC power costs.xls Chart 2_04 07E Wild Horse Wind Expansion (C) (2)_Electric Rev Req Model (2009 GRC) Rebuttal REmoval of New  WH Solar AdjustMI 4" xfId="5975" xr:uid="{00000000-0005-0000-0000-000055170000}"/>
    <cellStyle name="_VC 6.15.06 update on 06GRC power costs.xls Chart 2_04 07E Wild Horse Wind Expansion (C) (2)_Electric Rev Req Model (2009 GRC) Revised 01-18-2010" xfId="5976" xr:uid="{00000000-0005-0000-0000-000056170000}"/>
    <cellStyle name="_VC 6.15.06 update on 06GRC power costs.xls Chart 2_04 07E Wild Horse Wind Expansion (C) (2)_Electric Rev Req Model (2009 GRC) Revised 01-18-2010 2" xfId="5977" xr:uid="{00000000-0005-0000-0000-000057170000}"/>
    <cellStyle name="_VC 6.15.06 update on 06GRC power costs.xls Chart 2_04 07E Wild Horse Wind Expansion (C) (2)_Electric Rev Req Model (2009 GRC) Revised 01-18-2010 2 2" xfId="5978" xr:uid="{00000000-0005-0000-0000-000058170000}"/>
    <cellStyle name="_VC 6.15.06 update on 06GRC power costs.xls Chart 2_04 07E Wild Horse Wind Expansion (C) (2)_Electric Rev Req Model (2009 GRC) Revised 01-18-2010 3" xfId="5979" xr:uid="{00000000-0005-0000-0000-000059170000}"/>
    <cellStyle name="_VC 6.15.06 update on 06GRC power costs.xls Chart 2_04 07E Wild Horse Wind Expansion (C) (2)_Electric Rev Req Model (2009 GRC) Revised 01-18-2010 4" xfId="5980" xr:uid="{00000000-0005-0000-0000-00005A170000}"/>
    <cellStyle name="_VC 6.15.06 update on 06GRC power costs.xls Chart 2_04 07E Wild Horse Wind Expansion (C) (2)_Electric Rev Req Model (2010 GRC)" xfId="5981" xr:uid="{00000000-0005-0000-0000-00005B170000}"/>
    <cellStyle name="_VC 6.15.06 update on 06GRC power costs.xls Chart 2_04 07E Wild Horse Wind Expansion (C) (2)_Electric Rev Req Model (2010 GRC) SF" xfId="5982" xr:uid="{00000000-0005-0000-0000-00005C170000}"/>
    <cellStyle name="_VC 6.15.06 update on 06GRC power costs.xls Chart 2_04 07E Wild Horse Wind Expansion (C) (2)_Final Order Electric EXHIBIT A-1" xfId="5983" xr:uid="{00000000-0005-0000-0000-00005D170000}"/>
    <cellStyle name="_VC 6.15.06 update on 06GRC power costs.xls Chart 2_04 07E Wild Horse Wind Expansion (C) (2)_Final Order Electric EXHIBIT A-1 2" xfId="5984" xr:uid="{00000000-0005-0000-0000-00005E170000}"/>
    <cellStyle name="_VC 6.15.06 update on 06GRC power costs.xls Chart 2_04 07E Wild Horse Wind Expansion (C) (2)_Final Order Electric EXHIBIT A-1 2 2" xfId="5985" xr:uid="{00000000-0005-0000-0000-00005F170000}"/>
    <cellStyle name="_VC 6.15.06 update on 06GRC power costs.xls Chart 2_04 07E Wild Horse Wind Expansion (C) (2)_Final Order Electric EXHIBIT A-1 3" xfId="5986" xr:uid="{00000000-0005-0000-0000-000060170000}"/>
    <cellStyle name="_VC 6.15.06 update on 06GRC power costs.xls Chart 2_04 07E Wild Horse Wind Expansion (C) (2)_Final Order Electric EXHIBIT A-1 4" xfId="5987" xr:uid="{00000000-0005-0000-0000-000061170000}"/>
    <cellStyle name="_VC 6.15.06 update on 06GRC power costs.xls Chart 2_04 07E Wild Horse Wind Expansion (C) (2)_TENASKA REGULATORY ASSET" xfId="5988" xr:uid="{00000000-0005-0000-0000-000062170000}"/>
    <cellStyle name="_VC 6.15.06 update on 06GRC power costs.xls Chart 2_04 07E Wild Horse Wind Expansion (C) (2)_TENASKA REGULATORY ASSET 2" xfId="5989" xr:uid="{00000000-0005-0000-0000-000063170000}"/>
    <cellStyle name="_VC 6.15.06 update on 06GRC power costs.xls Chart 2_04 07E Wild Horse Wind Expansion (C) (2)_TENASKA REGULATORY ASSET 2 2" xfId="5990" xr:uid="{00000000-0005-0000-0000-000064170000}"/>
    <cellStyle name="_VC 6.15.06 update on 06GRC power costs.xls Chart 2_04 07E Wild Horse Wind Expansion (C) (2)_TENASKA REGULATORY ASSET 3" xfId="5991" xr:uid="{00000000-0005-0000-0000-000065170000}"/>
    <cellStyle name="_VC 6.15.06 update on 06GRC power costs.xls Chart 2_04 07E Wild Horse Wind Expansion (C) (2)_TENASKA REGULATORY ASSET 4" xfId="5992" xr:uid="{00000000-0005-0000-0000-000066170000}"/>
    <cellStyle name="_VC 6.15.06 update on 06GRC power costs.xls Chart 2_16.37E Wild Horse Expansion DeferralRevwrkingfile SF" xfId="5993" xr:uid="{00000000-0005-0000-0000-000067170000}"/>
    <cellStyle name="_VC 6.15.06 update on 06GRC power costs.xls Chart 2_16.37E Wild Horse Expansion DeferralRevwrkingfile SF 2" xfId="5994" xr:uid="{00000000-0005-0000-0000-000068170000}"/>
    <cellStyle name="_VC 6.15.06 update on 06GRC power costs.xls Chart 2_16.37E Wild Horse Expansion DeferralRevwrkingfile SF 2 2" xfId="5995" xr:uid="{00000000-0005-0000-0000-000069170000}"/>
    <cellStyle name="_VC 6.15.06 update on 06GRC power costs.xls Chart 2_16.37E Wild Horse Expansion DeferralRevwrkingfile SF 3" xfId="5996" xr:uid="{00000000-0005-0000-0000-00006A170000}"/>
    <cellStyle name="_VC 6.15.06 update on 06GRC power costs.xls Chart 2_16.37E Wild Horse Expansion DeferralRevwrkingfile SF 4" xfId="5997" xr:uid="{00000000-0005-0000-0000-00006B170000}"/>
    <cellStyle name="_VC 6.15.06 update on 06GRC power costs.xls Chart 2_2009 Compliance Filing PCA Exhibits for GRC" xfId="5998" xr:uid="{00000000-0005-0000-0000-00006C170000}"/>
    <cellStyle name="_VC 6.15.06 update on 06GRC power costs.xls Chart 2_2009 Compliance Filing PCA Exhibits for GRC 2" xfId="5999" xr:uid="{00000000-0005-0000-0000-00006D170000}"/>
    <cellStyle name="_VC 6.15.06 update on 06GRC power costs.xls Chart 2_2009 GRC Compl Filing - Exhibit D" xfId="6000" xr:uid="{00000000-0005-0000-0000-00006E170000}"/>
    <cellStyle name="_VC 6.15.06 update on 06GRC power costs.xls Chart 2_2009 GRC Compl Filing - Exhibit D 2" xfId="6001" xr:uid="{00000000-0005-0000-0000-00006F170000}"/>
    <cellStyle name="_VC 6.15.06 update on 06GRC power costs.xls Chart 2_2009 GRC Compl Filing - Exhibit D 3" xfId="6002" xr:uid="{00000000-0005-0000-0000-000070170000}"/>
    <cellStyle name="_VC 6.15.06 update on 06GRC power costs.xls Chart 2_3.01 Income Statement" xfId="6003" xr:uid="{00000000-0005-0000-0000-000071170000}"/>
    <cellStyle name="_VC 6.15.06 update on 06GRC power costs.xls Chart 2_4 31 Regulatory Assets and Liabilities  7 06- Exhibit D" xfId="6004" xr:uid="{00000000-0005-0000-0000-000072170000}"/>
    <cellStyle name="_VC 6.15.06 update on 06GRC power costs.xls Chart 2_4 31 Regulatory Assets and Liabilities  7 06- Exhibit D 2" xfId="6005" xr:uid="{00000000-0005-0000-0000-000073170000}"/>
    <cellStyle name="_VC 6.15.06 update on 06GRC power costs.xls Chart 2_4 31 Regulatory Assets and Liabilities  7 06- Exhibit D 2 2" xfId="6006" xr:uid="{00000000-0005-0000-0000-000074170000}"/>
    <cellStyle name="_VC 6.15.06 update on 06GRC power costs.xls Chart 2_4 31 Regulatory Assets and Liabilities  7 06- Exhibit D 3" xfId="6007" xr:uid="{00000000-0005-0000-0000-000075170000}"/>
    <cellStyle name="_VC 6.15.06 update on 06GRC power costs.xls Chart 2_4 31 Regulatory Assets and Liabilities  7 06- Exhibit D 4" xfId="6008" xr:uid="{00000000-0005-0000-0000-000076170000}"/>
    <cellStyle name="_VC 6.15.06 update on 06GRC power costs.xls Chart 2_4 31 Regulatory Assets and Liabilities  7 06- Exhibit D_NIM Summary" xfId="6009" xr:uid="{00000000-0005-0000-0000-000077170000}"/>
    <cellStyle name="_VC 6.15.06 update on 06GRC power costs.xls Chart 2_4 31 Regulatory Assets and Liabilities  7 06- Exhibit D_NIM Summary 2" xfId="6010" xr:uid="{00000000-0005-0000-0000-000078170000}"/>
    <cellStyle name="_VC 6.15.06 update on 06GRC power costs.xls Chart 2_4 32 Regulatory Assets and Liabilities  7 06- Exhibit D" xfId="6011" xr:uid="{00000000-0005-0000-0000-000079170000}"/>
    <cellStyle name="_VC 6.15.06 update on 06GRC power costs.xls Chart 2_4 32 Regulatory Assets and Liabilities  7 06- Exhibit D 2" xfId="6012" xr:uid="{00000000-0005-0000-0000-00007A170000}"/>
    <cellStyle name="_VC 6.15.06 update on 06GRC power costs.xls Chart 2_4 32 Regulatory Assets and Liabilities  7 06- Exhibit D 2 2" xfId="6013" xr:uid="{00000000-0005-0000-0000-00007B170000}"/>
    <cellStyle name="_VC 6.15.06 update on 06GRC power costs.xls Chart 2_4 32 Regulatory Assets and Liabilities  7 06- Exhibit D 3" xfId="6014" xr:uid="{00000000-0005-0000-0000-00007C170000}"/>
    <cellStyle name="_VC 6.15.06 update on 06GRC power costs.xls Chart 2_4 32 Regulatory Assets and Liabilities  7 06- Exhibit D 4" xfId="6015" xr:uid="{00000000-0005-0000-0000-00007D170000}"/>
    <cellStyle name="_VC 6.15.06 update on 06GRC power costs.xls Chart 2_4 32 Regulatory Assets and Liabilities  7 06- Exhibit D_NIM Summary" xfId="6016" xr:uid="{00000000-0005-0000-0000-00007E170000}"/>
    <cellStyle name="_VC 6.15.06 update on 06GRC power costs.xls Chart 2_4 32 Regulatory Assets and Liabilities  7 06- Exhibit D_NIM Summary 2" xfId="6017" xr:uid="{00000000-0005-0000-0000-00007F170000}"/>
    <cellStyle name="_VC 6.15.06 update on 06GRC power costs.xls Chart 2_ACCOUNTS" xfId="6018" xr:uid="{00000000-0005-0000-0000-000080170000}"/>
    <cellStyle name="_VC 6.15.06 update on 06GRC power costs.xls Chart 2_AURORA Total New" xfId="6019" xr:uid="{00000000-0005-0000-0000-000081170000}"/>
    <cellStyle name="_VC 6.15.06 update on 06GRC power costs.xls Chart 2_AURORA Total New 2" xfId="6020" xr:uid="{00000000-0005-0000-0000-000082170000}"/>
    <cellStyle name="_VC 6.15.06 update on 06GRC power costs.xls Chart 2_Book2" xfId="6021" xr:uid="{00000000-0005-0000-0000-000083170000}"/>
    <cellStyle name="_VC 6.15.06 update on 06GRC power costs.xls Chart 2_Book2 2" xfId="6022" xr:uid="{00000000-0005-0000-0000-000084170000}"/>
    <cellStyle name="_VC 6.15.06 update on 06GRC power costs.xls Chart 2_Book2 2 2" xfId="6023" xr:uid="{00000000-0005-0000-0000-000085170000}"/>
    <cellStyle name="_VC 6.15.06 update on 06GRC power costs.xls Chart 2_Book2 3" xfId="6024" xr:uid="{00000000-0005-0000-0000-000086170000}"/>
    <cellStyle name="_VC 6.15.06 update on 06GRC power costs.xls Chart 2_Book2 4" xfId="6025" xr:uid="{00000000-0005-0000-0000-000087170000}"/>
    <cellStyle name="_VC 6.15.06 update on 06GRC power costs.xls Chart 2_Book2_Adj Bench DR 3 for Initial Briefs (Electric)" xfId="6026" xr:uid="{00000000-0005-0000-0000-000088170000}"/>
    <cellStyle name="_VC 6.15.06 update on 06GRC power costs.xls Chart 2_Book2_Adj Bench DR 3 for Initial Briefs (Electric) 2" xfId="6027" xr:uid="{00000000-0005-0000-0000-000089170000}"/>
    <cellStyle name="_VC 6.15.06 update on 06GRC power costs.xls Chart 2_Book2_Adj Bench DR 3 for Initial Briefs (Electric) 2 2" xfId="6028" xr:uid="{00000000-0005-0000-0000-00008A170000}"/>
    <cellStyle name="_VC 6.15.06 update on 06GRC power costs.xls Chart 2_Book2_Adj Bench DR 3 for Initial Briefs (Electric) 3" xfId="6029" xr:uid="{00000000-0005-0000-0000-00008B170000}"/>
    <cellStyle name="_VC 6.15.06 update on 06GRC power costs.xls Chart 2_Book2_Adj Bench DR 3 for Initial Briefs (Electric) 4" xfId="6030" xr:uid="{00000000-0005-0000-0000-00008C170000}"/>
    <cellStyle name="_VC 6.15.06 update on 06GRC power costs.xls Chart 2_Book2_Electric Rev Req Model (2009 GRC) Rebuttal" xfId="6031" xr:uid="{00000000-0005-0000-0000-00008D170000}"/>
    <cellStyle name="_VC 6.15.06 update on 06GRC power costs.xls Chart 2_Book2_Electric Rev Req Model (2009 GRC) Rebuttal 2" xfId="6032" xr:uid="{00000000-0005-0000-0000-00008E170000}"/>
    <cellStyle name="_VC 6.15.06 update on 06GRC power costs.xls Chart 2_Book2_Electric Rev Req Model (2009 GRC) Rebuttal 2 2" xfId="6033" xr:uid="{00000000-0005-0000-0000-00008F170000}"/>
    <cellStyle name="_VC 6.15.06 update on 06GRC power costs.xls Chart 2_Book2_Electric Rev Req Model (2009 GRC) Rebuttal 3" xfId="6034" xr:uid="{00000000-0005-0000-0000-000090170000}"/>
    <cellStyle name="_VC 6.15.06 update on 06GRC power costs.xls Chart 2_Book2_Electric Rev Req Model (2009 GRC) Rebuttal 4" xfId="6035" xr:uid="{00000000-0005-0000-0000-000091170000}"/>
    <cellStyle name="_VC 6.15.06 update on 06GRC power costs.xls Chart 2_Book2_Electric Rev Req Model (2009 GRC) Rebuttal REmoval of New  WH Solar AdjustMI" xfId="6036" xr:uid="{00000000-0005-0000-0000-000092170000}"/>
    <cellStyle name="_VC 6.15.06 update on 06GRC power costs.xls Chart 2_Book2_Electric Rev Req Model (2009 GRC) Rebuttal REmoval of New  WH Solar AdjustMI 2" xfId="6037" xr:uid="{00000000-0005-0000-0000-000093170000}"/>
    <cellStyle name="_VC 6.15.06 update on 06GRC power costs.xls Chart 2_Book2_Electric Rev Req Model (2009 GRC) Rebuttal REmoval of New  WH Solar AdjustMI 2 2" xfId="6038" xr:uid="{00000000-0005-0000-0000-000094170000}"/>
    <cellStyle name="_VC 6.15.06 update on 06GRC power costs.xls Chart 2_Book2_Electric Rev Req Model (2009 GRC) Rebuttal REmoval of New  WH Solar AdjustMI 3" xfId="6039" xr:uid="{00000000-0005-0000-0000-000095170000}"/>
    <cellStyle name="_VC 6.15.06 update on 06GRC power costs.xls Chart 2_Book2_Electric Rev Req Model (2009 GRC) Rebuttal REmoval of New  WH Solar AdjustMI 4" xfId="6040" xr:uid="{00000000-0005-0000-0000-000096170000}"/>
    <cellStyle name="_VC 6.15.06 update on 06GRC power costs.xls Chart 2_Book2_Electric Rev Req Model (2009 GRC) Revised 01-18-2010" xfId="6041" xr:uid="{00000000-0005-0000-0000-000097170000}"/>
    <cellStyle name="_VC 6.15.06 update on 06GRC power costs.xls Chart 2_Book2_Electric Rev Req Model (2009 GRC) Revised 01-18-2010 2" xfId="6042" xr:uid="{00000000-0005-0000-0000-000098170000}"/>
    <cellStyle name="_VC 6.15.06 update on 06GRC power costs.xls Chart 2_Book2_Electric Rev Req Model (2009 GRC) Revised 01-18-2010 2 2" xfId="6043" xr:uid="{00000000-0005-0000-0000-000099170000}"/>
    <cellStyle name="_VC 6.15.06 update on 06GRC power costs.xls Chart 2_Book2_Electric Rev Req Model (2009 GRC) Revised 01-18-2010 3" xfId="6044" xr:uid="{00000000-0005-0000-0000-00009A170000}"/>
    <cellStyle name="_VC 6.15.06 update on 06GRC power costs.xls Chart 2_Book2_Electric Rev Req Model (2009 GRC) Revised 01-18-2010 4" xfId="6045" xr:uid="{00000000-0005-0000-0000-00009B170000}"/>
    <cellStyle name="_VC 6.15.06 update on 06GRC power costs.xls Chart 2_Book2_Final Order Electric EXHIBIT A-1" xfId="6046" xr:uid="{00000000-0005-0000-0000-00009C170000}"/>
    <cellStyle name="_VC 6.15.06 update on 06GRC power costs.xls Chart 2_Book2_Final Order Electric EXHIBIT A-1 2" xfId="6047" xr:uid="{00000000-0005-0000-0000-00009D170000}"/>
    <cellStyle name="_VC 6.15.06 update on 06GRC power costs.xls Chart 2_Book2_Final Order Electric EXHIBIT A-1 2 2" xfId="6048" xr:uid="{00000000-0005-0000-0000-00009E170000}"/>
    <cellStyle name="_VC 6.15.06 update on 06GRC power costs.xls Chart 2_Book2_Final Order Electric EXHIBIT A-1 3" xfId="6049" xr:uid="{00000000-0005-0000-0000-00009F170000}"/>
    <cellStyle name="_VC 6.15.06 update on 06GRC power costs.xls Chart 2_Book2_Final Order Electric EXHIBIT A-1 4" xfId="6050" xr:uid="{00000000-0005-0000-0000-0000A0170000}"/>
    <cellStyle name="_VC 6.15.06 update on 06GRC power costs.xls Chart 2_Book4" xfId="6051" xr:uid="{00000000-0005-0000-0000-0000A1170000}"/>
    <cellStyle name="_VC 6.15.06 update on 06GRC power costs.xls Chart 2_Book4 2" xfId="6052" xr:uid="{00000000-0005-0000-0000-0000A2170000}"/>
    <cellStyle name="_VC 6.15.06 update on 06GRC power costs.xls Chart 2_Book4 2 2" xfId="6053" xr:uid="{00000000-0005-0000-0000-0000A3170000}"/>
    <cellStyle name="_VC 6.15.06 update on 06GRC power costs.xls Chart 2_Book4 3" xfId="6054" xr:uid="{00000000-0005-0000-0000-0000A4170000}"/>
    <cellStyle name="_VC 6.15.06 update on 06GRC power costs.xls Chart 2_Book4 4" xfId="6055" xr:uid="{00000000-0005-0000-0000-0000A5170000}"/>
    <cellStyle name="_VC 6.15.06 update on 06GRC power costs.xls Chart 2_Book9" xfId="6056" xr:uid="{00000000-0005-0000-0000-0000A6170000}"/>
    <cellStyle name="_VC 6.15.06 update on 06GRC power costs.xls Chart 2_Book9 2" xfId="6057" xr:uid="{00000000-0005-0000-0000-0000A7170000}"/>
    <cellStyle name="_VC 6.15.06 update on 06GRC power costs.xls Chart 2_Book9 2 2" xfId="6058" xr:uid="{00000000-0005-0000-0000-0000A8170000}"/>
    <cellStyle name="_VC 6.15.06 update on 06GRC power costs.xls Chart 2_Book9 3" xfId="6059" xr:uid="{00000000-0005-0000-0000-0000A9170000}"/>
    <cellStyle name="_VC 6.15.06 update on 06GRC power costs.xls Chart 2_Book9 4" xfId="6060" xr:uid="{00000000-0005-0000-0000-0000AA170000}"/>
    <cellStyle name="_VC 6.15.06 update on 06GRC power costs.xls Chart 2_Chelan PUD Power Costs (8-10)" xfId="6061" xr:uid="{00000000-0005-0000-0000-0000AB170000}"/>
    <cellStyle name="_VC 6.15.06 update on 06GRC power costs.xls Chart 2_Gas Rev Req Model (2010 GRC)" xfId="6062" xr:uid="{00000000-0005-0000-0000-0000AC170000}"/>
    <cellStyle name="_VC 6.15.06 update on 06GRC power costs.xls Chart 2_INPUTS" xfId="6063" xr:uid="{00000000-0005-0000-0000-0000AD170000}"/>
    <cellStyle name="_VC 6.15.06 update on 06GRC power costs.xls Chart 2_INPUTS 2" xfId="6064" xr:uid="{00000000-0005-0000-0000-0000AE170000}"/>
    <cellStyle name="_VC 6.15.06 update on 06GRC power costs.xls Chart 2_INPUTS 2 2" xfId="6065" xr:uid="{00000000-0005-0000-0000-0000AF170000}"/>
    <cellStyle name="_VC 6.15.06 update on 06GRC power costs.xls Chart 2_INPUTS 3" xfId="6066" xr:uid="{00000000-0005-0000-0000-0000B0170000}"/>
    <cellStyle name="_VC 6.15.06 update on 06GRC power costs.xls Chart 2_NIM Summary" xfId="6067" xr:uid="{00000000-0005-0000-0000-0000B1170000}"/>
    <cellStyle name="_VC 6.15.06 update on 06GRC power costs.xls Chart 2_NIM Summary 09GRC" xfId="6068" xr:uid="{00000000-0005-0000-0000-0000B2170000}"/>
    <cellStyle name="_VC 6.15.06 update on 06GRC power costs.xls Chart 2_NIM Summary 09GRC 2" xfId="6069" xr:uid="{00000000-0005-0000-0000-0000B3170000}"/>
    <cellStyle name="_VC 6.15.06 update on 06GRC power costs.xls Chart 2_NIM Summary 2" xfId="6070" xr:uid="{00000000-0005-0000-0000-0000B4170000}"/>
    <cellStyle name="_VC 6.15.06 update on 06GRC power costs.xls Chart 2_NIM Summary 3" xfId="6071" xr:uid="{00000000-0005-0000-0000-0000B5170000}"/>
    <cellStyle name="_VC 6.15.06 update on 06GRC power costs.xls Chart 2_NIM Summary 4" xfId="6072" xr:uid="{00000000-0005-0000-0000-0000B6170000}"/>
    <cellStyle name="_VC 6.15.06 update on 06GRC power costs.xls Chart 2_NIM Summary 5" xfId="6073" xr:uid="{00000000-0005-0000-0000-0000B7170000}"/>
    <cellStyle name="_VC 6.15.06 update on 06GRC power costs.xls Chart 2_NIM Summary 6" xfId="6074" xr:uid="{00000000-0005-0000-0000-0000B8170000}"/>
    <cellStyle name="_VC 6.15.06 update on 06GRC power costs.xls Chart 2_NIM Summary 7" xfId="6075" xr:uid="{00000000-0005-0000-0000-0000B9170000}"/>
    <cellStyle name="_VC 6.15.06 update on 06GRC power costs.xls Chart 2_NIM Summary 8" xfId="6076" xr:uid="{00000000-0005-0000-0000-0000BA170000}"/>
    <cellStyle name="_VC 6.15.06 update on 06GRC power costs.xls Chart 2_NIM Summary 9" xfId="6077" xr:uid="{00000000-0005-0000-0000-0000BB170000}"/>
    <cellStyle name="_VC 6.15.06 update on 06GRC power costs.xls Chart 2_PCA 10 -  Exhibit D from A Kellogg Jan 2011" xfId="6078" xr:uid="{00000000-0005-0000-0000-0000BC170000}"/>
    <cellStyle name="_VC 6.15.06 update on 06GRC power costs.xls Chart 2_PCA 10 -  Exhibit D from A Kellogg July 2011" xfId="6079" xr:uid="{00000000-0005-0000-0000-0000BD170000}"/>
    <cellStyle name="_VC 6.15.06 update on 06GRC power costs.xls Chart 2_PCA 10 -  Exhibit D from S Free Rcv'd 12-11" xfId="6080" xr:uid="{00000000-0005-0000-0000-0000BE170000}"/>
    <cellStyle name="_VC 6.15.06 update on 06GRC power costs.xls Chart 2_PCA 9 -  Exhibit D April 2010" xfId="6081" xr:uid="{00000000-0005-0000-0000-0000BF170000}"/>
    <cellStyle name="_VC 6.15.06 update on 06GRC power costs.xls Chart 2_PCA 9 -  Exhibit D April 2010 (3)" xfId="6082" xr:uid="{00000000-0005-0000-0000-0000C0170000}"/>
    <cellStyle name="_VC 6.15.06 update on 06GRC power costs.xls Chart 2_PCA 9 -  Exhibit D April 2010 (3) 2" xfId="6083" xr:uid="{00000000-0005-0000-0000-0000C1170000}"/>
    <cellStyle name="_VC 6.15.06 update on 06GRC power costs.xls Chart 2_PCA 9 -  Exhibit D April 2010 2" xfId="6084" xr:uid="{00000000-0005-0000-0000-0000C2170000}"/>
    <cellStyle name="_VC 6.15.06 update on 06GRC power costs.xls Chart 2_PCA 9 -  Exhibit D April 2010 3" xfId="6085" xr:uid="{00000000-0005-0000-0000-0000C3170000}"/>
    <cellStyle name="_VC 6.15.06 update on 06GRC power costs.xls Chart 2_PCA 9 -  Exhibit D Nov 2010" xfId="6086" xr:uid="{00000000-0005-0000-0000-0000C4170000}"/>
    <cellStyle name="_VC 6.15.06 update on 06GRC power costs.xls Chart 2_PCA 9 -  Exhibit D Nov 2010 2" xfId="6087" xr:uid="{00000000-0005-0000-0000-0000C5170000}"/>
    <cellStyle name="_VC 6.15.06 update on 06GRC power costs.xls Chart 2_PCA 9 - Exhibit D at August 2010" xfId="6088" xr:uid="{00000000-0005-0000-0000-0000C6170000}"/>
    <cellStyle name="_VC 6.15.06 update on 06GRC power costs.xls Chart 2_PCA 9 - Exhibit D at August 2010 2" xfId="6089" xr:uid="{00000000-0005-0000-0000-0000C7170000}"/>
    <cellStyle name="_VC 6.15.06 update on 06GRC power costs.xls Chart 2_PCA 9 - Exhibit D June 2010 GRC" xfId="6090" xr:uid="{00000000-0005-0000-0000-0000C8170000}"/>
    <cellStyle name="_VC 6.15.06 update on 06GRC power costs.xls Chart 2_PCA 9 - Exhibit D June 2010 GRC 2" xfId="6091" xr:uid="{00000000-0005-0000-0000-0000C9170000}"/>
    <cellStyle name="_VC 6.15.06 update on 06GRC power costs.xls Chart 2_Power Costs - Comparison bx Rbtl-Staff-Jt-PC" xfId="6092" xr:uid="{00000000-0005-0000-0000-0000CA170000}"/>
    <cellStyle name="_VC 6.15.06 update on 06GRC power costs.xls Chart 2_Power Costs - Comparison bx Rbtl-Staff-Jt-PC 2" xfId="6093" xr:uid="{00000000-0005-0000-0000-0000CB170000}"/>
    <cellStyle name="_VC 6.15.06 update on 06GRC power costs.xls Chart 2_Power Costs - Comparison bx Rbtl-Staff-Jt-PC 2 2" xfId="6094" xr:uid="{00000000-0005-0000-0000-0000CC170000}"/>
    <cellStyle name="_VC 6.15.06 update on 06GRC power costs.xls Chart 2_Power Costs - Comparison bx Rbtl-Staff-Jt-PC 3" xfId="6095" xr:uid="{00000000-0005-0000-0000-0000CD170000}"/>
    <cellStyle name="_VC 6.15.06 update on 06GRC power costs.xls Chart 2_Power Costs - Comparison bx Rbtl-Staff-Jt-PC 4" xfId="6096" xr:uid="{00000000-0005-0000-0000-0000CE170000}"/>
    <cellStyle name="_VC 6.15.06 update on 06GRC power costs.xls Chart 2_Power Costs - Comparison bx Rbtl-Staff-Jt-PC_Adj Bench DR 3 for Initial Briefs (Electric)" xfId="6097" xr:uid="{00000000-0005-0000-0000-0000CF170000}"/>
    <cellStyle name="_VC 6.15.06 update on 06GRC power costs.xls Chart 2_Power Costs - Comparison bx Rbtl-Staff-Jt-PC_Adj Bench DR 3 for Initial Briefs (Electric) 2" xfId="6098" xr:uid="{00000000-0005-0000-0000-0000D0170000}"/>
    <cellStyle name="_VC 6.15.06 update on 06GRC power costs.xls Chart 2_Power Costs - Comparison bx Rbtl-Staff-Jt-PC_Adj Bench DR 3 for Initial Briefs (Electric) 2 2" xfId="6099" xr:uid="{00000000-0005-0000-0000-0000D1170000}"/>
    <cellStyle name="_VC 6.15.06 update on 06GRC power costs.xls Chart 2_Power Costs - Comparison bx Rbtl-Staff-Jt-PC_Adj Bench DR 3 for Initial Briefs (Electric) 3" xfId="6100" xr:uid="{00000000-0005-0000-0000-0000D2170000}"/>
    <cellStyle name="_VC 6.15.06 update on 06GRC power costs.xls Chart 2_Power Costs - Comparison bx Rbtl-Staff-Jt-PC_Adj Bench DR 3 for Initial Briefs (Electric) 4" xfId="6101" xr:uid="{00000000-0005-0000-0000-0000D3170000}"/>
    <cellStyle name="_VC 6.15.06 update on 06GRC power costs.xls Chart 2_Power Costs - Comparison bx Rbtl-Staff-Jt-PC_Electric Rev Req Model (2009 GRC) Rebuttal" xfId="6102" xr:uid="{00000000-0005-0000-0000-0000D4170000}"/>
    <cellStyle name="_VC 6.15.06 update on 06GRC power costs.xls Chart 2_Power Costs - Comparison bx Rbtl-Staff-Jt-PC_Electric Rev Req Model (2009 GRC) Rebuttal 2" xfId="6103" xr:uid="{00000000-0005-0000-0000-0000D5170000}"/>
    <cellStyle name="_VC 6.15.06 update on 06GRC power costs.xls Chart 2_Power Costs - Comparison bx Rbtl-Staff-Jt-PC_Electric Rev Req Model (2009 GRC) Rebuttal 2 2" xfId="6104" xr:uid="{00000000-0005-0000-0000-0000D6170000}"/>
    <cellStyle name="_VC 6.15.06 update on 06GRC power costs.xls Chart 2_Power Costs - Comparison bx Rbtl-Staff-Jt-PC_Electric Rev Req Model (2009 GRC) Rebuttal 3" xfId="6105" xr:uid="{00000000-0005-0000-0000-0000D7170000}"/>
    <cellStyle name="_VC 6.15.06 update on 06GRC power costs.xls Chart 2_Power Costs - Comparison bx Rbtl-Staff-Jt-PC_Electric Rev Req Model (2009 GRC) Rebuttal 4" xfId="6106" xr:uid="{00000000-0005-0000-0000-0000D8170000}"/>
    <cellStyle name="_VC 6.15.06 update on 06GRC power costs.xls Chart 2_Power Costs - Comparison bx Rbtl-Staff-Jt-PC_Electric Rev Req Model (2009 GRC) Rebuttal REmoval of New  WH Solar AdjustMI" xfId="6107" xr:uid="{00000000-0005-0000-0000-0000D9170000}"/>
    <cellStyle name="_VC 6.15.06 update on 06GRC power costs.xls Chart 2_Power Costs - Comparison bx Rbtl-Staff-Jt-PC_Electric Rev Req Model (2009 GRC) Rebuttal REmoval of New  WH Solar AdjustMI 2" xfId="6108" xr:uid="{00000000-0005-0000-0000-0000DA170000}"/>
    <cellStyle name="_VC 6.15.06 update on 06GRC power costs.xls Chart 2_Power Costs - Comparison bx Rbtl-Staff-Jt-PC_Electric Rev Req Model (2009 GRC) Rebuttal REmoval of New  WH Solar AdjustMI 2 2" xfId="6109" xr:uid="{00000000-0005-0000-0000-0000DB170000}"/>
    <cellStyle name="_VC 6.15.06 update on 06GRC power costs.xls Chart 2_Power Costs - Comparison bx Rbtl-Staff-Jt-PC_Electric Rev Req Model (2009 GRC) Rebuttal REmoval of New  WH Solar AdjustMI 3" xfId="6110" xr:uid="{00000000-0005-0000-0000-0000DC170000}"/>
    <cellStyle name="_VC 6.15.06 update on 06GRC power costs.xls Chart 2_Power Costs - Comparison bx Rbtl-Staff-Jt-PC_Electric Rev Req Model (2009 GRC) Rebuttal REmoval of New  WH Solar AdjustMI 4" xfId="6111" xr:uid="{00000000-0005-0000-0000-0000DD170000}"/>
    <cellStyle name="_VC 6.15.06 update on 06GRC power costs.xls Chart 2_Power Costs - Comparison bx Rbtl-Staff-Jt-PC_Electric Rev Req Model (2009 GRC) Revised 01-18-2010" xfId="6112" xr:uid="{00000000-0005-0000-0000-0000DE170000}"/>
    <cellStyle name="_VC 6.15.06 update on 06GRC power costs.xls Chart 2_Power Costs - Comparison bx Rbtl-Staff-Jt-PC_Electric Rev Req Model (2009 GRC) Revised 01-18-2010 2" xfId="6113" xr:uid="{00000000-0005-0000-0000-0000DF170000}"/>
    <cellStyle name="_VC 6.15.06 update on 06GRC power costs.xls Chart 2_Power Costs - Comparison bx Rbtl-Staff-Jt-PC_Electric Rev Req Model (2009 GRC) Revised 01-18-2010 2 2" xfId="6114" xr:uid="{00000000-0005-0000-0000-0000E0170000}"/>
    <cellStyle name="_VC 6.15.06 update on 06GRC power costs.xls Chart 2_Power Costs - Comparison bx Rbtl-Staff-Jt-PC_Electric Rev Req Model (2009 GRC) Revised 01-18-2010 3" xfId="6115" xr:uid="{00000000-0005-0000-0000-0000E1170000}"/>
    <cellStyle name="_VC 6.15.06 update on 06GRC power costs.xls Chart 2_Power Costs - Comparison bx Rbtl-Staff-Jt-PC_Electric Rev Req Model (2009 GRC) Revised 01-18-2010 4" xfId="6116" xr:uid="{00000000-0005-0000-0000-0000E2170000}"/>
    <cellStyle name="_VC 6.15.06 update on 06GRC power costs.xls Chart 2_Power Costs - Comparison bx Rbtl-Staff-Jt-PC_Final Order Electric EXHIBIT A-1" xfId="6117" xr:uid="{00000000-0005-0000-0000-0000E3170000}"/>
    <cellStyle name="_VC 6.15.06 update on 06GRC power costs.xls Chart 2_Power Costs - Comparison bx Rbtl-Staff-Jt-PC_Final Order Electric EXHIBIT A-1 2" xfId="6118" xr:uid="{00000000-0005-0000-0000-0000E4170000}"/>
    <cellStyle name="_VC 6.15.06 update on 06GRC power costs.xls Chart 2_Power Costs - Comparison bx Rbtl-Staff-Jt-PC_Final Order Electric EXHIBIT A-1 2 2" xfId="6119" xr:uid="{00000000-0005-0000-0000-0000E5170000}"/>
    <cellStyle name="_VC 6.15.06 update on 06GRC power costs.xls Chart 2_Power Costs - Comparison bx Rbtl-Staff-Jt-PC_Final Order Electric EXHIBIT A-1 3" xfId="6120" xr:uid="{00000000-0005-0000-0000-0000E6170000}"/>
    <cellStyle name="_VC 6.15.06 update on 06GRC power costs.xls Chart 2_Power Costs - Comparison bx Rbtl-Staff-Jt-PC_Final Order Electric EXHIBIT A-1 4" xfId="6121" xr:uid="{00000000-0005-0000-0000-0000E7170000}"/>
    <cellStyle name="_VC 6.15.06 update on 06GRC power costs.xls Chart 2_Production Adj 4.37" xfId="6122" xr:uid="{00000000-0005-0000-0000-0000E8170000}"/>
    <cellStyle name="_VC 6.15.06 update on 06GRC power costs.xls Chart 2_Production Adj 4.37 2" xfId="6123" xr:uid="{00000000-0005-0000-0000-0000E9170000}"/>
    <cellStyle name="_VC 6.15.06 update on 06GRC power costs.xls Chart 2_Production Adj 4.37 2 2" xfId="6124" xr:uid="{00000000-0005-0000-0000-0000EA170000}"/>
    <cellStyle name="_VC 6.15.06 update on 06GRC power costs.xls Chart 2_Production Adj 4.37 3" xfId="6125" xr:uid="{00000000-0005-0000-0000-0000EB170000}"/>
    <cellStyle name="_VC 6.15.06 update on 06GRC power costs.xls Chart 2_Purchased Power Adj 4.03" xfId="6126" xr:uid="{00000000-0005-0000-0000-0000EC170000}"/>
    <cellStyle name="_VC 6.15.06 update on 06GRC power costs.xls Chart 2_Purchased Power Adj 4.03 2" xfId="6127" xr:uid="{00000000-0005-0000-0000-0000ED170000}"/>
    <cellStyle name="_VC 6.15.06 update on 06GRC power costs.xls Chart 2_Purchased Power Adj 4.03 2 2" xfId="6128" xr:uid="{00000000-0005-0000-0000-0000EE170000}"/>
    <cellStyle name="_VC 6.15.06 update on 06GRC power costs.xls Chart 2_Purchased Power Adj 4.03 3" xfId="6129" xr:uid="{00000000-0005-0000-0000-0000EF170000}"/>
    <cellStyle name="_VC 6.15.06 update on 06GRC power costs.xls Chart 2_Rebuttal Power Costs" xfId="6130" xr:uid="{00000000-0005-0000-0000-0000F0170000}"/>
    <cellStyle name="_VC 6.15.06 update on 06GRC power costs.xls Chart 2_Rebuttal Power Costs 2" xfId="6131" xr:uid="{00000000-0005-0000-0000-0000F1170000}"/>
    <cellStyle name="_VC 6.15.06 update on 06GRC power costs.xls Chart 2_Rebuttal Power Costs 2 2" xfId="6132" xr:uid="{00000000-0005-0000-0000-0000F2170000}"/>
    <cellStyle name="_VC 6.15.06 update on 06GRC power costs.xls Chart 2_Rebuttal Power Costs 3" xfId="6133" xr:uid="{00000000-0005-0000-0000-0000F3170000}"/>
    <cellStyle name="_VC 6.15.06 update on 06GRC power costs.xls Chart 2_Rebuttal Power Costs 4" xfId="6134" xr:uid="{00000000-0005-0000-0000-0000F4170000}"/>
    <cellStyle name="_VC 6.15.06 update on 06GRC power costs.xls Chart 2_Rebuttal Power Costs_Adj Bench DR 3 for Initial Briefs (Electric)" xfId="6135" xr:uid="{00000000-0005-0000-0000-0000F5170000}"/>
    <cellStyle name="_VC 6.15.06 update on 06GRC power costs.xls Chart 2_Rebuttal Power Costs_Adj Bench DR 3 for Initial Briefs (Electric) 2" xfId="6136" xr:uid="{00000000-0005-0000-0000-0000F6170000}"/>
    <cellStyle name="_VC 6.15.06 update on 06GRC power costs.xls Chart 2_Rebuttal Power Costs_Adj Bench DR 3 for Initial Briefs (Electric) 2 2" xfId="6137" xr:uid="{00000000-0005-0000-0000-0000F7170000}"/>
    <cellStyle name="_VC 6.15.06 update on 06GRC power costs.xls Chart 2_Rebuttal Power Costs_Adj Bench DR 3 for Initial Briefs (Electric) 3" xfId="6138" xr:uid="{00000000-0005-0000-0000-0000F8170000}"/>
    <cellStyle name="_VC 6.15.06 update on 06GRC power costs.xls Chart 2_Rebuttal Power Costs_Adj Bench DR 3 for Initial Briefs (Electric) 4" xfId="6139" xr:uid="{00000000-0005-0000-0000-0000F9170000}"/>
    <cellStyle name="_VC 6.15.06 update on 06GRC power costs.xls Chart 2_Rebuttal Power Costs_Electric Rev Req Model (2009 GRC) Rebuttal" xfId="6140" xr:uid="{00000000-0005-0000-0000-0000FA170000}"/>
    <cellStyle name="_VC 6.15.06 update on 06GRC power costs.xls Chart 2_Rebuttal Power Costs_Electric Rev Req Model (2009 GRC) Rebuttal 2" xfId="6141" xr:uid="{00000000-0005-0000-0000-0000FB170000}"/>
    <cellStyle name="_VC 6.15.06 update on 06GRC power costs.xls Chart 2_Rebuttal Power Costs_Electric Rev Req Model (2009 GRC) Rebuttal 2 2" xfId="6142" xr:uid="{00000000-0005-0000-0000-0000FC170000}"/>
    <cellStyle name="_VC 6.15.06 update on 06GRC power costs.xls Chart 2_Rebuttal Power Costs_Electric Rev Req Model (2009 GRC) Rebuttal 3" xfId="6143" xr:uid="{00000000-0005-0000-0000-0000FD170000}"/>
    <cellStyle name="_VC 6.15.06 update on 06GRC power costs.xls Chart 2_Rebuttal Power Costs_Electric Rev Req Model (2009 GRC) Rebuttal 4" xfId="6144" xr:uid="{00000000-0005-0000-0000-0000FE170000}"/>
    <cellStyle name="_VC 6.15.06 update on 06GRC power costs.xls Chart 2_Rebuttal Power Costs_Electric Rev Req Model (2009 GRC) Rebuttal REmoval of New  WH Solar AdjustMI" xfId="6145" xr:uid="{00000000-0005-0000-0000-0000FF170000}"/>
    <cellStyle name="_VC 6.15.06 update on 06GRC power costs.xls Chart 2_Rebuttal Power Costs_Electric Rev Req Model (2009 GRC) Rebuttal REmoval of New  WH Solar AdjustMI 2" xfId="6146" xr:uid="{00000000-0005-0000-0000-000000180000}"/>
    <cellStyle name="_VC 6.15.06 update on 06GRC power costs.xls Chart 2_Rebuttal Power Costs_Electric Rev Req Model (2009 GRC) Rebuttal REmoval of New  WH Solar AdjustMI 2 2" xfId="6147" xr:uid="{00000000-0005-0000-0000-000001180000}"/>
    <cellStyle name="_VC 6.15.06 update on 06GRC power costs.xls Chart 2_Rebuttal Power Costs_Electric Rev Req Model (2009 GRC) Rebuttal REmoval of New  WH Solar AdjustMI 3" xfId="6148" xr:uid="{00000000-0005-0000-0000-000002180000}"/>
    <cellStyle name="_VC 6.15.06 update on 06GRC power costs.xls Chart 2_Rebuttal Power Costs_Electric Rev Req Model (2009 GRC) Rebuttal REmoval of New  WH Solar AdjustMI 4" xfId="6149" xr:uid="{00000000-0005-0000-0000-000003180000}"/>
    <cellStyle name="_VC 6.15.06 update on 06GRC power costs.xls Chart 2_Rebuttal Power Costs_Electric Rev Req Model (2009 GRC) Revised 01-18-2010" xfId="6150" xr:uid="{00000000-0005-0000-0000-000004180000}"/>
    <cellStyle name="_VC 6.15.06 update on 06GRC power costs.xls Chart 2_Rebuttal Power Costs_Electric Rev Req Model (2009 GRC) Revised 01-18-2010 2" xfId="6151" xr:uid="{00000000-0005-0000-0000-000005180000}"/>
    <cellStyle name="_VC 6.15.06 update on 06GRC power costs.xls Chart 2_Rebuttal Power Costs_Electric Rev Req Model (2009 GRC) Revised 01-18-2010 2 2" xfId="6152" xr:uid="{00000000-0005-0000-0000-000006180000}"/>
    <cellStyle name="_VC 6.15.06 update on 06GRC power costs.xls Chart 2_Rebuttal Power Costs_Electric Rev Req Model (2009 GRC) Revised 01-18-2010 3" xfId="6153" xr:uid="{00000000-0005-0000-0000-000007180000}"/>
    <cellStyle name="_VC 6.15.06 update on 06GRC power costs.xls Chart 2_Rebuttal Power Costs_Electric Rev Req Model (2009 GRC) Revised 01-18-2010 4" xfId="6154" xr:uid="{00000000-0005-0000-0000-000008180000}"/>
    <cellStyle name="_VC 6.15.06 update on 06GRC power costs.xls Chart 2_Rebuttal Power Costs_Final Order Electric EXHIBIT A-1" xfId="6155" xr:uid="{00000000-0005-0000-0000-000009180000}"/>
    <cellStyle name="_VC 6.15.06 update on 06GRC power costs.xls Chart 2_Rebuttal Power Costs_Final Order Electric EXHIBIT A-1 2" xfId="6156" xr:uid="{00000000-0005-0000-0000-00000A180000}"/>
    <cellStyle name="_VC 6.15.06 update on 06GRC power costs.xls Chart 2_Rebuttal Power Costs_Final Order Electric EXHIBIT A-1 2 2" xfId="6157" xr:uid="{00000000-0005-0000-0000-00000B180000}"/>
    <cellStyle name="_VC 6.15.06 update on 06GRC power costs.xls Chart 2_Rebuttal Power Costs_Final Order Electric EXHIBIT A-1 3" xfId="6158" xr:uid="{00000000-0005-0000-0000-00000C180000}"/>
    <cellStyle name="_VC 6.15.06 update on 06GRC power costs.xls Chart 2_Rebuttal Power Costs_Final Order Electric EXHIBIT A-1 4" xfId="6159" xr:uid="{00000000-0005-0000-0000-00000D180000}"/>
    <cellStyle name="_VC 6.15.06 update on 06GRC power costs.xls Chart 2_ROR &amp; CONV FACTOR" xfId="6160" xr:uid="{00000000-0005-0000-0000-00000E180000}"/>
    <cellStyle name="_VC 6.15.06 update on 06GRC power costs.xls Chart 2_ROR &amp; CONV FACTOR 2" xfId="6161" xr:uid="{00000000-0005-0000-0000-00000F180000}"/>
    <cellStyle name="_VC 6.15.06 update on 06GRC power costs.xls Chart 2_ROR &amp; CONV FACTOR 2 2" xfId="6162" xr:uid="{00000000-0005-0000-0000-000010180000}"/>
    <cellStyle name="_VC 6.15.06 update on 06GRC power costs.xls Chart 2_ROR &amp; CONV FACTOR 3" xfId="6163" xr:uid="{00000000-0005-0000-0000-000011180000}"/>
    <cellStyle name="_VC 6.15.06 update on 06GRC power costs.xls Chart 2_ROR 5.02" xfId="6164" xr:uid="{00000000-0005-0000-0000-000012180000}"/>
    <cellStyle name="_VC 6.15.06 update on 06GRC power costs.xls Chart 2_ROR 5.02 2" xfId="6165" xr:uid="{00000000-0005-0000-0000-000013180000}"/>
    <cellStyle name="_VC 6.15.06 update on 06GRC power costs.xls Chart 2_ROR 5.02 2 2" xfId="6166" xr:uid="{00000000-0005-0000-0000-000014180000}"/>
    <cellStyle name="_VC 6.15.06 update on 06GRC power costs.xls Chart 2_ROR 5.02 3" xfId="6167" xr:uid="{00000000-0005-0000-0000-000015180000}"/>
    <cellStyle name="_VC 6.15.06 update on 06GRC power costs.xls Chart 2_Wind Integration 10GRC" xfId="6168" xr:uid="{00000000-0005-0000-0000-000016180000}"/>
    <cellStyle name="_VC 6.15.06 update on 06GRC power costs.xls Chart 2_Wind Integration 10GRC 2" xfId="6169" xr:uid="{00000000-0005-0000-0000-000017180000}"/>
    <cellStyle name="_VC 6.15.06 update on 06GRC power costs.xls Chart 3" xfId="6170" xr:uid="{00000000-0005-0000-0000-000018180000}"/>
    <cellStyle name="_VC 6.15.06 update on 06GRC power costs.xls Chart 3 2" xfId="6171" xr:uid="{00000000-0005-0000-0000-000019180000}"/>
    <cellStyle name="_VC 6.15.06 update on 06GRC power costs.xls Chart 3 2 2" xfId="6172" xr:uid="{00000000-0005-0000-0000-00001A180000}"/>
    <cellStyle name="_VC 6.15.06 update on 06GRC power costs.xls Chart 3 2 2 2" xfId="6173" xr:uid="{00000000-0005-0000-0000-00001B180000}"/>
    <cellStyle name="_VC 6.15.06 update on 06GRC power costs.xls Chart 3 2 3" xfId="6174" xr:uid="{00000000-0005-0000-0000-00001C180000}"/>
    <cellStyle name="_VC 6.15.06 update on 06GRC power costs.xls Chart 3 3" xfId="6175" xr:uid="{00000000-0005-0000-0000-00001D180000}"/>
    <cellStyle name="_VC 6.15.06 update on 06GRC power costs.xls Chart 3 3 2" xfId="6176" xr:uid="{00000000-0005-0000-0000-00001E180000}"/>
    <cellStyle name="_VC 6.15.06 update on 06GRC power costs.xls Chart 3 3 2 2" xfId="6177" xr:uid="{00000000-0005-0000-0000-00001F180000}"/>
    <cellStyle name="_VC 6.15.06 update on 06GRC power costs.xls Chart 3 3 3" xfId="6178" xr:uid="{00000000-0005-0000-0000-000020180000}"/>
    <cellStyle name="_VC 6.15.06 update on 06GRC power costs.xls Chart 3 3 3 2" xfId="6179" xr:uid="{00000000-0005-0000-0000-000021180000}"/>
    <cellStyle name="_VC 6.15.06 update on 06GRC power costs.xls Chart 3 3 4" xfId="6180" xr:uid="{00000000-0005-0000-0000-000022180000}"/>
    <cellStyle name="_VC 6.15.06 update on 06GRC power costs.xls Chart 3 3 4 2" xfId="6181" xr:uid="{00000000-0005-0000-0000-000023180000}"/>
    <cellStyle name="_VC 6.15.06 update on 06GRC power costs.xls Chart 3 4" xfId="6182" xr:uid="{00000000-0005-0000-0000-000024180000}"/>
    <cellStyle name="_VC 6.15.06 update on 06GRC power costs.xls Chart 3 4 2" xfId="6183" xr:uid="{00000000-0005-0000-0000-000025180000}"/>
    <cellStyle name="_VC 6.15.06 update on 06GRC power costs.xls Chart 3 5" xfId="6184" xr:uid="{00000000-0005-0000-0000-000026180000}"/>
    <cellStyle name="_VC 6.15.06 update on 06GRC power costs.xls Chart 3 6" xfId="6185" xr:uid="{00000000-0005-0000-0000-000027180000}"/>
    <cellStyle name="_VC 6.15.06 update on 06GRC power costs.xls Chart 3 7" xfId="6186" xr:uid="{00000000-0005-0000-0000-000028180000}"/>
    <cellStyle name="_VC 6.15.06 update on 06GRC power costs.xls Chart 3_04 07E Wild Horse Wind Expansion (C) (2)" xfId="6187" xr:uid="{00000000-0005-0000-0000-000029180000}"/>
    <cellStyle name="_VC 6.15.06 update on 06GRC power costs.xls Chart 3_04 07E Wild Horse Wind Expansion (C) (2) 2" xfId="6188" xr:uid="{00000000-0005-0000-0000-00002A180000}"/>
    <cellStyle name="_VC 6.15.06 update on 06GRC power costs.xls Chart 3_04 07E Wild Horse Wind Expansion (C) (2) 2 2" xfId="6189" xr:uid="{00000000-0005-0000-0000-00002B180000}"/>
    <cellStyle name="_VC 6.15.06 update on 06GRC power costs.xls Chart 3_04 07E Wild Horse Wind Expansion (C) (2) 3" xfId="6190" xr:uid="{00000000-0005-0000-0000-00002C180000}"/>
    <cellStyle name="_VC 6.15.06 update on 06GRC power costs.xls Chart 3_04 07E Wild Horse Wind Expansion (C) (2) 4" xfId="6191" xr:uid="{00000000-0005-0000-0000-00002D180000}"/>
    <cellStyle name="_VC 6.15.06 update on 06GRC power costs.xls Chart 3_04 07E Wild Horse Wind Expansion (C) (2)_Adj Bench DR 3 for Initial Briefs (Electric)" xfId="6192" xr:uid="{00000000-0005-0000-0000-00002E180000}"/>
    <cellStyle name="_VC 6.15.06 update on 06GRC power costs.xls Chart 3_04 07E Wild Horse Wind Expansion (C) (2)_Adj Bench DR 3 for Initial Briefs (Electric) 2" xfId="6193" xr:uid="{00000000-0005-0000-0000-00002F180000}"/>
    <cellStyle name="_VC 6.15.06 update on 06GRC power costs.xls Chart 3_04 07E Wild Horse Wind Expansion (C) (2)_Adj Bench DR 3 for Initial Briefs (Electric) 2 2" xfId="6194" xr:uid="{00000000-0005-0000-0000-000030180000}"/>
    <cellStyle name="_VC 6.15.06 update on 06GRC power costs.xls Chart 3_04 07E Wild Horse Wind Expansion (C) (2)_Adj Bench DR 3 for Initial Briefs (Electric) 3" xfId="6195" xr:uid="{00000000-0005-0000-0000-000031180000}"/>
    <cellStyle name="_VC 6.15.06 update on 06GRC power costs.xls Chart 3_04 07E Wild Horse Wind Expansion (C) (2)_Adj Bench DR 3 for Initial Briefs (Electric) 4" xfId="6196" xr:uid="{00000000-0005-0000-0000-000032180000}"/>
    <cellStyle name="_VC 6.15.06 update on 06GRC power costs.xls Chart 3_04 07E Wild Horse Wind Expansion (C) (2)_Book1" xfId="6197" xr:uid="{00000000-0005-0000-0000-000033180000}"/>
    <cellStyle name="_VC 6.15.06 update on 06GRC power costs.xls Chart 3_04 07E Wild Horse Wind Expansion (C) (2)_Electric Rev Req Model (2009 GRC) " xfId="6198" xr:uid="{00000000-0005-0000-0000-000034180000}"/>
    <cellStyle name="_VC 6.15.06 update on 06GRC power costs.xls Chart 3_04 07E Wild Horse Wind Expansion (C) (2)_Electric Rev Req Model (2009 GRC)  2" xfId="6199" xr:uid="{00000000-0005-0000-0000-000035180000}"/>
    <cellStyle name="_VC 6.15.06 update on 06GRC power costs.xls Chart 3_04 07E Wild Horse Wind Expansion (C) (2)_Electric Rev Req Model (2009 GRC)  2 2" xfId="6200" xr:uid="{00000000-0005-0000-0000-000036180000}"/>
    <cellStyle name="_VC 6.15.06 update on 06GRC power costs.xls Chart 3_04 07E Wild Horse Wind Expansion (C) (2)_Electric Rev Req Model (2009 GRC)  3" xfId="6201" xr:uid="{00000000-0005-0000-0000-000037180000}"/>
    <cellStyle name="_VC 6.15.06 update on 06GRC power costs.xls Chart 3_04 07E Wild Horse Wind Expansion (C) (2)_Electric Rev Req Model (2009 GRC)  4" xfId="6202" xr:uid="{00000000-0005-0000-0000-000038180000}"/>
    <cellStyle name="_VC 6.15.06 update on 06GRC power costs.xls Chart 3_04 07E Wild Horse Wind Expansion (C) (2)_Electric Rev Req Model (2009 GRC) Rebuttal" xfId="6203" xr:uid="{00000000-0005-0000-0000-000039180000}"/>
    <cellStyle name="_VC 6.15.06 update on 06GRC power costs.xls Chart 3_04 07E Wild Horse Wind Expansion (C) (2)_Electric Rev Req Model (2009 GRC) Rebuttal 2" xfId="6204" xr:uid="{00000000-0005-0000-0000-00003A180000}"/>
    <cellStyle name="_VC 6.15.06 update on 06GRC power costs.xls Chart 3_04 07E Wild Horse Wind Expansion (C) (2)_Electric Rev Req Model (2009 GRC) Rebuttal 2 2" xfId="6205" xr:uid="{00000000-0005-0000-0000-00003B180000}"/>
    <cellStyle name="_VC 6.15.06 update on 06GRC power costs.xls Chart 3_04 07E Wild Horse Wind Expansion (C) (2)_Electric Rev Req Model (2009 GRC) Rebuttal 3" xfId="6206" xr:uid="{00000000-0005-0000-0000-00003C180000}"/>
    <cellStyle name="_VC 6.15.06 update on 06GRC power costs.xls Chart 3_04 07E Wild Horse Wind Expansion (C) (2)_Electric Rev Req Model (2009 GRC) Rebuttal 4" xfId="6207" xr:uid="{00000000-0005-0000-0000-00003D180000}"/>
    <cellStyle name="_VC 6.15.06 update on 06GRC power costs.xls Chart 3_04 07E Wild Horse Wind Expansion (C) (2)_Electric Rev Req Model (2009 GRC) Rebuttal REmoval of New  WH Solar AdjustMI" xfId="6208" xr:uid="{00000000-0005-0000-0000-00003E180000}"/>
    <cellStyle name="_VC 6.15.06 update on 06GRC power costs.xls Chart 3_04 07E Wild Horse Wind Expansion (C) (2)_Electric Rev Req Model (2009 GRC) Rebuttal REmoval of New  WH Solar AdjustMI 2" xfId="6209" xr:uid="{00000000-0005-0000-0000-00003F180000}"/>
    <cellStyle name="_VC 6.15.06 update on 06GRC power costs.xls Chart 3_04 07E Wild Horse Wind Expansion (C) (2)_Electric Rev Req Model (2009 GRC) Rebuttal REmoval of New  WH Solar AdjustMI 2 2" xfId="6210" xr:uid="{00000000-0005-0000-0000-000040180000}"/>
    <cellStyle name="_VC 6.15.06 update on 06GRC power costs.xls Chart 3_04 07E Wild Horse Wind Expansion (C) (2)_Electric Rev Req Model (2009 GRC) Rebuttal REmoval of New  WH Solar AdjustMI 3" xfId="6211" xr:uid="{00000000-0005-0000-0000-000041180000}"/>
    <cellStyle name="_VC 6.15.06 update on 06GRC power costs.xls Chart 3_04 07E Wild Horse Wind Expansion (C) (2)_Electric Rev Req Model (2009 GRC) Rebuttal REmoval of New  WH Solar AdjustMI 4" xfId="6212" xr:uid="{00000000-0005-0000-0000-000042180000}"/>
    <cellStyle name="_VC 6.15.06 update on 06GRC power costs.xls Chart 3_04 07E Wild Horse Wind Expansion (C) (2)_Electric Rev Req Model (2009 GRC) Revised 01-18-2010" xfId="6213" xr:uid="{00000000-0005-0000-0000-000043180000}"/>
    <cellStyle name="_VC 6.15.06 update on 06GRC power costs.xls Chart 3_04 07E Wild Horse Wind Expansion (C) (2)_Electric Rev Req Model (2009 GRC) Revised 01-18-2010 2" xfId="6214" xr:uid="{00000000-0005-0000-0000-000044180000}"/>
    <cellStyle name="_VC 6.15.06 update on 06GRC power costs.xls Chart 3_04 07E Wild Horse Wind Expansion (C) (2)_Electric Rev Req Model (2009 GRC) Revised 01-18-2010 2 2" xfId="6215" xr:uid="{00000000-0005-0000-0000-000045180000}"/>
    <cellStyle name="_VC 6.15.06 update on 06GRC power costs.xls Chart 3_04 07E Wild Horse Wind Expansion (C) (2)_Electric Rev Req Model (2009 GRC) Revised 01-18-2010 3" xfId="6216" xr:uid="{00000000-0005-0000-0000-000046180000}"/>
    <cellStyle name="_VC 6.15.06 update on 06GRC power costs.xls Chart 3_04 07E Wild Horse Wind Expansion (C) (2)_Electric Rev Req Model (2009 GRC) Revised 01-18-2010 4" xfId="6217" xr:uid="{00000000-0005-0000-0000-000047180000}"/>
    <cellStyle name="_VC 6.15.06 update on 06GRC power costs.xls Chart 3_04 07E Wild Horse Wind Expansion (C) (2)_Electric Rev Req Model (2010 GRC)" xfId="6218" xr:uid="{00000000-0005-0000-0000-000048180000}"/>
    <cellStyle name="_VC 6.15.06 update on 06GRC power costs.xls Chart 3_04 07E Wild Horse Wind Expansion (C) (2)_Electric Rev Req Model (2010 GRC) SF" xfId="6219" xr:uid="{00000000-0005-0000-0000-000049180000}"/>
    <cellStyle name="_VC 6.15.06 update on 06GRC power costs.xls Chart 3_04 07E Wild Horse Wind Expansion (C) (2)_Final Order Electric EXHIBIT A-1" xfId="6220" xr:uid="{00000000-0005-0000-0000-00004A180000}"/>
    <cellStyle name="_VC 6.15.06 update on 06GRC power costs.xls Chart 3_04 07E Wild Horse Wind Expansion (C) (2)_Final Order Electric EXHIBIT A-1 2" xfId="6221" xr:uid="{00000000-0005-0000-0000-00004B180000}"/>
    <cellStyle name="_VC 6.15.06 update on 06GRC power costs.xls Chart 3_04 07E Wild Horse Wind Expansion (C) (2)_Final Order Electric EXHIBIT A-1 2 2" xfId="6222" xr:uid="{00000000-0005-0000-0000-00004C180000}"/>
    <cellStyle name="_VC 6.15.06 update on 06GRC power costs.xls Chart 3_04 07E Wild Horse Wind Expansion (C) (2)_Final Order Electric EXHIBIT A-1 3" xfId="6223" xr:uid="{00000000-0005-0000-0000-00004D180000}"/>
    <cellStyle name="_VC 6.15.06 update on 06GRC power costs.xls Chart 3_04 07E Wild Horse Wind Expansion (C) (2)_Final Order Electric EXHIBIT A-1 4" xfId="6224" xr:uid="{00000000-0005-0000-0000-00004E180000}"/>
    <cellStyle name="_VC 6.15.06 update on 06GRC power costs.xls Chart 3_04 07E Wild Horse Wind Expansion (C) (2)_TENASKA REGULATORY ASSET" xfId="6225" xr:uid="{00000000-0005-0000-0000-00004F180000}"/>
    <cellStyle name="_VC 6.15.06 update on 06GRC power costs.xls Chart 3_04 07E Wild Horse Wind Expansion (C) (2)_TENASKA REGULATORY ASSET 2" xfId="6226" xr:uid="{00000000-0005-0000-0000-000050180000}"/>
    <cellStyle name="_VC 6.15.06 update on 06GRC power costs.xls Chart 3_04 07E Wild Horse Wind Expansion (C) (2)_TENASKA REGULATORY ASSET 2 2" xfId="6227" xr:uid="{00000000-0005-0000-0000-000051180000}"/>
    <cellStyle name="_VC 6.15.06 update on 06GRC power costs.xls Chart 3_04 07E Wild Horse Wind Expansion (C) (2)_TENASKA REGULATORY ASSET 3" xfId="6228" xr:uid="{00000000-0005-0000-0000-000052180000}"/>
    <cellStyle name="_VC 6.15.06 update on 06GRC power costs.xls Chart 3_04 07E Wild Horse Wind Expansion (C) (2)_TENASKA REGULATORY ASSET 4" xfId="6229" xr:uid="{00000000-0005-0000-0000-000053180000}"/>
    <cellStyle name="_VC 6.15.06 update on 06GRC power costs.xls Chart 3_16.37E Wild Horse Expansion DeferralRevwrkingfile SF" xfId="6230" xr:uid="{00000000-0005-0000-0000-000054180000}"/>
    <cellStyle name="_VC 6.15.06 update on 06GRC power costs.xls Chart 3_16.37E Wild Horse Expansion DeferralRevwrkingfile SF 2" xfId="6231" xr:uid="{00000000-0005-0000-0000-000055180000}"/>
    <cellStyle name="_VC 6.15.06 update on 06GRC power costs.xls Chart 3_16.37E Wild Horse Expansion DeferralRevwrkingfile SF 2 2" xfId="6232" xr:uid="{00000000-0005-0000-0000-000056180000}"/>
    <cellStyle name="_VC 6.15.06 update on 06GRC power costs.xls Chart 3_16.37E Wild Horse Expansion DeferralRevwrkingfile SF 3" xfId="6233" xr:uid="{00000000-0005-0000-0000-000057180000}"/>
    <cellStyle name="_VC 6.15.06 update on 06GRC power costs.xls Chart 3_16.37E Wild Horse Expansion DeferralRevwrkingfile SF 4" xfId="6234" xr:uid="{00000000-0005-0000-0000-000058180000}"/>
    <cellStyle name="_VC 6.15.06 update on 06GRC power costs.xls Chart 3_2009 Compliance Filing PCA Exhibits for GRC" xfId="6235" xr:uid="{00000000-0005-0000-0000-000059180000}"/>
    <cellStyle name="_VC 6.15.06 update on 06GRC power costs.xls Chart 3_2009 Compliance Filing PCA Exhibits for GRC 2" xfId="6236" xr:uid="{00000000-0005-0000-0000-00005A180000}"/>
    <cellStyle name="_VC 6.15.06 update on 06GRC power costs.xls Chart 3_2009 GRC Compl Filing - Exhibit D" xfId="6237" xr:uid="{00000000-0005-0000-0000-00005B180000}"/>
    <cellStyle name="_VC 6.15.06 update on 06GRC power costs.xls Chart 3_2009 GRC Compl Filing - Exhibit D 2" xfId="6238" xr:uid="{00000000-0005-0000-0000-00005C180000}"/>
    <cellStyle name="_VC 6.15.06 update on 06GRC power costs.xls Chart 3_2009 GRC Compl Filing - Exhibit D 3" xfId="6239" xr:uid="{00000000-0005-0000-0000-00005D180000}"/>
    <cellStyle name="_VC 6.15.06 update on 06GRC power costs.xls Chart 3_3.01 Income Statement" xfId="6240" xr:uid="{00000000-0005-0000-0000-00005E180000}"/>
    <cellStyle name="_VC 6.15.06 update on 06GRC power costs.xls Chart 3_4 31 Regulatory Assets and Liabilities  7 06- Exhibit D" xfId="6241" xr:uid="{00000000-0005-0000-0000-00005F180000}"/>
    <cellStyle name="_VC 6.15.06 update on 06GRC power costs.xls Chart 3_4 31 Regulatory Assets and Liabilities  7 06- Exhibit D 2" xfId="6242" xr:uid="{00000000-0005-0000-0000-000060180000}"/>
    <cellStyle name="_VC 6.15.06 update on 06GRC power costs.xls Chart 3_4 31 Regulatory Assets and Liabilities  7 06- Exhibit D 2 2" xfId="6243" xr:uid="{00000000-0005-0000-0000-000061180000}"/>
    <cellStyle name="_VC 6.15.06 update on 06GRC power costs.xls Chart 3_4 31 Regulatory Assets and Liabilities  7 06- Exhibit D 3" xfId="6244" xr:uid="{00000000-0005-0000-0000-000062180000}"/>
    <cellStyle name="_VC 6.15.06 update on 06GRC power costs.xls Chart 3_4 31 Regulatory Assets and Liabilities  7 06- Exhibit D 4" xfId="6245" xr:uid="{00000000-0005-0000-0000-000063180000}"/>
    <cellStyle name="_VC 6.15.06 update on 06GRC power costs.xls Chart 3_4 31 Regulatory Assets and Liabilities  7 06- Exhibit D_NIM Summary" xfId="6246" xr:uid="{00000000-0005-0000-0000-000064180000}"/>
    <cellStyle name="_VC 6.15.06 update on 06GRC power costs.xls Chart 3_4 31 Regulatory Assets and Liabilities  7 06- Exhibit D_NIM Summary 2" xfId="6247" xr:uid="{00000000-0005-0000-0000-000065180000}"/>
    <cellStyle name="_VC 6.15.06 update on 06GRC power costs.xls Chart 3_4 32 Regulatory Assets and Liabilities  7 06- Exhibit D" xfId="6248" xr:uid="{00000000-0005-0000-0000-000066180000}"/>
    <cellStyle name="_VC 6.15.06 update on 06GRC power costs.xls Chart 3_4 32 Regulatory Assets and Liabilities  7 06- Exhibit D 2" xfId="6249" xr:uid="{00000000-0005-0000-0000-000067180000}"/>
    <cellStyle name="_VC 6.15.06 update on 06GRC power costs.xls Chart 3_4 32 Regulatory Assets and Liabilities  7 06- Exhibit D 2 2" xfId="6250" xr:uid="{00000000-0005-0000-0000-000068180000}"/>
    <cellStyle name="_VC 6.15.06 update on 06GRC power costs.xls Chart 3_4 32 Regulatory Assets and Liabilities  7 06- Exhibit D 3" xfId="6251" xr:uid="{00000000-0005-0000-0000-000069180000}"/>
    <cellStyle name="_VC 6.15.06 update on 06GRC power costs.xls Chart 3_4 32 Regulatory Assets and Liabilities  7 06- Exhibit D 4" xfId="6252" xr:uid="{00000000-0005-0000-0000-00006A180000}"/>
    <cellStyle name="_VC 6.15.06 update on 06GRC power costs.xls Chart 3_4 32 Regulatory Assets and Liabilities  7 06- Exhibit D_NIM Summary" xfId="6253" xr:uid="{00000000-0005-0000-0000-00006B180000}"/>
    <cellStyle name="_VC 6.15.06 update on 06GRC power costs.xls Chart 3_4 32 Regulatory Assets and Liabilities  7 06- Exhibit D_NIM Summary 2" xfId="6254" xr:uid="{00000000-0005-0000-0000-00006C180000}"/>
    <cellStyle name="_VC 6.15.06 update on 06GRC power costs.xls Chart 3_ACCOUNTS" xfId="6255" xr:uid="{00000000-0005-0000-0000-00006D180000}"/>
    <cellStyle name="_VC 6.15.06 update on 06GRC power costs.xls Chart 3_AURORA Total New" xfId="6256" xr:uid="{00000000-0005-0000-0000-00006E180000}"/>
    <cellStyle name="_VC 6.15.06 update on 06GRC power costs.xls Chart 3_AURORA Total New 2" xfId="6257" xr:uid="{00000000-0005-0000-0000-00006F180000}"/>
    <cellStyle name="_VC 6.15.06 update on 06GRC power costs.xls Chart 3_Book2" xfId="6258" xr:uid="{00000000-0005-0000-0000-000070180000}"/>
    <cellStyle name="_VC 6.15.06 update on 06GRC power costs.xls Chart 3_Book2 2" xfId="6259" xr:uid="{00000000-0005-0000-0000-000071180000}"/>
    <cellStyle name="_VC 6.15.06 update on 06GRC power costs.xls Chart 3_Book2 2 2" xfId="6260" xr:uid="{00000000-0005-0000-0000-000072180000}"/>
    <cellStyle name="_VC 6.15.06 update on 06GRC power costs.xls Chart 3_Book2 3" xfId="6261" xr:uid="{00000000-0005-0000-0000-000073180000}"/>
    <cellStyle name="_VC 6.15.06 update on 06GRC power costs.xls Chart 3_Book2 4" xfId="6262" xr:uid="{00000000-0005-0000-0000-000074180000}"/>
    <cellStyle name="_VC 6.15.06 update on 06GRC power costs.xls Chart 3_Book2_Adj Bench DR 3 for Initial Briefs (Electric)" xfId="6263" xr:uid="{00000000-0005-0000-0000-000075180000}"/>
    <cellStyle name="_VC 6.15.06 update on 06GRC power costs.xls Chart 3_Book2_Adj Bench DR 3 for Initial Briefs (Electric) 2" xfId="6264" xr:uid="{00000000-0005-0000-0000-000076180000}"/>
    <cellStyle name="_VC 6.15.06 update on 06GRC power costs.xls Chart 3_Book2_Adj Bench DR 3 for Initial Briefs (Electric) 2 2" xfId="6265" xr:uid="{00000000-0005-0000-0000-000077180000}"/>
    <cellStyle name="_VC 6.15.06 update on 06GRC power costs.xls Chart 3_Book2_Adj Bench DR 3 for Initial Briefs (Electric) 3" xfId="6266" xr:uid="{00000000-0005-0000-0000-000078180000}"/>
    <cellStyle name="_VC 6.15.06 update on 06GRC power costs.xls Chart 3_Book2_Adj Bench DR 3 for Initial Briefs (Electric) 4" xfId="6267" xr:uid="{00000000-0005-0000-0000-000079180000}"/>
    <cellStyle name="_VC 6.15.06 update on 06GRC power costs.xls Chart 3_Book2_Electric Rev Req Model (2009 GRC) Rebuttal" xfId="6268" xr:uid="{00000000-0005-0000-0000-00007A180000}"/>
    <cellStyle name="_VC 6.15.06 update on 06GRC power costs.xls Chart 3_Book2_Electric Rev Req Model (2009 GRC) Rebuttal 2" xfId="6269" xr:uid="{00000000-0005-0000-0000-00007B180000}"/>
    <cellStyle name="_VC 6.15.06 update on 06GRC power costs.xls Chart 3_Book2_Electric Rev Req Model (2009 GRC) Rebuttal 2 2" xfId="6270" xr:uid="{00000000-0005-0000-0000-00007C180000}"/>
    <cellStyle name="_VC 6.15.06 update on 06GRC power costs.xls Chart 3_Book2_Electric Rev Req Model (2009 GRC) Rebuttal 3" xfId="6271" xr:uid="{00000000-0005-0000-0000-00007D180000}"/>
    <cellStyle name="_VC 6.15.06 update on 06GRC power costs.xls Chart 3_Book2_Electric Rev Req Model (2009 GRC) Rebuttal 4" xfId="6272" xr:uid="{00000000-0005-0000-0000-00007E180000}"/>
    <cellStyle name="_VC 6.15.06 update on 06GRC power costs.xls Chart 3_Book2_Electric Rev Req Model (2009 GRC) Rebuttal REmoval of New  WH Solar AdjustMI" xfId="6273" xr:uid="{00000000-0005-0000-0000-00007F180000}"/>
    <cellStyle name="_VC 6.15.06 update on 06GRC power costs.xls Chart 3_Book2_Electric Rev Req Model (2009 GRC) Rebuttal REmoval of New  WH Solar AdjustMI 2" xfId="6274" xr:uid="{00000000-0005-0000-0000-000080180000}"/>
    <cellStyle name="_VC 6.15.06 update on 06GRC power costs.xls Chart 3_Book2_Electric Rev Req Model (2009 GRC) Rebuttal REmoval of New  WH Solar AdjustMI 2 2" xfId="6275" xr:uid="{00000000-0005-0000-0000-000081180000}"/>
    <cellStyle name="_VC 6.15.06 update on 06GRC power costs.xls Chart 3_Book2_Electric Rev Req Model (2009 GRC) Rebuttal REmoval of New  WH Solar AdjustMI 3" xfId="6276" xr:uid="{00000000-0005-0000-0000-000082180000}"/>
    <cellStyle name="_VC 6.15.06 update on 06GRC power costs.xls Chart 3_Book2_Electric Rev Req Model (2009 GRC) Rebuttal REmoval of New  WH Solar AdjustMI 4" xfId="6277" xr:uid="{00000000-0005-0000-0000-000083180000}"/>
    <cellStyle name="_VC 6.15.06 update on 06GRC power costs.xls Chart 3_Book2_Electric Rev Req Model (2009 GRC) Revised 01-18-2010" xfId="6278" xr:uid="{00000000-0005-0000-0000-000084180000}"/>
    <cellStyle name="_VC 6.15.06 update on 06GRC power costs.xls Chart 3_Book2_Electric Rev Req Model (2009 GRC) Revised 01-18-2010 2" xfId="6279" xr:uid="{00000000-0005-0000-0000-000085180000}"/>
    <cellStyle name="_VC 6.15.06 update on 06GRC power costs.xls Chart 3_Book2_Electric Rev Req Model (2009 GRC) Revised 01-18-2010 2 2" xfId="6280" xr:uid="{00000000-0005-0000-0000-000086180000}"/>
    <cellStyle name="_VC 6.15.06 update on 06GRC power costs.xls Chart 3_Book2_Electric Rev Req Model (2009 GRC) Revised 01-18-2010 3" xfId="6281" xr:uid="{00000000-0005-0000-0000-000087180000}"/>
    <cellStyle name="_VC 6.15.06 update on 06GRC power costs.xls Chart 3_Book2_Electric Rev Req Model (2009 GRC) Revised 01-18-2010 4" xfId="6282" xr:uid="{00000000-0005-0000-0000-000088180000}"/>
    <cellStyle name="_VC 6.15.06 update on 06GRC power costs.xls Chart 3_Book2_Final Order Electric EXHIBIT A-1" xfId="6283" xr:uid="{00000000-0005-0000-0000-000089180000}"/>
    <cellStyle name="_VC 6.15.06 update on 06GRC power costs.xls Chart 3_Book2_Final Order Electric EXHIBIT A-1 2" xfId="6284" xr:uid="{00000000-0005-0000-0000-00008A180000}"/>
    <cellStyle name="_VC 6.15.06 update on 06GRC power costs.xls Chart 3_Book2_Final Order Electric EXHIBIT A-1 2 2" xfId="6285" xr:uid="{00000000-0005-0000-0000-00008B180000}"/>
    <cellStyle name="_VC 6.15.06 update on 06GRC power costs.xls Chart 3_Book2_Final Order Electric EXHIBIT A-1 3" xfId="6286" xr:uid="{00000000-0005-0000-0000-00008C180000}"/>
    <cellStyle name="_VC 6.15.06 update on 06GRC power costs.xls Chart 3_Book2_Final Order Electric EXHIBIT A-1 4" xfId="6287" xr:uid="{00000000-0005-0000-0000-00008D180000}"/>
    <cellStyle name="_VC 6.15.06 update on 06GRC power costs.xls Chart 3_Book4" xfId="6288" xr:uid="{00000000-0005-0000-0000-00008E180000}"/>
    <cellStyle name="_VC 6.15.06 update on 06GRC power costs.xls Chart 3_Book4 2" xfId="6289" xr:uid="{00000000-0005-0000-0000-00008F180000}"/>
    <cellStyle name="_VC 6.15.06 update on 06GRC power costs.xls Chart 3_Book4 2 2" xfId="6290" xr:uid="{00000000-0005-0000-0000-000090180000}"/>
    <cellStyle name="_VC 6.15.06 update on 06GRC power costs.xls Chart 3_Book4 3" xfId="6291" xr:uid="{00000000-0005-0000-0000-000091180000}"/>
    <cellStyle name="_VC 6.15.06 update on 06GRC power costs.xls Chart 3_Book4 4" xfId="6292" xr:uid="{00000000-0005-0000-0000-000092180000}"/>
    <cellStyle name="_VC 6.15.06 update on 06GRC power costs.xls Chart 3_Book9" xfId="6293" xr:uid="{00000000-0005-0000-0000-000093180000}"/>
    <cellStyle name="_VC 6.15.06 update on 06GRC power costs.xls Chart 3_Book9 2" xfId="6294" xr:uid="{00000000-0005-0000-0000-000094180000}"/>
    <cellStyle name="_VC 6.15.06 update on 06GRC power costs.xls Chart 3_Book9 2 2" xfId="6295" xr:uid="{00000000-0005-0000-0000-000095180000}"/>
    <cellStyle name="_VC 6.15.06 update on 06GRC power costs.xls Chart 3_Book9 3" xfId="6296" xr:uid="{00000000-0005-0000-0000-000096180000}"/>
    <cellStyle name="_VC 6.15.06 update on 06GRC power costs.xls Chart 3_Book9 4" xfId="6297" xr:uid="{00000000-0005-0000-0000-000097180000}"/>
    <cellStyle name="_VC 6.15.06 update on 06GRC power costs.xls Chart 3_Chelan PUD Power Costs (8-10)" xfId="6298" xr:uid="{00000000-0005-0000-0000-000098180000}"/>
    <cellStyle name="_VC 6.15.06 update on 06GRC power costs.xls Chart 3_Gas Rev Req Model (2010 GRC)" xfId="6299" xr:uid="{00000000-0005-0000-0000-000099180000}"/>
    <cellStyle name="_VC 6.15.06 update on 06GRC power costs.xls Chart 3_INPUTS" xfId="6300" xr:uid="{00000000-0005-0000-0000-00009A180000}"/>
    <cellStyle name="_VC 6.15.06 update on 06GRC power costs.xls Chart 3_INPUTS 2" xfId="6301" xr:uid="{00000000-0005-0000-0000-00009B180000}"/>
    <cellStyle name="_VC 6.15.06 update on 06GRC power costs.xls Chart 3_INPUTS 2 2" xfId="6302" xr:uid="{00000000-0005-0000-0000-00009C180000}"/>
    <cellStyle name="_VC 6.15.06 update on 06GRC power costs.xls Chart 3_INPUTS 3" xfId="6303" xr:uid="{00000000-0005-0000-0000-00009D180000}"/>
    <cellStyle name="_VC 6.15.06 update on 06GRC power costs.xls Chart 3_NIM Summary" xfId="6304" xr:uid="{00000000-0005-0000-0000-00009E180000}"/>
    <cellStyle name="_VC 6.15.06 update on 06GRC power costs.xls Chart 3_NIM Summary 09GRC" xfId="6305" xr:uid="{00000000-0005-0000-0000-00009F180000}"/>
    <cellStyle name="_VC 6.15.06 update on 06GRC power costs.xls Chart 3_NIM Summary 09GRC 2" xfId="6306" xr:uid="{00000000-0005-0000-0000-0000A0180000}"/>
    <cellStyle name="_VC 6.15.06 update on 06GRC power costs.xls Chart 3_NIM Summary 2" xfId="6307" xr:uid="{00000000-0005-0000-0000-0000A1180000}"/>
    <cellStyle name="_VC 6.15.06 update on 06GRC power costs.xls Chart 3_NIM Summary 3" xfId="6308" xr:uid="{00000000-0005-0000-0000-0000A2180000}"/>
    <cellStyle name="_VC 6.15.06 update on 06GRC power costs.xls Chart 3_NIM Summary 4" xfId="6309" xr:uid="{00000000-0005-0000-0000-0000A3180000}"/>
    <cellStyle name="_VC 6.15.06 update on 06GRC power costs.xls Chart 3_NIM Summary 5" xfId="6310" xr:uid="{00000000-0005-0000-0000-0000A4180000}"/>
    <cellStyle name="_VC 6.15.06 update on 06GRC power costs.xls Chart 3_NIM Summary 6" xfId="6311" xr:uid="{00000000-0005-0000-0000-0000A5180000}"/>
    <cellStyle name="_VC 6.15.06 update on 06GRC power costs.xls Chart 3_NIM Summary 7" xfId="6312" xr:uid="{00000000-0005-0000-0000-0000A6180000}"/>
    <cellStyle name="_VC 6.15.06 update on 06GRC power costs.xls Chart 3_NIM Summary 8" xfId="6313" xr:uid="{00000000-0005-0000-0000-0000A7180000}"/>
    <cellStyle name="_VC 6.15.06 update on 06GRC power costs.xls Chart 3_NIM Summary 9" xfId="6314" xr:uid="{00000000-0005-0000-0000-0000A8180000}"/>
    <cellStyle name="_VC 6.15.06 update on 06GRC power costs.xls Chart 3_PCA 10 -  Exhibit D from A Kellogg Jan 2011" xfId="6315" xr:uid="{00000000-0005-0000-0000-0000A9180000}"/>
    <cellStyle name="_VC 6.15.06 update on 06GRC power costs.xls Chart 3_PCA 10 -  Exhibit D from A Kellogg July 2011" xfId="6316" xr:uid="{00000000-0005-0000-0000-0000AA180000}"/>
    <cellStyle name="_VC 6.15.06 update on 06GRC power costs.xls Chart 3_PCA 10 -  Exhibit D from S Free Rcv'd 12-11" xfId="6317" xr:uid="{00000000-0005-0000-0000-0000AB180000}"/>
    <cellStyle name="_VC 6.15.06 update on 06GRC power costs.xls Chart 3_PCA 9 -  Exhibit D April 2010" xfId="6318" xr:uid="{00000000-0005-0000-0000-0000AC180000}"/>
    <cellStyle name="_VC 6.15.06 update on 06GRC power costs.xls Chart 3_PCA 9 -  Exhibit D April 2010 (3)" xfId="6319" xr:uid="{00000000-0005-0000-0000-0000AD180000}"/>
    <cellStyle name="_VC 6.15.06 update on 06GRC power costs.xls Chart 3_PCA 9 -  Exhibit D April 2010 (3) 2" xfId="6320" xr:uid="{00000000-0005-0000-0000-0000AE180000}"/>
    <cellStyle name="_VC 6.15.06 update on 06GRC power costs.xls Chart 3_PCA 9 -  Exhibit D April 2010 2" xfId="6321" xr:uid="{00000000-0005-0000-0000-0000AF180000}"/>
    <cellStyle name="_VC 6.15.06 update on 06GRC power costs.xls Chart 3_PCA 9 -  Exhibit D April 2010 3" xfId="6322" xr:uid="{00000000-0005-0000-0000-0000B0180000}"/>
    <cellStyle name="_VC 6.15.06 update on 06GRC power costs.xls Chart 3_PCA 9 -  Exhibit D Nov 2010" xfId="6323" xr:uid="{00000000-0005-0000-0000-0000B1180000}"/>
    <cellStyle name="_VC 6.15.06 update on 06GRC power costs.xls Chart 3_PCA 9 -  Exhibit D Nov 2010 2" xfId="6324" xr:uid="{00000000-0005-0000-0000-0000B2180000}"/>
    <cellStyle name="_VC 6.15.06 update on 06GRC power costs.xls Chart 3_PCA 9 - Exhibit D at August 2010" xfId="6325" xr:uid="{00000000-0005-0000-0000-0000B3180000}"/>
    <cellStyle name="_VC 6.15.06 update on 06GRC power costs.xls Chart 3_PCA 9 - Exhibit D at August 2010 2" xfId="6326" xr:uid="{00000000-0005-0000-0000-0000B4180000}"/>
    <cellStyle name="_VC 6.15.06 update on 06GRC power costs.xls Chart 3_PCA 9 - Exhibit D June 2010 GRC" xfId="6327" xr:uid="{00000000-0005-0000-0000-0000B5180000}"/>
    <cellStyle name="_VC 6.15.06 update on 06GRC power costs.xls Chart 3_PCA 9 - Exhibit D June 2010 GRC 2" xfId="6328" xr:uid="{00000000-0005-0000-0000-0000B6180000}"/>
    <cellStyle name="_VC 6.15.06 update on 06GRC power costs.xls Chart 3_Power Costs - Comparison bx Rbtl-Staff-Jt-PC" xfId="6329" xr:uid="{00000000-0005-0000-0000-0000B7180000}"/>
    <cellStyle name="_VC 6.15.06 update on 06GRC power costs.xls Chart 3_Power Costs - Comparison bx Rbtl-Staff-Jt-PC 2" xfId="6330" xr:uid="{00000000-0005-0000-0000-0000B8180000}"/>
    <cellStyle name="_VC 6.15.06 update on 06GRC power costs.xls Chart 3_Power Costs - Comparison bx Rbtl-Staff-Jt-PC 2 2" xfId="6331" xr:uid="{00000000-0005-0000-0000-0000B9180000}"/>
    <cellStyle name="_VC 6.15.06 update on 06GRC power costs.xls Chart 3_Power Costs - Comparison bx Rbtl-Staff-Jt-PC 3" xfId="6332" xr:uid="{00000000-0005-0000-0000-0000BA180000}"/>
    <cellStyle name="_VC 6.15.06 update on 06GRC power costs.xls Chart 3_Power Costs - Comparison bx Rbtl-Staff-Jt-PC 4" xfId="6333" xr:uid="{00000000-0005-0000-0000-0000BB180000}"/>
    <cellStyle name="_VC 6.15.06 update on 06GRC power costs.xls Chart 3_Power Costs - Comparison bx Rbtl-Staff-Jt-PC_Adj Bench DR 3 for Initial Briefs (Electric)" xfId="6334" xr:uid="{00000000-0005-0000-0000-0000BC180000}"/>
    <cellStyle name="_VC 6.15.06 update on 06GRC power costs.xls Chart 3_Power Costs - Comparison bx Rbtl-Staff-Jt-PC_Adj Bench DR 3 for Initial Briefs (Electric) 2" xfId="6335" xr:uid="{00000000-0005-0000-0000-0000BD180000}"/>
    <cellStyle name="_VC 6.15.06 update on 06GRC power costs.xls Chart 3_Power Costs - Comparison bx Rbtl-Staff-Jt-PC_Adj Bench DR 3 for Initial Briefs (Electric) 2 2" xfId="6336" xr:uid="{00000000-0005-0000-0000-0000BE180000}"/>
    <cellStyle name="_VC 6.15.06 update on 06GRC power costs.xls Chart 3_Power Costs - Comparison bx Rbtl-Staff-Jt-PC_Adj Bench DR 3 for Initial Briefs (Electric) 3" xfId="6337" xr:uid="{00000000-0005-0000-0000-0000BF180000}"/>
    <cellStyle name="_VC 6.15.06 update on 06GRC power costs.xls Chart 3_Power Costs - Comparison bx Rbtl-Staff-Jt-PC_Adj Bench DR 3 for Initial Briefs (Electric) 4" xfId="6338" xr:uid="{00000000-0005-0000-0000-0000C0180000}"/>
    <cellStyle name="_VC 6.15.06 update on 06GRC power costs.xls Chart 3_Power Costs - Comparison bx Rbtl-Staff-Jt-PC_Electric Rev Req Model (2009 GRC) Rebuttal" xfId="6339" xr:uid="{00000000-0005-0000-0000-0000C1180000}"/>
    <cellStyle name="_VC 6.15.06 update on 06GRC power costs.xls Chart 3_Power Costs - Comparison bx Rbtl-Staff-Jt-PC_Electric Rev Req Model (2009 GRC) Rebuttal 2" xfId="6340" xr:uid="{00000000-0005-0000-0000-0000C2180000}"/>
    <cellStyle name="_VC 6.15.06 update on 06GRC power costs.xls Chart 3_Power Costs - Comparison bx Rbtl-Staff-Jt-PC_Electric Rev Req Model (2009 GRC) Rebuttal 2 2" xfId="6341" xr:uid="{00000000-0005-0000-0000-0000C3180000}"/>
    <cellStyle name="_VC 6.15.06 update on 06GRC power costs.xls Chart 3_Power Costs - Comparison bx Rbtl-Staff-Jt-PC_Electric Rev Req Model (2009 GRC) Rebuttal 3" xfId="6342" xr:uid="{00000000-0005-0000-0000-0000C4180000}"/>
    <cellStyle name="_VC 6.15.06 update on 06GRC power costs.xls Chart 3_Power Costs - Comparison bx Rbtl-Staff-Jt-PC_Electric Rev Req Model (2009 GRC) Rebuttal 4" xfId="6343" xr:uid="{00000000-0005-0000-0000-0000C5180000}"/>
    <cellStyle name="_VC 6.15.06 update on 06GRC power costs.xls Chart 3_Power Costs - Comparison bx Rbtl-Staff-Jt-PC_Electric Rev Req Model (2009 GRC) Rebuttal REmoval of New  WH Solar AdjustMI" xfId="6344" xr:uid="{00000000-0005-0000-0000-0000C6180000}"/>
    <cellStyle name="_VC 6.15.06 update on 06GRC power costs.xls Chart 3_Power Costs - Comparison bx Rbtl-Staff-Jt-PC_Electric Rev Req Model (2009 GRC) Rebuttal REmoval of New  WH Solar AdjustMI 2" xfId="6345" xr:uid="{00000000-0005-0000-0000-0000C7180000}"/>
    <cellStyle name="_VC 6.15.06 update on 06GRC power costs.xls Chart 3_Power Costs - Comparison bx Rbtl-Staff-Jt-PC_Electric Rev Req Model (2009 GRC) Rebuttal REmoval of New  WH Solar AdjustMI 2 2" xfId="6346" xr:uid="{00000000-0005-0000-0000-0000C8180000}"/>
    <cellStyle name="_VC 6.15.06 update on 06GRC power costs.xls Chart 3_Power Costs - Comparison bx Rbtl-Staff-Jt-PC_Electric Rev Req Model (2009 GRC) Rebuttal REmoval of New  WH Solar AdjustMI 3" xfId="6347" xr:uid="{00000000-0005-0000-0000-0000C9180000}"/>
    <cellStyle name="_VC 6.15.06 update on 06GRC power costs.xls Chart 3_Power Costs - Comparison bx Rbtl-Staff-Jt-PC_Electric Rev Req Model (2009 GRC) Rebuttal REmoval of New  WH Solar AdjustMI 4" xfId="6348" xr:uid="{00000000-0005-0000-0000-0000CA180000}"/>
    <cellStyle name="_VC 6.15.06 update on 06GRC power costs.xls Chart 3_Power Costs - Comparison bx Rbtl-Staff-Jt-PC_Electric Rev Req Model (2009 GRC) Revised 01-18-2010" xfId="6349" xr:uid="{00000000-0005-0000-0000-0000CB180000}"/>
    <cellStyle name="_VC 6.15.06 update on 06GRC power costs.xls Chart 3_Power Costs - Comparison bx Rbtl-Staff-Jt-PC_Electric Rev Req Model (2009 GRC) Revised 01-18-2010 2" xfId="6350" xr:uid="{00000000-0005-0000-0000-0000CC180000}"/>
    <cellStyle name="_VC 6.15.06 update on 06GRC power costs.xls Chart 3_Power Costs - Comparison bx Rbtl-Staff-Jt-PC_Electric Rev Req Model (2009 GRC) Revised 01-18-2010 2 2" xfId="6351" xr:uid="{00000000-0005-0000-0000-0000CD180000}"/>
    <cellStyle name="_VC 6.15.06 update on 06GRC power costs.xls Chart 3_Power Costs - Comparison bx Rbtl-Staff-Jt-PC_Electric Rev Req Model (2009 GRC) Revised 01-18-2010 3" xfId="6352" xr:uid="{00000000-0005-0000-0000-0000CE180000}"/>
    <cellStyle name="_VC 6.15.06 update on 06GRC power costs.xls Chart 3_Power Costs - Comparison bx Rbtl-Staff-Jt-PC_Electric Rev Req Model (2009 GRC) Revised 01-18-2010 4" xfId="6353" xr:uid="{00000000-0005-0000-0000-0000CF180000}"/>
    <cellStyle name="_VC 6.15.06 update on 06GRC power costs.xls Chart 3_Power Costs - Comparison bx Rbtl-Staff-Jt-PC_Final Order Electric EXHIBIT A-1" xfId="6354" xr:uid="{00000000-0005-0000-0000-0000D0180000}"/>
    <cellStyle name="_VC 6.15.06 update on 06GRC power costs.xls Chart 3_Power Costs - Comparison bx Rbtl-Staff-Jt-PC_Final Order Electric EXHIBIT A-1 2" xfId="6355" xr:uid="{00000000-0005-0000-0000-0000D1180000}"/>
    <cellStyle name="_VC 6.15.06 update on 06GRC power costs.xls Chart 3_Power Costs - Comparison bx Rbtl-Staff-Jt-PC_Final Order Electric EXHIBIT A-1 2 2" xfId="6356" xr:uid="{00000000-0005-0000-0000-0000D2180000}"/>
    <cellStyle name="_VC 6.15.06 update on 06GRC power costs.xls Chart 3_Power Costs - Comparison bx Rbtl-Staff-Jt-PC_Final Order Electric EXHIBIT A-1 3" xfId="6357" xr:uid="{00000000-0005-0000-0000-0000D3180000}"/>
    <cellStyle name="_VC 6.15.06 update on 06GRC power costs.xls Chart 3_Power Costs - Comparison bx Rbtl-Staff-Jt-PC_Final Order Electric EXHIBIT A-1 4" xfId="6358" xr:uid="{00000000-0005-0000-0000-0000D4180000}"/>
    <cellStyle name="_VC 6.15.06 update on 06GRC power costs.xls Chart 3_Production Adj 4.37" xfId="6359" xr:uid="{00000000-0005-0000-0000-0000D5180000}"/>
    <cellStyle name="_VC 6.15.06 update on 06GRC power costs.xls Chart 3_Production Adj 4.37 2" xfId="6360" xr:uid="{00000000-0005-0000-0000-0000D6180000}"/>
    <cellStyle name="_VC 6.15.06 update on 06GRC power costs.xls Chart 3_Production Adj 4.37 2 2" xfId="6361" xr:uid="{00000000-0005-0000-0000-0000D7180000}"/>
    <cellStyle name="_VC 6.15.06 update on 06GRC power costs.xls Chart 3_Production Adj 4.37 3" xfId="6362" xr:uid="{00000000-0005-0000-0000-0000D8180000}"/>
    <cellStyle name="_VC 6.15.06 update on 06GRC power costs.xls Chart 3_Purchased Power Adj 4.03" xfId="6363" xr:uid="{00000000-0005-0000-0000-0000D9180000}"/>
    <cellStyle name="_VC 6.15.06 update on 06GRC power costs.xls Chart 3_Purchased Power Adj 4.03 2" xfId="6364" xr:uid="{00000000-0005-0000-0000-0000DA180000}"/>
    <cellStyle name="_VC 6.15.06 update on 06GRC power costs.xls Chart 3_Purchased Power Adj 4.03 2 2" xfId="6365" xr:uid="{00000000-0005-0000-0000-0000DB180000}"/>
    <cellStyle name="_VC 6.15.06 update on 06GRC power costs.xls Chart 3_Purchased Power Adj 4.03 3" xfId="6366" xr:uid="{00000000-0005-0000-0000-0000DC180000}"/>
    <cellStyle name="_VC 6.15.06 update on 06GRC power costs.xls Chart 3_Rebuttal Power Costs" xfId="6367" xr:uid="{00000000-0005-0000-0000-0000DD180000}"/>
    <cellStyle name="_VC 6.15.06 update on 06GRC power costs.xls Chart 3_Rebuttal Power Costs 2" xfId="6368" xr:uid="{00000000-0005-0000-0000-0000DE180000}"/>
    <cellStyle name="_VC 6.15.06 update on 06GRC power costs.xls Chart 3_Rebuttal Power Costs 2 2" xfId="6369" xr:uid="{00000000-0005-0000-0000-0000DF180000}"/>
    <cellStyle name="_VC 6.15.06 update on 06GRC power costs.xls Chart 3_Rebuttal Power Costs 3" xfId="6370" xr:uid="{00000000-0005-0000-0000-0000E0180000}"/>
    <cellStyle name="_VC 6.15.06 update on 06GRC power costs.xls Chart 3_Rebuttal Power Costs 4" xfId="6371" xr:uid="{00000000-0005-0000-0000-0000E1180000}"/>
    <cellStyle name="_VC 6.15.06 update on 06GRC power costs.xls Chart 3_Rebuttal Power Costs_Adj Bench DR 3 for Initial Briefs (Electric)" xfId="6372" xr:uid="{00000000-0005-0000-0000-0000E2180000}"/>
    <cellStyle name="_VC 6.15.06 update on 06GRC power costs.xls Chart 3_Rebuttal Power Costs_Adj Bench DR 3 for Initial Briefs (Electric) 2" xfId="6373" xr:uid="{00000000-0005-0000-0000-0000E3180000}"/>
    <cellStyle name="_VC 6.15.06 update on 06GRC power costs.xls Chart 3_Rebuttal Power Costs_Adj Bench DR 3 for Initial Briefs (Electric) 2 2" xfId="6374" xr:uid="{00000000-0005-0000-0000-0000E4180000}"/>
    <cellStyle name="_VC 6.15.06 update on 06GRC power costs.xls Chart 3_Rebuttal Power Costs_Adj Bench DR 3 for Initial Briefs (Electric) 3" xfId="6375" xr:uid="{00000000-0005-0000-0000-0000E5180000}"/>
    <cellStyle name="_VC 6.15.06 update on 06GRC power costs.xls Chart 3_Rebuttal Power Costs_Adj Bench DR 3 for Initial Briefs (Electric) 4" xfId="6376" xr:uid="{00000000-0005-0000-0000-0000E6180000}"/>
    <cellStyle name="_VC 6.15.06 update on 06GRC power costs.xls Chart 3_Rebuttal Power Costs_Electric Rev Req Model (2009 GRC) Rebuttal" xfId="6377" xr:uid="{00000000-0005-0000-0000-0000E7180000}"/>
    <cellStyle name="_VC 6.15.06 update on 06GRC power costs.xls Chart 3_Rebuttal Power Costs_Electric Rev Req Model (2009 GRC) Rebuttal 2" xfId="6378" xr:uid="{00000000-0005-0000-0000-0000E8180000}"/>
    <cellStyle name="_VC 6.15.06 update on 06GRC power costs.xls Chart 3_Rebuttal Power Costs_Electric Rev Req Model (2009 GRC) Rebuttal 2 2" xfId="6379" xr:uid="{00000000-0005-0000-0000-0000E9180000}"/>
    <cellStyle name="_VC 6.15.06 update on 06GRC power costs.xls Chart 3_Rebuttal Power Costs_Electric Rev Req Model (2009 GRC) Rebuttal 3" xfId="6380" xr:uid="{00000000-0005-0000-0000-0000EA180000}"/>
    <cellStyle name="_VC 6.15.06 update on 06GRC power costs.xls Chart 3_Rebuttal Power Costs_Electric Rev Req Model (2009 GRC) Rebuttal 4" xfId="6381" xr:uid="{00000000-0005-0000-0000-0000EB180000}"/>
    <cellStyle name="_VC 6.15.06 update on 06GRC power costs.xls Chart 3_Rebuttal Power Costs_Electric Rev Req Model (2009 GRC) Rebuttal REmoval of New  WH Solar AdjustMI" xfId="6382" xr:uid="{00000000-0005-0000-0000-0000EC180000}"/>
    <cellStyle name="_VC 6.15.06 update on 06GRC power costs.xls Chart 3_Rebuttal Power Costs_Electric Rev Req Model (2009 GRC) Rebuttal REmoval of New  WH Solar AdjustMI 2" xfId="6383" xr:uid="{00000000-0005-0000-0000-0000ED180000}"/>
    <cellStyle name="_VC 6.15.06 update on 06GRC power costs.xls Chart 3_Rebuttal Power Costs_Electric Rev Req Model (2009 GRC) Rebuttal REmoval of New  WH Solar AdjustMI 2 2" xfId="6384" xr:uid="{00000000-0005-0000-0000-0000EE180000}"/>
    <cellStyle name="_VC 6.15.06 update on 06GRC power costs.xls Chart 3_Rebuttal Power Costs_Electric Rev Req Model (2009 GRC) Rebuttal REmoval of New  WH Solar AdjustMI 3" xfId="6385" xr:uid="{00000000-0005-0000-0000-0000EF180000}"/>
    <cellStyle name="_VC 6.15.06 update on 06GRC power costs.xls Chart 3_Rebuttal Power Costs_Electric Rev Req Model (2009 GRC) Rebuttal REmoval of New  WH Solar AdjustMI 4" xfId="6386" xr:uid="{00000000-0005-0000-0000-0000F0180000}"/>
    <cellStyle name="_VC 6.15.06 update on 06GRC power costs.xls Chart 3_Rebuttal Power Costs_Electric Rev Req Model (2009 GRC) Revised 01-18-2010" xfId="6387" xr:uid="{00000000-0005-0000-0000-0000F1180000}"/>
    <cellStyle name="_VC 6.15.06 update on 06GRC power costs.xls Chart 3_Rebuttal Power Costs_Electric Rev Req Model (2009 GRC) Revised 01-18-2010 2" xfId="6388" xr:uid="{00000000-0005-0000-0000-0000F2180000}"/>
    <cellStyle name="_VC 6.15.06 update on 06GRC power costs.xls Chart 3_Rebuttal Power Costs_Electric Rev Req Model (2009 GRC) Revised 01-18-2010 2 2" xfId="6389" xr:uid="{00000000-0005-0000-0000-0000F3180000}"/>
    <cellStyle name="_VC 6.15.06 update on 06GRC power costs.xls Chart 3_Rebuttal Power Costs_Electric Rev Req Model (2009 GRC) Revised 01-18-2010 3" xfId="6390" xr:uid="{00000000-0005-0000-0000-0000F4180000}"/>
    <cellStyle name="_VC 6.15.06 update on 06GRC power costs.xls Chart 3_Rebuttal Power Costs_Electric Rev Req Model (2009 GRC) Revised 01-18-2010 4" xfId="6391" xr:uid="{00000000-0005-0000-0000-0000F5180000}"/>
    <cellStyle name="_VC 6.15.06 update on 06GRC power costs.xls Chart 3_Rebuttal Power Costs_Final Order Electric EXHIBIT A-1" xfId="6392" xr:uid="{00000000-0005-0000-0000-0000F6180000}"/>
    <cellStyle name="_VC 6.15.06 update on 06GRC power costs.xls Chart 3_Rebuttal Power Costs_Final Order Electric EXHIBIT A-1 2" xfId="6393" xr:uid="{00000000-0005-0000-0000-0000F7180000}"/>
    <cellStyle name="_VC 6.15.06 update on 06GRC power costs.xls Chart 3_Rebuttal Power Costs_Final Order Electric EXHIBIT A-1 2 2" xfId="6394" xr:uid="{00000000-0005-0000-0000-0000F8180000}"/>
    <cellStyle name="_VC 6.15.06 update on 06GRC power costs.xls Chart 3_Rebuttal Power Costs_Final Order Electric EXHIBIT A-1 3" xfId="6395" xr:uid="{00000000-0005-0000-0000-0000F9180000}"/>
    <cellStyle name="_VC 6.15.06 update on 06GRC power costs.xls Chart 3_Rebuttal Power Costs_Final Order Electric EXHIBIT A-1 4" xfId="6396" xr:uid="{00000000-0005-0000-0000-0000FA180000}"/>
    <cellStyle name="_VC 6.15.06 update on 06GRC power costs.xls Chart 3_ROR &amp; CONV FACTOR" xfId="6397" xr:uid="{00000000-0005-0000-0000-0000FB180000}"/>
    <cellStyle name="_VC 6.15.06 update on 06GRC power costs.xls Chart 3_ROR &amp; CONV FACTOR 2" xfId="6398" xr:uid="{00000000-0005-0000-0000-0000FC180000}"/>
    <cellStyle name="_VC 6.15.06 update on 06GRC power costs.xls Chart 3_ROR &amp; CONV FACTOR 2 2" xfId="6399" xr:uid="{00000000-0005-0000-0000-0000FD180000}"/>
    <cellStyle name="_VC 6.15.06 update on 06GRC power costs.xls Chart 3_ROR &amp; CONV FACTOR 3" xfId="6400" xr:uid="{00000000-0005-0000-0000-0000FE180000}"/>
    <cellStyle name="_VC 6.15.06 update on 06GRC power costs.xls Chart 3_ROR 5.02" xfId="6401" xr:uid="{00000000-0005-0000-0000-0000FF180000}"/>
    <cellStyle name="_VC 6.15.06 update on 06GRC power costs.xls Chart 3_ROR 5.02 2" xfId="6402" xr:uid="{00000000-0005-0000-0000-000000190000}"/>
    <cellStyle name="_VC 6.15.06 update on 06GRC power costs.xls Chart 3_ROR 5.02 2 2" xfId="6403" xr:uid="{00000000-0005-0000-0000-000001190000}"/>
    <cellStyle name="_VC 6.15.06 update on 06GRC power costs.xls Chart 3_ROR 5.02 3" xfId="6404" xr:uid="{00000000-0005-0000-0000-000002190000}"/>
    <cellStyle name="_VC 6.15.06 update on 06GRC power costs.xls Chart 3_Wind Integration 10GRC" xfId="6405" xr:uid="{00000000-0005-0000-0000-000003190000}"/>
    <cellStyle name="_VC 6.15.06 update on 06GRC power costs.xls Chart 3_Wind Integration 10GRC 2" xfId="6406" xr:uid="{00000000-0005-0000-0000-000004190000}"/>
    <cellStyle name="_Worksheet" xfId="6407" xr:uid="{00000000-0005-0000-0000-000005190000}"/>
    <cellStyle name="_Worksheet 2" xfId="6408" xr:uid="{00000000-0005-0000-0000-000006190000}"/>
    <cellStyle name="_Worksheet_Chelan PUD Power Costs (8-10)" xfId="6409" xr:uid="{00000000-0005-0000-0000-000007190000}"/>
    <cellStyle name="_Worksheet_NIM Summary" xfId="6410" xr:uid="{00000000-0005-0000-0000-000008190000}"/>
    <cellStyle name="_Worksheet_NIM Summary 2" xfId="6411" xr:uid="{00000000-0005-0000-0000-000009190000}"/>
    <cellStyle name="_Worksheet_Transmission Workbook for May BOD" xfId="6412" xr:uid="{00000000-0005-0000-0000-00000A190000}"/>
    <cellStyle name="_Worksheet_Transmission Workbook for May BOD 2" xfId="6413" xr:uid="{00000000-0005-0000-0000-00000B190000}"/>
    <cellStyle name="_Worksheet_Wind Integration 10GRC" xfId="6414" xr:uid="{00000000-0005-0000-0000-00000C190000}"/>
    <cellStyle name="_Worksheet_Wind Integration 10GRC 2" xfId="6415" xr:uid="{00000000-0005-0000-0000-00000D190000}"/>
    <cellStyle name="0,0_x000d__x000a_NA_x000d__x000a_" xfId="6416" xr:uid="{00000000-0005-0000-0000-00000E190000}"/>
    <cellStyle name="0,0_x000d__x000a_NA_x000d__x000a_ 2" xfId="6417" xr:uid="{00000000-0005-0000-0000-00000F190000}"/>
    <cellStyle name="0000" xfId="6418" xr:uid="{00000000-0005-0000-0000-000010190000}"/>
    <cellStyle name="000000" xfId="6419" xr:uid="{00000000-0005-0000-0000-000011190000}"/>
    <cellStyle name="14BLIN - Style8" xfId="6420" xr:uid="{00000000-0005-0000-0000-000012190000}"/>
    <cellStyle name="14-BT - Style1" xfId="6421" xr:uid="{00000000-0005-0000-0000-000013190000}"/>
    <cellStyle name="20% - Accent1 2" xfId="6422" xr:uid="{00000000-0005-0000-0000-000014190000}"/>
    <cellStyle name="20% - Accent1 2 2" xfId="6423" xr:uid="{00000000-0005-0000-0000-000015190000}"/>
    <cellStyle name="20% - Accent1 2 2 2" xfId="6424" xr:uid="{00000000-0005-0000-0000-000016190000}"/>
    <cellStyle name="20% - Accent1 2 2 3" xfId="6425" xr:uid="{00000000-0005-0000-0000-000017190000}"/>
    <cellStyle name="20% - Accent1 2 3" xfId="6426" xr:uid="{00000000-0005-0000-0000-000018190000}"/>
    <cellStyle name="20% - Accent1 2 3 2" xfId="6427" xr:uid="{00000000-0005-0000-0000-000019190000}"/>
    <cellStyle name="20% - Accent1 2 4" xfId="6428" xr:uid="{00000000-0005-0000-0000-00001A190000}"/>
    <cellStyle name="20% - Accent1 2 4 2" xfId="6429" xr:uid="{00000000-0005-0000-0000-00001B190000}"/>
    <cellStyle name="20% - Accent1 2 5" xfId="6430" xr:uid="{00000000-0005-0000-0000-00001C190000}"/>
    <cellStyle name="20% - Accent1 2_2009 GRC Compl Filing - Exhibit D" xfId="6431" xr:uid="{00000000-0005-0000-0000-00001D190000}"/>
    <cellStyle name="20% - Accent1 3" xfId="6432" xr:uid="{00000000-0005-0000-0000-00001E190000}"/>
    <cellStyle name="20% - Accent1 3 2" xfId="6433" xr:uid="{00000000-0005-0000-0000-00001F190000}"/>
    <cellStyle name="20% - Accent1 3 3" xfId="6434" xr:uid="{00000000-0005-0000-0000-000020190000}"/>
    <cellStyle name="20% - Accent1 3 4" xfId="6435" xr:uid="{00000000-0005-0000-0000-000021190000}"/>
    <cellStyle name="20% - Accent1 4" xfId="6436" xr:uid="{00000000-0005-0000-0000-000022190000}"/>
    <cellStyle name="20% - Accent1 4 2" xfId="6437" xr:uid="{00000000-0005-0000-0000-000023190000}"/>
    <cellStyle name="20% - Accent1 4 2 2" xfId="6438" xr:uid="{00000000-0005-0000-0000-000024190000}"/>
    <cellStyle name="20% - Accent1 4 2 2 2" xfId="6439" xr:uid="{00000000-0005-0000-0000-000025190000}"/>
    <cellStyle name="20% - Accent1 4 2 3" xfId="6440" xr:uid="{00000000-0005-0000-0000-000026190000}"/>
    <cellStyle name="20% - Accent1 4 2 3 2" xfId="6441" xr:uid="{00000000-0005-0000-0000-000027190000}"/>
    <cellStyle name="20% - Accent1 4 2 4" xfId="6442" xr:uid="{00000000-0005-0000-0000-000028190000}"/>
    <cellStyle name="20% - Accent1 4 3" xfId="6443" xr:uid="{00000000-0005-0000-0000-000029190000}"/>
    <cellStyle name="20% - Accent1 4 3 2" xfId="6444" xr:uid="{00000000-0005-0000-0000-00002A190000}"/>
    <cellStyle name="20% - Accent1 4 3 2 2" xfId="6445" xr:uid="{00000000-0005-0000-0000-00002B190000}"/>
    <cellStyle name="20% - Accent1 4 3 3" xfId="6446" xr:uid="{00000000-0005-0000-0000-00002C190000}"/>
    <cellStyle name="20% - Accent1 4 4" xfId="6447" xr:uid="{00000000-0005-0000-0000-00002D190000}"/>
    <cellStyle name="20% - Accent1 4 4 2" xfId="6448" xr:uid="{00000000-0005-0000-0000-00002E190000}"/>
    <cellStyle name="20% - Accent1 4 5" xfId="6449" xr:uid="{00000000-0005-0000-0000-00002F190000}"/>
    <cellStyle name="20% - Accent1 4 5 2" xfId="6450" xr:uid="{00000000-0005-0000-0000-000030190000}"/>
    <cellStyle name="20% - Accent1 4 6" xfId="6451" xr:uid="{00000000-0005-0000-0000-000031190000}"/>
    <cellStyle name="20% - Accent1 4 7" xfId="6452" xr:uid="{00000000-0005-0000-0000-000032190000}"/>
    <cellStyle name="20% - Accent1 4 8" xfId="6453" xr:uid="{00000000-0005-0000-0000-000033190000}"/>
    <cellStyle name="20% - Accent1 5" xfId="6454" xr:uid="{00000000-0005-0000-0000-000034190000}"/>
    <cellStyle name="20% - Accent1 5 2" xfId="6455" xr:uid="{00000000-0005-0000-0000-000035190000}"/>
    <cellStyle name="20% - Accent1 6" xfId="6456" xr:uid="{00000000-0005-0000-0000-000036190000}"/>
    <cellStyle name="20% - Accent1 7" xfId="6457" xr:uid="{00000000-0005-0000-0000-000037190000}"/>
    <cellStyle name="20% - Accent1 8" xfId="6458" xr:uid="{00000000-0005-0000-0000-000038190000}"/>
    <cellStyle name="20% - Accent1 9" xfId="6459" xr:uid="{00000000-0005-0000-0000-000039190000}"/>
    <cellStyle name="20% - Accent2 2" xfId="6460" xr:uid="{00000000-0005-0000-0000-00003A190000}"/>
    <cellStyle name="20% - Accent2 2 2" xfId="6461" xr:uid="{00000000-0005-0000-0000-00003B190000}"/>
    <cellStyle name="20% - Accent2 2 2 2" xfId="6462" xr:uid="{00000000-0005-0000-0000-00003C190000}"/>
    <cellStyle name="20% - Accent2 2 2 3" xfId="6463" xr:uid="{00000000-0005-0000-0000-00003D190000}"/>
    <cellStyle name="20% - Accent2 2 3" xfId="6464" xr:uid="{00000000-0005-0000-0000-00003E190000}"/>
    <cellStyle name="20% - Accent2 2 3 2" xfId="6465" xr:uid="{00000000-0005-0000-0000-00003F190000}"/>
    <cellStyle name="20% - Accent2 2 4" xfId="6466" xr:uid="{00000000-0005-0000-0000-000040190000}"/>
    <cellStyle name="20% - Accent2 2 4 2" xfId="6467" xr:uid="{00000000-0005-0000-0000-000041190000}"/>
    <cellStyle name="20% - Accent2 2 5" xfId="6468" xr:uid="{00000000-0005-0000-0000-000042190000}"/>
    <cellStyle name="20% - Accent2 2_2009 GRC Compl Filing - Exhibit D" xfId="6469" xr:uid="{00000000-0005-0000-0000-000043190000}"/>
    <cellStyle name="20% - Accent2 3" xfId="6470" xr:uid="{00000000-0005-0000-0000-000044190000}"/>
    <cellStyle name="20% - Accent2 3 2" xfId="6471" xr:uid="{00000000-0005-0000-0000-000045190000}"/>
    <cellStyle name="20% - Accent2 3 3" xfId="6472" xr:uid="{00000000-0005-0000-0000-000046190000}"/>
    <cellStyle name="20% - Accent2 3 4" xfId="6473" xr:uid="{00000000-0005-0000-0000-000047190000}"/>
    <cellStyle name="20% - Accent2 4" xfId="6474" xr:uid="{00000000-0005-0000-0000-000048190000}"/>
    <cellStyle name="20% - Accent2 4 2" xfId="6475" xr:uid="{00000000-0005-0000-0000-000049190000}"/>
    <cellStyle name="20% - Accent2 4 2 2" xfId="6476" xr:uid="{00000000-0005-0000-0000-00004A190000}"/>
    <cellStyle name="20% - Accent2 4 2 2 2" xfId="6477" xr:uid="{00000000-0005-0000-0000-00004B190000}"/>
    <cellStyle name="20% - Accent2 4 2 3" xfId="6478" xr:uid="{00000000-0005-0000-0000-00004C190000}"/>
    <cellStyle name="20% - Accent2 4 2 3 2" xfId="6479" xr:uid="{00000000-0005-0000-0000-00004D190000}"/>
    <cellStyle name="20% - Accent2 4 2 4" xfId="6480" xr:uid="{00000000-0005-0000-0000-00004E190000}"/>
    <cellStyle name="20% - Accent2 4 3" xfId="6481" xr:uid="{00000000-0005-0000-0000-00004F190000}"/>
    <cellStyle name="20% - Accent2 4 3 2" xfId="6482" xr:uid="{00000000-0005-0000-0000-000050190000}"/>
    <cellStyle name="20% - Accent2 4 3 2 2" xfId="6483" xr:uid="{00000000-0005-0000-0000-000051190000}"/>
    <cellStyle name="20% - Accent2 4 3 3" xfId="6484" xr:uid="{00000000-0005-0000-0000-000052190000}"/>
    <cellStyle name="20% - Accent2 4 4" xfId="6485" xr:uid="{00000000-0005-0000-0000-000053190000}"/>
    <cellStyle name="20% - Accent2 4 4 2" xfId="6486" xr:uid="{00000000-0005-0000-0000-000054190000}"/>
    <cellStyle name="20% - Accent2 4 5" xfId="6487" xr:uid="{00000000-0005-0000-0000-000055190000}"/>
    <cellStyle name="20% - Accent2 4 5 2" xfId="6488" xr:uid="{00000000-0005-0000-0000-000056190000}"/>
    <cellStyle name="20% - Accent2 4 6" xfId="6489" xr:uid="{00000000-0005-0000-0000-000057190000}"/>
    <cellStyle name="20% - Accent2 4 7" xfId="6490" xr:uid="{00000000-0005-0000-0000-000058190000}"/>
    <cellStyle name="20% - Accent2 4 8" xfId="6491" xr:uid="{00000000-0005-0000-0000-000059190000}"/>
    <cellStyle name="20% - Accent2 5" xfId="6492" xr:uid="{00000000-0005-0000-0000-00005A190000}"/>
    <cellStyle name="20% - Accent2 5 2" xfId="6493" xr:uid="{00000000-0005-0000-0000-00005B190000}"/>
    <cellStyle name="20% - Accent2 6" xfId="6494" xr:uid="{00000000-0005-0000-0000-00005C190000}"/>
    <cellStyle name="20% - Accent2 7" xfId="6495" xr:uid="{00000000-0005-0000-0000-00005D190000}"/>
    <cellStyle name="20% - Accent2 8" xfId="6496" xr:uid="{00000000-0005-0000-0000-00005E190000}"/>
    <cellStyle name="20% - Accent2 9" xfId="6497" xr:uid="{00000000-0005-0000-0000-00005F190000}"/>
    <cellStyle name="20% - Accent3 2" xfId="6498" xr:uid="{00000000-0005-0000-0000-000060190000}"/>
    <cellStyle name="20% - Accent3 2 2" xfId="6499" xr:uid="{00000000-0005-0000-0000-000061190000}"/>
    <cellStyle name="20% - Accent3 2 2 2" xfId="6500" xr:uid="{00000000-0005-0000-0000-000062190000}"/>
    <cellStyle name="20% - Accent3 2 2 3" xfId="6501" xr:uid="{00000000-0005-0000-0000-000063190000}"/>
    <cellStyle name="20% - Accent3 2 3" xfId="6502" xr:uid="{00000000-0005-0000-0000-000064190000}"/>
    <cellStyle name="20% - Accent3 2 3 2" xfId="6503" xr:uid="{00000000-0005-0000-0000-000065190000}"/>
    <cellStyle name="20% - Accent3 2 4" xfId="6504" xr:uid="{00000000-0005-0000-0000-000066190000}"/>
    <cellStyle name="20% - Accent3 2 4 2" xfId="6505" xr:uid="{00000000-0005-0000-0000-000067190000}"/>
    <cellStyle name="20% - Accent3 2 5" xfId="6506" xr:uid="{00000000-0005-0000-0000-000068190000}"/>
    <cellStyle name="20% - Accent3 2_2009 GRC Compl Filing - Exhibit D" xfId="6507" xr:uid="{00000000-0005-0000-0000-000069190000}"/>
    <cellStyle name="20% - Accent3 3" xfId="6508" xr:uid="{00000000-0005-0000-0000-00006A190000}"/>
    <cellStyle name="20% - Accent3 3 2" xfId="6509" xr:uid="{00000000-0005-0000-0000-00006B190000}"/>
    <cellStyle name="20% - Accent3 3 3" xfId="6510" xr:uid="{00000000-0005-0000-0000-00006C190000}"/>
    <cellStyle name="20% - Accent3 3 4" xfId="6511" xr:uid="{00000000-0005-0000-0000-00006D190000}"/>
    <cellStyle name="20% - Accent3 4" xfId="6512" xr:uid="{00000000-0005-0000-0000-00006E190000}"/>
    <cellStyle name="20% - Accent3 4 2" xfId="6513" xr:uid="{00000000-0005-0000-0000-00006F190000}"/>
    <cellStyle name="20% - Accent3 4 2 2" xfId="6514" xr:uid="{00000000-0005-0000-0000-000070190000}"/>
    <cellStyle name="20% - Accent3 4 2 2 2" xfId="6515" xr:uid="{00000000-0005-0000-0000-000071190000}"/>
    <cellStyle name="20% - Accent3 4 2 3" xfId="6516" xr:uid="{00000000-0005-0000-0000-000072190000}"/>
    <cellStyle name="20% - Accent3 4 2 3 2" xfId="6517" xr:uid="{00000000-0005-0000-0000-000073190000}"/>
    <cellStyle name="20% - Accent3 4 2 4" xfId="6518" xr:uid="{00000000-0005-0000-0000-000074190000}"/>
    <cellStyle name="20% - Accent3 4 3" xfId="6519" xr:uid="{00000000-0005-0000-0000-000075190000}"/>
    <cellStyle name="20% - Accent3 4 3 2" xfId="6520" xr:uid="{00000000-0005-0000-0000-000076190000}"/>
    <cellStyle name="20% - Accent3 4 3 2 2" xfId="6521" xr:uid="{00000000-0005-0000-0000-000077190000}"/>
    <cellStyle name="20% - Accent3 4 3 3" xfId="6522" xr:uid="{00000000-0005-0000-0000-000078190000}"/>
    <cellStyle name="20% - Accent3 4 4" xfId="6523" xr:uid="{00000000-0005-0000-0000-000079190000}"/>
    <cellStyle name="20% - Accent3 4 4 2" xfId="6524" xr:uid="{00000000-0005-0000-0000-00007A190000}"/>
    <cellStyle name="20% - Accent3 4 5" xfId="6525" xr:uid="{00000000-0005-0000-0000-00007B190000}"/>
    <cellStyle name="20% - Accent3 4 5 2" xfId="6526" xr:uid="{00000000-0005-0000-0000-00007C190000}"/>
    <cellStyle name="20% - Accent3 4 6" xfId="6527" xr:uid="{00000000-0005-0000-0000-00007D190000}"/>
    <cellStyle name="20% - Accent3 4 7" xfId="6528" xr:uid="{00000000-0005-0000-0000-00007E190000}"/>
    <cellStyle name="20% - Accent3 4 8" xfId="6529" xr:uid="{00000000-0005-0000-0000-00007F190000}"/>
    <cellStyle name="20% - Accent3 5" xfId="6530" xr:uid="{00000000-0005-0000-0000-000080190000}"/>
    <cellStyle name="20% - Accent3 5 2" xfId="6531" xr:uid="{00000000-0005-0000-0000-000081190000}"/>
    <cellStyle name="20% - Accent3 6" xfId="6532" xr:uid="{00000000-0005-0000-0000-000082190000}"/>
    <cellStyle name="20% - Accent3 7" xfId="6533" xr:uid="{00000000-0005-0000-0000-000083190000}"/>
    <cellStyle name="20% - Accent3 8" xfId="6534" xr:uid="{00000000-0005-0000-0000-000084190000}"/>
    <cellStyle name="20% - Accent3 9" xfId="6535" xr:uid="{00000000-0005-0000-0000-000085190000}"/>
    <cellStyle name="20% - Accent4 2" xfId="6536" xr:uid="{00000000-0005-0000-0000-000086190000}"/>
    <cellStyle name="20% - Accent4 2 2" xfId="6537" xr:uid="{00000000-0005-0000-0000-000087190000}"/>
    <cellStyle name="20% - Accent4 2 2 2" xfId="6538" xr:uid="{00000000-0005-0000-0000-000088190000}"/>
    <cellStyle name="20% - Accent4 2 2 3" xfId="6539" xr:uid="{00000000-0005-0000-0000-000089190000}"/>
    <cellStyle name="20% - Accent4 2 3" xfId="6540" xr:uid="{00000000-0005-0000-0000-00008A190000}"/>
    <cellStyle name="20% - Accent4 2 3 2" xfId="6541" xr:uid="{00000000-0005-0000-0000-00008B190000}"/>
    <cellStyle name="20% - Accent4 2 4" xfId="6542" xr:uid="{00000000-0005-0000-0000-00008C190000}"/>
    <cellStyle name="20% - Accent4 2 4 2" xfId="6543" xr:uid="{00000000-0005-0000-0000-00008D190000}"/>
    <cellStyle name="20% - Accent4 2 5" xfId="6544" xr:uid="{00000000-0005-0000-0000-00008E190000}"/>
    <cellStyle name="20% - Accent4 2_2009 GRC Compl Filing - Exhibit D" xfId="6545" xr:uid="{00000000-0005-0000-0000-00008F190000}"/>
    <cellStyle name="20% - Accent4 3" xfId="6546" xr:uid="{00000000-0005-0000-0000-000090190000}"/>
    <cellStyle name="20% - Accent4 3 2" xfId="6547" xr:uid="{00000000-0005-0000-0000-000091190000}"/>
    <cellStyle name="20% - Accent4 3 3" xfId="6548" xr:uid="{00000000-0005-0000-0000-000092190000}"/>
    <cellStyle name="20% - Accent4 3 4" xfId="6549" xr:uid="{00000000-0005-0000-0000-000093190000}"/>
    <cellStyle name="20% - Accent4 4" xfId="6550" xr:uid="{00000000-0005-0000-0000-000094190000}"/>
    <cellStyle name="20% - Accent4 4 2" xfId="6551" xr:uid="{00000000-0005-0000-0000-000095190000}"/>
    <cellStyle name="20% - Accent4 4 2 2" xfId="6552" xr:uid="{00000000-0005-0000-0000-000096190000}"/>
    <cellStyle name="20% - Accent4 4 2 2 2" xfId="6553" xr:uid="{00000000-0005-0000-0000-000097190000}"/>
    <cellStyle name="20% - Accent4 4 2 3" xfId="6554" xr:uid="{00000000-0005-0000-0000-000098190000}"/>
    <cellStyle name="20% - Accent4 4 2 3 2" xfId="6555" xr:uid="{00000000-0005-0000-0000-000099190000}"/>
    <cellStyle name="20% - Accent4 4 2 4" xfId="6556" xr:uid="{00000000-0005-0000-0000-00009A190000}"/>
    <cellStyle name="20% - Accent4 4 3" xfId="6557" xr:uid="{00000000-0005-0000-0000-00009B190000}"/>
    <cellStyle name="20% - Accent4 4 3 2" xfId="6558" xr:uid="{00000000-0005-0000-0000-00009C190000}"/>
    <cellStyle name="20% - Accent4 4 3 2 2" xfId="6559" xr:uid="{00000000-0005-0000-0000-00009D190000}"/>
    <cellStyle name="20% - Accent4 4 3 3" xfId="6560" xr:uid="{00000000-0005-0000-0000-00009E190000}"/>
    <cellStyle name="20% - Accent4 4 4" xfId="6561" xr:uid="{00000000-0005-0000-0000-00009F190000}"/>
    <cellStyle name="20% - Accent4 4 4 2" xfId="6562" xr:uid="{00000000-0005-0000-0000-0000A0190000}"/>
    <cellStyle name="20% - Accent4 4 5" xfId="6563" xr:uid="{00000000-0005-0000-0000-0000A1190000}"/>
    <cellStyle name="20% - Accent4 4 5 2" xfId="6564" xr:uid="{00000000-0005-0000-0000-0000A2190000}"/>
    <cellStyle name="20% - Accent4 4 6" xfId="6565" xr:uid="{00000000-0005-0000-0000-0000A3190000}"/>
    <cellStyle name="20% - Accent4 4 7" xfId="6566" xr:uid="{00000000-0005-0000-0000-0000A4190000}"/>
    <cellStyle name="20% - Accent4 4 8" xfId="6567" xr:uid="{00000000-0005-0000-0000-0000A5190000}"/>
    <cellStyle name="20% - Accent4 5" xfId="6568" xr:uid="{00000000-0005-0000-0000-0000A6190000}"/>
    <cellStyle name="20% - Accent4 5 2" xfId="6569" xr:uid="{00000000-0005-0000-0000-0000A7190000}"/>
    <cellStyle name="20% - Accent4 6" xfId="6570" xr:uid="{00000000-0005-0000-0000-0000A8190000}"/>
    <cellStyle name="20% - Accent4 7" xfId="6571" xr:uid="{00000000-0005-0000-0000-0000A9190000}"/>
    <cellStyle name="20% - Accent4 8" xfId="6572" xr:uid="{00000000-0005-0000-0000-0000AA190000}"/>
    <cellStyle name="20% - Accent4 9" xfId="6573" xr:uid="{00000000-0005-0000-0000-0000AB190000}"/>
    <cellStyle name="20% - Accent5 2" xfId="6574" xr:uid="{00000000-0005-0000-0000-0000AC190000}"/>
    <cellStyle name="20% - Accent5 2 2" xfId="6575" xr:uid="{00000000-0005-0000-0000-0000AD190000}"/>
    <cellStyle name="20% - Accent5 2 2 2" xfId="6576" xr:uid="{00000000-0005-0000-0000-0000AE190000}"/>
    <cellStyle name="20% - Accent5 2 2 3" xfId="6577" xr:uid="{00000000-0005-0000-0000-0000AF190000}"/>
    <cellStyle name="20% - Accent5 2 3" xfId="6578" xr:uid="{00000000-0005-0000-0000-0000B0190000}"/>
    <cellStyle name="20% - Accent5 2 3 2" xfId="6579" xr:uid="{00000000-0005-0000-0000-0000B1190000}"/>
    <cellStyle name="20% - Accent5 2 4" xfId="6580" xr:uid="{00000000-0005-0000-0000-0000B2190000}"/>
    <cellStyle name="20% - Accent5 2_2009 GRC Compl Filing - Exhibit D" xfId="6581" xr:uid="{00000000-0005-0000-0000-0000B3190000}"/>
    <cellStyle name="20% - Accent5 3" xfId="6582" xr:uid="{00000000-0005-0000-0000-0000B4190000}"/>
    <cellStyle name="20% - Accent5 3 2" xfId="6583" xr:uid="{00000000-0005-0000-0000-0000B5190000}"/>
    <cellStyle name="20% - Accent5 3 3" xfId="6584" xr:uid="{00000000-0005-0000-0000-0000B6190000}"/>
    <cellStyle name="20% - Accent5 3 4" xfId="6585" xr:uid="{00000000-0005-0000-0000-0000B7190000}"/>
    <cellStyle name="20% - Accent5 4" xfId="6586" xr:uid="{00000000-0005-0000-0000-0000B8190000}"/>
    <cellStyle name="20% - Accent5 4 2" xfId="6587" xr:uid="{00000000-0005-0000-0000-0000B9190000}"/>
    <cellStyle name="20% - Accent5 4 2 2" xfId="6588" xr:uid="{00000000-0005-0000-0000-0000BA190000}"/>
    <cellStyle name="20% - Accent5 4 3" xfId="6589" xr:uid="{00000000-0005-0000-0000-0000BB190000}"/>
    <cellStyle name="20% - Accent5 4 3 2" xfId="6590" xr:uid="{00000000-0005-0000-0000-0000BC190000}"/>
    <cellStyle name="20% - Accent5 4 4" xfId="6591" xr:uid="{00000000-0005-0000-0000-0000BD190000}"/>
    <cellStyle name="20% - Accent5 5" xfId="6592" xr:uid="{00000000-0005-0000-0000-0000BE190000}"/>
    <cellStyle name="20% - Accent5 5 2" xfId="6593" xr:uid="{00000000-0005-0000-0000-0000BF190000}"/>
    <cellStyle name="20% - Accent5 5 2 2" xfId="6594" xr:uid="{00000000-0005-0000-0000-0000C0190000}"/>
    <cellStyle name="20% - Accent5 5 3" xfId="6595" xr:uid="{00000000-0005-0000-0000-0000C1190000}"/>
    <cellStyle name="20% - Accent5 6" xfId="6596" xr:uid="{00000000-0005-0000-0000-0000C2190000}"/>
    <cellStyle name="20% - Accent5 6 2" xfId="6597" xr:uid="{00000000-0005-0000-0000-0000C3190000}"/>
    <cellStyle name="20% - Accent5 6 2 2" xfId="6598" xr:uid="{00000000-0005-0000-0000-0000C4190000}"/>
    <cellStyle name="20% - Accent5 6 3" xfId="6599" xr:uid="{00000000-0005-0000-0000-0000C5190000}"/>
    <cellStyle name="20% - Accent5 7" xfId="6600" xr:uid="{00000000-0005-0000-0000-0000C6190000}"/>
    <cellStyle name="20% - Accent5 7 2" xfId="6601" xr:uid="{00000000-0005-0000-0000-0000C7190000}"/>
    <cellStyle name="20% - Accent5 8" xfId="6602" xr:uid="{00000000-0005-0000-0000-0000C8190000}"/>
    <cellStyle name="20% - Accent5 8 2" xfId="6603" xr:uid="{00000000-0005-0000-0000-0000C9190000}"/>
    <cellStyle name="20% - Accent5 9" xfId="6604" xr:uid="{00000000-0005-0000-0000-0000CA190000}"/>
    <cellStyle name="20% - Accent6 2" xfId="6605" xr:uid="{00000000-0005-0000-0000-0000CB190000}"/>
    <cellStyle name="20% - Accent6 2 2" xfId="6606" xr:uid="{00000000-0005-0000-0000-0000CC190000}"/>
    <cellStyle name="20% - Accent6 2 2 2" xfId="6607" xr:uid="{00000000-0005-0000-0000-0000CD190000}"/>
    <cellStyle name="20% - Accent6 2 2 3" xfId="6608" xr:uid="{00000000-0005-0000-0000-0000CE190000}"/>
    <cellStyle name="20% - Accent6 2 3" xfId="6609" xr:uid="{00000000-0005-0000-0000-0000CF190000}"/>
    <cellStyle name="20% - Accent6 2 3 2" xfId="6610" xr:uid="{00000000-0005-0000-0000-0000D0190000}"/>
    <cellStyle name="20% - Accent6 2 4" xfId="6611" xr:uid="{00000000-0005-0000-0000-0000D1190000}"/>
    <cellStyle name="20% - Accent6 2 4 2" xfId="6612" xr:uid="{00000000-0005-0000-0000-0000D2190000}"/>
    <cellStyle name="20% - Accent6 2 5" xfId="6613" xr:uid="{00000000-0005-0000-0000-0000D3190000}"/>
    <cellStyle name="20% - Accent6 2_2009 GRC Compl Filing - Exhibit D" xfId="6614" xr:uid="{00000000-0005-0000-0000-0000D4190000}"/>
    <cellStyle name="20% - Accent6 3" xfId="6615" xr:uid="{00000000-0005-0000-0000-0000D5190000}"/>
    <cellStyle name="20% - Accent6 3 2" xfId="6616" xr:uid="{00000000-0005-0000-0000-0000D6190000}"/>
    <cellStyle name="20% - Accent6 3 3" xfId="6617" xr:uid="{00000000-0005-0000-0000-0000D7190000}"/>
    <cellStyle name="20% - Accent6 3 4" xfId="6618" xr:uid="{00000000-0005-0000-0000-0000D8190000}"/>
    <cellStyle name="20% - Accent6 4" xfId="6619" xr:uid="{00000000-0005-0000-0000-0000D9190000}"/>
    <cellStyle name="20% - Accent6 4 2" xfId="6620" xr:uid="{00000000-0005-0000-0000-0000DA190000}"/>
    <cellStyle name="20% - Accent6 4 2 2" xfId="6621" xr:uid="{00000000-0005-0000-0000-0000DB190000}"/>
    <cellStyle name="20% - Accent6 4 2 2 2" xfId="6622" xr:uid="{00000000-0005-0000-0000-0000DC190000}"/>
    <cellStyle name="20% - Accent6 4 2 3" xfId="6623" xr:uid="{00000000-0005-0000-0000-0000DD190000}"/>
    <cellStyle name="20% - Accent6 4 2 3 2" xfId="6624" xr:uid="{00000000-0005-0000-0000-0000DE190000}"/>
    <cellStyle name="20% - Accent6 4 2 4" xfId="6625" xr:uid="{00000000-0005-0000-0000-0000DF190000}"/>
    <cellStyle name="20% - Accent6 4 3" xfId="6626" xr:uid="{00000000-0005-0000-0000-0000E0190000}"/>
    <cellStyle name="20% - Accent6 4 3 2" xfId="6627" xr:uid="{00000000-0005-0000-0000-0000E1190000}"/>
    <cellStyle name="20% - Accent6 4 3 2 2" xfId="6628" xr:uid="{00000000-0005-0000-0000-0000E2190000}"/>
    <cellStyle name="20% - Accent6 4 3 3" xfId="6629" xr:uid="{00000000-0005-0000-0000-0000E3190000}"/>
    <cellStyle name="20% - Accent6 4 4" xfId="6630" xr:uid="{00000000-0005-0000-0000-0000E4190000}"/>
    <cellStyle name="20% - Accent6 4 4 2" xfId="6631" xr:uid="{00000000-0005-0000-0000-0000E5190000}"/>
    <cellStyle name="20% - Accent6 4 5" xfId="6632" xr:uid="{00000000-0005-0000-0000-0000E6190000}"/>
    <cellStyle name="20% - Accent6 4 5 2" xfId="6633" xr:uid="{00000000-0005-0000-0000-0000E7190000}"/>
    <cellStyle name="20% - Accent6 4 6" xfId="6634" xr:uid="{00000000-0005-0000-0000-0000E8190000}"/>
    <cellStyle name="20% - Accent6 4 7" xfId="6635" xr:uid="{00000000-0005-0000-0000-0000E9190000}"/>
    <cellStyle name="20% - Accent6 4 8" xfId="6636" xr:uid="{00000000-0005-0000-0000-0000EA190000}"/>
    <cellStyle name="20% - Accent6 5" xfId="6637" xr:uid="{00000000-0005-0000-0000-0000EB190000}"/>
    <cellStyle name="20% - Accent6 5 2" xfId="6638" xr:uid="{00000000-0005-0000-0000-0000EC190000}"/>
    <cellStyle name="20% - Accent6 6" xfId="6639" xr:uid="{00000000-0005-0000-0000-0000ED190000}"/>
    <cellStyle name="20% - Accent6 7" xfId="6640" xr:uid="{00000000-0005-0000-0000-0000EE190000}"/>
    <cellStyle name="20% - Accent6 8" xfId="6641" xr:uid="{00000000-0005-0000-0000-0000EF190000}"/>
    <cellStyle name="20% - Accent6 9" xfId="6642" xr:uid="{00000000-0005-0000-0000-0000F0190000}"/>
    <cellStyle name="40% - Accent1 2" xfId="6643" xr:uid="{00000000-0005-0000-0000-0000F1190000}"/>
    <cellStyle name="40% - Accent1 2 2" xfId="6644" xr:uid="{00000000-0005-0000-0000-0000F2190000}"/>
    <cellStyle name="40% - Accent1 2 2 2" xfId="6645" xr:uid="{00000000-0005-0000-0000-0000F3190000}"/>
    <cellStyle name="40% - Accent1 2 2 3" xfId="6646" xr:uid="{00000000-0005-0000-0000-0000F4190000}"/>
    <cellStyle name="40% - Accent1 2 3" xfId="6647" xr:uid="{00000000-0005-0000-0000-0000F5190000}"/>
    <cellStyle name="40% - Accent1 2 3 2" xfId="6648" xr:uid="{00000000-0005-0000-0000-0000F6190000}"/>
    <cellStyle name="40% - Accent1 2 4" xfId="6649" xr:uid="{00000000-0005-0000-0000-0000F7190000}"/>
    <cellStyle name="40% - Accent1 2 4 2" xfId="6650" xr:uid="{00000000-0005-0000-0000-0000F8190000}"/>
    <cellStyle name="40% - Accent1 2 5" xfId="6651" xr:uid="{00000000-0005-0000-0000-0000F9190000}"/>
    <cellStyle name="40% - Accent1 2_2009 GRC Compl Filing - Exhibit D" xfId="6652" xr:uid="{00000000-0005-0000-0000-0000FA190000}"/>
    <cellStyle name="40% - Accent1 3" xfId="6653" xr:uid="{00000000-0005-0000-0000-0000FB190000}"/>
    <cellStyle name="40% - Accent1 3 2" xfId="6654" xr:uid="{00000000-0005-0000-0000-0000FC190000}"/>
    <cellStyle name="40% - Accent1 3 3" xfId="6655" xr:uid="{00000000-0005-0000-0000-0000FD190000}"/>
    <cellStyle name="40% - Accent1 3 4" xfId="6656" xr:uid="{00000000-0005-0000-0000-0000FE190000}"/>
    <cellStyle name="40% - Accent1 4" xfId="6657" xr:uid="{00000000-0005-0000-0000-0000FF190000}"/>
    <cellStyle name="40% - Accent1 4 2" xfId="6658" xr:uid="{00000000-0005-0000-0000-0000001A0000}"/>
    <cellStyle name="40% - Accent1 4 2 2" xfId="6659" xr:uid="{00000000-0005-0000-0000-0000011A0000}"/>
    <cellStyle name="40% - Accent1 4 2 2 2" xfId="6660" xr:uid="{00000000-0005-0000-0000-0000021A0000}"/>
    <cellStyle name="40% - Accent1 4 2 3" xfId="6661" xr:uid="{00000000-0005-0000-0000-0000031A0000}"/>
    <cellStyle name="40% - Accent1 4 2 3 2" xfId="6662" xr:uid="{00000000-0005-0000-0000-0000041A0000}"/>
    <cellStyle name="40% - Accent1 4 2 4" xfId="6663" xr:uid="{00000000-0005-0000-0000-0000051A0000}"/>
    <cellStyle name="40% - Accent1 4 3" xfId="6664" xr:uid="{00000000-0005-0000-0000-0000061A0000}"/>
    <cellStyle name="40% - Accent1 4 3 2" xfId="6665" xr:uid="{00000000-0005-0000-0000-0000071A0000}"/>
    <cellStyle name="40% - Accent1 4 3 2 2" xfId="6666" xr:uid="{00000000-0005-0000-0000-0000081A0000}"/>
    <cellStyle name="40% - Accent1 4 3 3" xfId="6667" xr:uid="{00000000-0005-0000-0000-0000091A0000}"/>
    <cellStyle name="40% - Accent1 4 4" xfId="6668" xr:uid="{00000000-0005-0000-0000-00000A1A0000}"/>
    <cellStyle name="40% - Accent1 4 4 2" xfId="6669" xr:uid="{00000000-0005-0000-0000-00000B1A0000}"/>
    <cellStyle name="40% - Accent1 4 5" xfId="6670" xr:uid="{00000000-0005-0000-0000-00000C1A0000}"/>
    <cellStyle name="40% - Accent1 4 5 2" xfId="6671" xr:uid="{00000000-0005-0000-0000-00000D1A0000}"/>
    <cellStyle name="40% - Accent1 4 6" xfId="6672" xr:uid="{00000000-0005-0000-0000-00000E1A0000}"/>
    <cellStyle name="40% - Accent1 4 7" xfId="6673" xr:uid="{00000000-0005-0000-0000-00000F1A0000}"/>
    <cellStyle name="40% - Accent1 4 8" xfId="6674" xr:uid="{00000000-0005-0000-0000-0000101A0000}"/>
    <cellStyle name="40% - Accent1 5" xfId="6675" xr:uid="{00000000-0005-0000-0000-0000111A0000}"/>
    <cellStyle name="40% - Accent1 5 2" xfId="6676" xr:uid="{00000000-0005-0000-0000-0000121A0000}"/>
    <cellStyle name="40% - Accent1 6" xfId="6677" xr:uid="{00000000-0005-0000-0000-0000131A0000}"/>
    <cellStyle name="40% - Accent1 7" xfId="6678" xr:uid="{00000000-0005-0000-0000-0000141A0000}"/>
    <cellStyle name="40% - Accent1 8" xfId="6679" xr:uid="{00000000-0005-0000-0000-0000151A0000}"/>
    <cellStyle name="40% - Accent1 9" xfId="6680" xr:uid="{00000000-0005-0000-0000-0000161A0000}"/>
    <cellStyle name="40% - Accent2 2" xfId="6681" xr:uid="{00000000-0005-0000-0000-0000171A0000}"/>
    <cellStyle name="40% - Accent2 2 2" xfId="6682" xr:uid="{00000000-0005-0000-0000-0000181A0000}"/>
    <cellStyle name="40% - Accent2 2 2 2" xfId="6683" xr:uid="{00000000-0005-0000-0000-0000191A0000}"/>
    <cellStyle name="40% - Accent2 2 2 3" xfId="6684" xr:uid="{00000000-0005-0000-0000-00001A1A0000}"/>
    <cellStyle name="40% - Accent2 2 3" xfId="6685" xr:uid="{00000000-0005-0000-0000-00001B1A0000}"/>
    <cellStyle name="40% - Accent2 2 3 2" xfId="6686" xr:uid="{00000000-0005-0000-0000-00001C1A0000}"/>
    <cellStyle name="40% - Accent2 2 4" xfId="6687" xr:uid="{00000000-0005-0000-0000-00001D1A0000}"/>
    <cellStyle name="40% - Accent2 2_2009 GRC Compl Filing - Exhibit D" xfId="6688" xr:uid="{00000000-0005-0000-0000-00001E1A0000}"/>
    <cellStyle name="40% - Accent2 3" xfId="6689" xr:uid="{00000000-0005-0000-0000-00001F1A0000}"/>
    <cellStyle name="40% - Accent2 3 2" xfId="6690" xr:uid="{00000000-0005-0000-0000-0000201A0000}"/>
    <cellStyle name="40% - Accent2 3 3" xfId="6691" xr:uid="{00000000-0005-0000-0000-0000211A0000}"/>
    <cellStyle name="40% - Accent2 3 4" xfId="6692" xr:uid="{00000000-0005-0000-0000-0000221A0000}"/>
    <cellStyle name="40% - Accent2 4" xfId="6693" xr:uid="{00000000-0005-0000-0000-0000231A0000}"/>
    <cellStyle name="40% - Accent2 4 2" xfId="6694" xr:uid="{00000000-0005-0000-0000-0000241A0000}"/>
    <cellStyle name="40% - Accent2 4 2 2" xfId="6695" xr:uid="{00000000-0005-0000-0000-0000251A0000}"/>
    <cellStyle name="40% - Accent2 4 3" xfId="6696" xr:uid="{00000000-0005-0000-0000-0000261A0000}"/>
    <cellStyle name="40% - Accent2 4 3 2" xfId="6697" xr:uid="{00000000-0005-0000-0000-0000271A0000}"/>
    <cellStyle name="40% - Accent2 4 4" xfId="6698" xr:uid="{00000000-0005-0000-0000-0000281A0000}"/>
    <cellStyle name="40% - Accent2 5" xfId="6699" xr:uid="{00000000-0005-0000-0000-0000291A0000}"/>
    <cellStyle name="40% - Accent2 5 2" xfId="6700" xr:uid="{00000000-0005-0000-0000-00002A1A0000}"/>
    <cellStyle name="40% - Accent2 5 2 2" xfId="6701" xr:uid="{00000000-0005-0000-0000-00002B1A0000}"/>
    <cellStyle name="40% - Accent2 5 3" xfId="6702" xr:uid="{00000000-0005-0000-0000-00002C1A0000}"/>
    <cellStyle name="40% - Accent2 6" xfId="6703" xr:uid="{00000000-0005-0000-0000-00002D1A0000}"/>
    <cellStyle name="40% - Accent2 6 2" xfId="6704" xr:uid="{00000000-0005-0000-0000-00002E1A0000}"/>
    <cellStyle name="40% - Accent2 6 2 2" xfId="6705" xr:uid="{00000000-0005-0000-0000-00002F1A0000}"/>
    <cellStyle name="40% - Accent2 6 3" xfId="6706" xr:uid="{00000000-0005-0000-0000-0000301A0000}"/>
    <cellStyle name="40% - Accent2 7" xfId="6707" xr:uid="{00000000-0005-0000-0000-0000311A0000}"/>
    <cellStyle name="40% - Accent2 7 2" xfId="6708" xr:uid="{00000000-0005-0000-0000-0000321A0000}"/>
    <cellStyle name="40% - Accent2 8" xfId="6709" xr:uid="{00000000-0005-0000-0000-0000331A0000}"/>
    <cellStyle name="40% - Accent2 8 2" xfId="6710" xr:uid="{00000000-0005-0000-0000-0000341A0000}"/>
    <cellStyle name="40% - Accent2 9" xfId="6711" xr:uid="{00000000-0005-0000-0000-0000351A0000}"/>
    <cellStyle name="40% - Accent3 2" xfId="6712" xr:uid="{00000000-0005-0000-0000-0000361A0000}"/>
    <cellStyle name="40% - Accent3 2 2" xfId="6713" xr:uid="{00000000-0005-0000-0000-0000371A0000}"/>
    <cellStyle name="40% - Accent3 2 2 2" xfId="6714" xr:uid="{00000000-0005-0000-0000-0000381A0000}"/>
    <cellStyle name="40% - Accent3 2 2 3" xfId="6715" xr:uid="{00000000-0005-0000-0000-0000391A0000}"/>
    <cellStyle name="40% - Accent3 2 3" xfId="6716" xr:uid="{00000000-0005-0000-0000-00003A1A0000}"/>
    <cellStyle name="40% - Accent3 2 3 2" xfId="6717" xr:uid="{00000000-0005-0000-0000-00003B1A0000}"/>
    <cellStyle name="40% - Accent3 2 4" xfId="6718" xr:uid="{00000000-0005-0000-0000-00003C1A0000}"/>
    <cellStyle name="40% - Accent3 2 4 2" xfId="6719" xr:uid="{00000000-0005-0000-0000-00003D1A0000}"/>
    <cellStyle name="40% - Accent3 2 5" xfId="6720" xr:uid="{00000000-0005-0000-0000-00003E1A0000}"/>
    <cellStyle name="40% - Accent3 2_2009 GRC Compl Filing - Exhibit D" xfId="6721" xr:uid="{00000000-0005-0000-0000-00003F1A0000}"/>
    <cellStyle name="40% - Accent3 3" xfId="6722" xr:uid="{00000000-0005-0000-0000-0000401A0000}"/>
    <cellStyle name="40% - Accent3 3 2" xfId="6723" xr:uid="{00000000-0005-0000-0000-0000411A0000}"/>
    <cellStyle name="40% - Accent3 3 3" xfId="6724" xr:uid="{00000000-0005-0000-0000-0000421A0000}"/>
    <cellStyle name="40% - Accent3 3 4" xfId="6725" xr:uid="{00000000-0005-0000-0000-0000431A0000}"/>
    <cellStyle name="40% - Accent3 4" xfId="6726" xr:uid="{00000000-0005-0000-0000-0000441A0000}"/>
    <cellStyle name="40% - Accent3 4 2" xfId="6727" xr:uid="{00000000-0005-0000-0000-0000451A0000}"/>
    <cellStyle name="40% - Accent3 4 2 2" xfId="6728" xr:uid="{00000000-0005-0000-0000-0000461A0000}"/>
    <cellStyle name="40% - Accent3 4 2 2 2" xfId="6729" xr:uid="{00000000-0005-0000-0000-0000471A0000}"/>
    <cellStyle name="40% - Accent3 4 2 3" xfId="6730" xr:uid="{00000000-0005-0000-0000-0000481A0000}"/>
    <cellStyle name="40% - Accent3 4 2 3 2" xfId="6731" xr:uid="{00000000-0005-0000-0000-0000491A0000}"/>
    <cellStyle name="40% - Accent3 4 2 4" xfId="6732" xr:uid="{00000000-0005-0000-0000-00004A1A0000}"/>
    <cellStyle name="40% - Accent3 4 3" xfId="6733" xr:uid="{00000000-0005-0000-0000-00004B1A0000}"/>
    <cellStyle name="40% - Accent3 4 3 2" xfId="6734" xr:uid="{00000000-0005-0000-0000-00004C1A0000}"/>
    <cellStyle name="40% - Accent3 4 3 2 2" xfId="6735" xr:uid="{00000000-0005-0000-0000-00004D1A0000}"/>
    <cellStyle name="40% - Accent3 4 3 3" xfId="6736" xr:uid="{00000000-0005-0000-0000-00004E1A0000}"/>
    <cellStyle name="40% - Accent3 4 4" xfId="6737" xr:uid="{00000000-0005-0000-0000-00004F1A0000}"/>
    <cellStyle name="40% - Accent3 4 4 2" xfId="6738" xr:uid="{00000000-0005-0000-0000-0000501A0000}"/>
    <cellStyle name="40% - Accent3 4 5" xfId="6739" xr:uid="{00000000-0005-0000-0000-0000511A0000}"/>
    <cellStyle name="40% - Accent3 4 5 2" xfId="6740" xr:uid="{00000000-0005-0000-0000-0000521A0000}"/>
    <cellStyle name="40% - Accent3 4 6" xfId="6741" xr:uid="{00000000-0005-0000-0000-0000531A0000}"/>
    <cellStyle name="40% - Accent3 4 7" xfId="6742" xr:uid="{00000000-0005-0000-0000-0000541A0000}"/>
    <cellStyle name="40% - Accent3 4 8" xfId="6743" xr:uid="{00000000-0005-0000-0000-0000551A0000}"/>
    <cellStyle name="40% - Accent3 5" xfId="6744" xr:uid="{00000000-0005-0000-0000-0000561A0000}"/>
    <cellStyle name="40% - Accent3 5 2" xfId="6745" xr:uid="{00000000-0005-0000-0000-0000571A0000}"/>
    <cellStyle name="40% - Accent3 6" xfId="6746" xr:uid="{00000000-0005-0000-0000-0000581A0000}"/>
    <cellStyle name="40% - Accent3 7" xfId="6747" xr:uid="{00000000-0005-0000-0000-0000591A0000}"/>
    <cellStyle name="40% - Accent3 8" xfId="6748" xr:uid="{00000000-0005-0000-0000-00005A1A0000}"/>
    <cellStyle name="40% - Accent3 9" xfId="6749" xr:uid="{00000000-0005-0000-0000-00005B1A0000}"/>
    <cellStyle name="40% - Accent4 2" xfId="6750" xr:uid="{00000000-0005-0000-0000-00005C1A0000}"/>
    <cellStyle name="40% - Accent4 2 2" xfId="6751" xr:uid="{00000000-0005-0000-0000-00005D1A0000}"/>
    <cellStyle name="40% - Accent4 2 2 2" xfId="6752" xr:uid="{00000000-0005-0000-0000-00005E1A0000}"/>
    <cellStyle name="40% - Accent4 2 2 3" xfId="6753" xr:uid="{00000000-0005-0000-0000-00005F1A0000}"/>
    <cellStyle name="40% - Accent4 2 3" xfId="6754" xr:uid="{00000000-0005-0000-0000-0000601A0000}"/>
    <cellStyle name="40% - Accent4 2 3 2" xfId="6755" xr:uid="{00000000-0005-0000-0000-0000611A0000}"/>
    <cellStyle name="40% - Accent4 2 4" xfId="6756" xr:uid="{00000000-0005-0000-0000-0000621A0000}"/>
    <cellStyle name="40% - Accent4 2 4 2" xfId="6757" xr:uid="{00000000-0005-0000-0000-0000631A0000}"/>
    <cellStyle name="40% - Accent4 2 5" xfId="6758" xr:uid="{00000000-0005-0000-0000-0000641A0000}"/>
    <cellStyle name="40% - Accent4 2_2009 GRC Compl Filing - Exhibit D" xfId="6759" xr:uid="{00000000-0005-0000-0000-0000651A0000}"/>
    <cellStyle name="40% - Accent4 3" xfId="6760" xr:uid="{00000000-0005-0000-0000-0000661A0000}"/>
    <cellStyle name="40% - Accent4 3 2" xfId="6761" xr:uid="{00000000-0005-0000-0000-0000671A0000}"/>
    <cellStyle name="40% - Accent4 3 3" xfId="6762" xr:uid="{00000000-0005-0000-0000-0000681A0000}"/>
    <cellStyle name="40% - Accent4 3 4" xfId="6763" xr:uid="{00000000-0005-0000-0000-0000691A0000}"/>
    <cellStyle name="40% - Accent4 4" xfId="6764" xr:uid="{00000000-0005-0000-0000-00006A1A0000}"/>
    <cellStyle name="40% - Accent4 4 2" xfId="6765" xr:uid="{00000000-0005-0000-0000-00006B1A0000}"/>
    <cellStyle name="40% - Accent4 4 2 2" xfId="6766" xr:uid="{00000000-0005-0000-0000-00006C1A0000}"/>
    <cellStyle name="40% - Accent4 4 2 2 2" xfId="6767" xr:uid="{00000000-0005-0000-0000-00006D1A0000}"/>
    <cellStyle name="40% - Accent4 4 2 3" xfId="6768" xr:uid="{00000000-0005-0000-0000-00006E1A0000}"/>
    <cellStyle name="40% - Accent4 4 2 3 2" xfId="6769" xr:uid="{00000000-0005-0000-0000-00006F1A0000}"/>
    <cellStyle name="40% - Accent4 4 2 4" xfId="6770" xr:uid="{00000000-0005-0000-0000-0000701A0000}"/>
    <cellStyle name="40% - Accent4 4 3" xfId="6771" xr:uid="{00000000-0005-0000-0000-0000711A0000}"/>
    <cellStyle name="40% - Accent4 4 3 2" xfId="6772" xr:uid="{00000000-0005-0000-0000-0000721A0000}"/>
    <cellStyle name="40% - Accent4 4 3 2 2" xfId="6773" xr:uid="{00000000-0005-0000-0000-0000731A0000}"/>
    <cellStyle name="40% - Accent4 4 3 3" xfId="6774" xr:uid="{00000000-0005-0000-0000-0000741A0000}"/>
    <cellStyle name="40% - Accent4 4 4" xfId="6775" xr:uid="{00000000-0005-0000-0000-0000751A0000}"/>
    <cellStyle name="40% - Accent4 4 4 2" xfId="6776" xr:uid="{00000000-0005-0000-0000-0000761A0000}"/>
    <cellStyle name="40% - Accent4 4 5" xfId="6777" xr:uid="{00000000-0005-0000-0000-0000771A0000}"/>
    <cellStyle name="40% - Accent4 4 5 2" xfId="6778" xr:uid="{00000000-0005-0000-0000-0000781A0000}"/>
    <cellStyle name="40% - Accent4 4 6" xfId="6779" xr:uid="{00000000-0005-0000-0000-0000791A0000}"/>
    <cellStyle name="40% - Accent4 4 7" xfId="6780" xr:uid="{00000000-0005-0000-0000-00007A1A0000}"/>
    <cellStyle name="40% - Accent4 4 8" xfId="6781" xr:uid="{00000000-0005-0000-0000-00007B1A0000}"/>
    <cellStyle name="40% - Accent4 5" xfId="6782" xr:uid="{00000000-0005-0000-0000-00007C1A0000}"/>
    <cellStyle name="40% - Accent4 5 2" xfId="6783" xr:uid="{00000000-0005-0000-0000-00007D1A0000}"/>
    <cellStyle name="40% - Accent4 6" xfId="6784" xr:uid="{00000000-0005-0000-0000-00007E1A0000}"/>
    <cellStyle name="40% - Accent4 7" xfId="6785" xr:uid="{00000000-0005-0000-0000-00007F1A0000}"/>
    <cellStyle name="40% - Accent4 8" xfId="6786" xr:uid="{00000000-0005-0000-0000-0000801A0000}"/>
    <cellStyle name="40% - Accent4 9" xfId="6787" xr:uid="{00000000-0005-0000-0000-0000811A0000}"/>
    <cellStyle name="40% - Accent5 2" xfId="6788" xr:uid="{00000000-0005-0000-0000-0000821A0000}"/>
    <cellStyle name="40% - Accent5 2 2" xfId="6789" xr:uid="{00000000-0005-0000-0000-0000831A0000}"/>
    <cellStyle name="40% - Accent5 2 2 2" xfId="6790" xr:uid="{00000000-0005-0000-0000-0000841A0000}"/>
    <cellStyle name="40% - Accent5 2 2 3" xfId="6791" xr:uid="{00000000-0005-0000-0000-0000851A0000}"/>
    <cellStyle name="40% - Accent5 2 3" xfId="6792" xr:uid="{00000000-0005-0000-0000-0000861A0000}"/>
    <cellStyle name="40% - Accent5 2 3 2" xfId="6793" xr:uid="{00000000-0005-0000-0000-0000871A0000}"/>
    <cellStyle name="40% - Accent5 2 4" xfId="6794" xr:uid="{00000000-0005-0000-0000-0000881A0000}"/>
    <cellStyle name="40% - Accent5 2 4 2" xfId="6795" xr:uid="{00000000-0005-0000-0000-0000891A0000}"/>
    <cellStyle name="40% - Accent5 2 5" xfId="6796" xr:uid="{00000000-0005-0000-0000-00008A1A0000}"/>
    <cellStyle name="40% - Accent5 2_2009 GRC Compl Filing - Exhibit D" xfId="6797" xr:uid="{00000000-0005-0000-0000-00008B1A0000}"/>
    <cellStyle name="40% - Accent5 3" xfId="6798" xr:uid="{00000000-0005-0000-0000-00008C1A0000}"/>
    <cellStyle name="40% - Accent5 3 2" xfId="6799" xr:uid="{00000000-0005-0000-0000-00008D1A0000}"/>
    <cellStyle name="40% - Accent5 3 3" xfId="6800" xr:uid="{00000000-0005-0000-0000-00008E1A0000}"/>
    <cellStyle name="40% - Accent5 3 4" xfId="6801" xr:uid="{00000000-0005-0000-0000-00008F1A0000}"/>
    <cellStyle name="40% - Accent5 4" xfId="6802" xr:uid="{00000000-0005-0000-0000-0000901A0000}"/>
    <cellStyle name="40% - Accent5 4 2" xfId="6803" xr:uid="{00000000-0005-0000-0000-0000911A0000}"/>
    <cellStyle name="40% - Accent5 4 2 2" xfId="6804" xr:uid="{00000000-0005-0000-0000-0000921A0000}"/>
    <cellStyle name="40% - Accent5 4 2 2 2" xfId="6805" xr:uid="{00000000-0005-0000-0000-0000931A0000}"/>
    <cellStyle name="40% - Accent5 4 2 3" xfId="6806" xr:uid="{00000000-0005-0000-0000-0000941A0000}"/>
    <cellStyle name="40% - Accent5 4 2 3 2" xfId="6807" xr:uid="{00000000-0005-0000-0000-0000951A0000}"/>
    <cellStyle name="40% - Accent5 4 2 4" xfId="6808" xr:uid="{00000000-0005-0000-0000-0000961A0000}"/>
    <cellStyle name="40% - Accent5 4 3" xfId="6809" xr:uid="{00000000-0005-0000-0000-0000971A0000}"/>
    <cellStyle name="40% - Accent5 4 3 2" xfId="6810" xr:uid="{00000000-0005-0000-0000-0000981A0000}"/>
    <cellStyle name="40% - Accent5 4 3 2 2" xfId="6811" xr:uid="{00000000-0005-0000-0000-0000991A0000}"/>
    <cellStyle name="40% - Accent5 4 3 3" xfId="6812" xr:uid="{00000000-0005-0000-0000-00009A1A0000}"/>
    <cellStyle name="40% - Accent5 4 4" xfId="6813" xr:uid="{00000000-0005-0000-0000-00009B1A0000}"/>
    <cellStyle name="40% - Accent5 4 4 2" xfId="6814" xr:uid="{00000000-0005-0000-0000-00009C1A0000}"/>
    <cellStyle name="40% - Accent5 4 5" xfId="6815" xr:uid="{00000000-0005-0000-0000-00009D1A0000}"/>
    <cellStyle name="40% - Accent5 4 5 2" xfId="6816" xr:uid="{00000000-0005-0000-0000-00009E1A0000}"/>
    <cellStyle name="40% - Accent5 4 6" xfId="6817" xr:uid="{00000000-0005-0000-0000-00009F1A0000}"/>
    <cellStyle name="40% - Accent5 4 7" xfId="6818" xr:uid="{00000000-0005-0000-0000-0000A01A0000}"/>
    <cellStyle name="40% - Accent5 4 8" xfId="6819" xr:uid="{00000000-0005-0000-0000-0000A11A0000}"/>
    <cellStyle name="40% - Accent5 5" xfId="6820" xr:uid="{00000000-0005-0000-0000-0000A21A0000}"/>
    <cellStyle name="40% - Accent5 5 2" xfId="6821" xr:uid="{00000000-0005-0000-0000-0000A31A0000}"/>
    <cellStyle name="40% - Accent5 6" xfId="6822" xr:uid="{00000000-0005-0000-0000-0000A41A0000}"/>
    <cellStyle name="40% - Accent5 7" xfId="6823" xr:uid="{00000000-0005-0000-0000-0000A51A0000}"/>
    <cellStyle name="40% - Accent5 8" xfId="6824" xr:uid="{00000000-0005-0000-0000-0000A61A0000}"/>
    <cellStyle name="40% - Accent5 9" xfId="6825" xr:uid="{00000000-0005-0000-0000-0000A71A0000}"/>
    <cellStyle name="40% - Accent6 2" xfId="6826" xr:uid="{00000000-0005-0000-0000-0000A81A0000}"/>
    <cellStyle name="40% - Accent6 2 2" xfId="6827" xr:uid="{00000000-0005-0000-0000-0000A91A0000}"/>
    <cellStyle name="40% - Accent6 2 2 2" xfId="6828" xr:uid="{00000000-0005-0000-0000-0000AA1A0000}"/>
    <cellStyle name="40% - Accent6 2 2 3" xfId="6829" xr:uid="{00000000-0005-0000-0000-0000AB1A0000}"/>
    <cellStyle name="40% - Accent6 2 3" xfId="6830" xr:uid="{00000000-0005-0000-0000-0000AC1A0000}"/>
    <cellStyle name="40% - Accent6 2 3 2" xfId="6831" xr:uid="{00000000-0005-0000-0000-0000AD1A0000}"/>
    <cellStyle name="40% - Accent6 2 4" xfId="6832" xr:uid="{00000000-0005-0000-0000-0000AE1A0000}"/>
    <cellStyle name="40% - Accent6 2 4 2" xfId="6833" xr:uid="{00000000-0005-0000-0000-0000AF1A0000}"/>
    <cellStyle name="40% - Accent6 2 5" xfId="6834" xr:uid="{00000000-0005-0000-0000-0000B01A0000}"/>
    <cellStyle name="40% - Accent6 2_2009 GRC Compl Filing - Exhibit D" xfId="6835" xr:uid="{00000000-0005-0000-0000-0000B11A0000}"/>
    <cellStyle name="40% - Accent6 3" xfId="6836" xr:uid="{00000000-0005-0000-0000-0000B21A0000}"/>
    <cellStyle name="40% - Accent6 3 2" xfId="6837" xr:uid="{00000000-0005-0000-0000-0000B31A0000}"/>
    <cellStyle name="40% - Accent6 3 3" xfId="6838" xr:uid="{00000000-0005-0000-0000-0000B41A0000}"/>
    <cellStyle name="40% - Accent6 3 4" xfId="6839" xr:uid="{00000000-0005-0000-0000-0000B51A0000}"/>
    <cellStyle name="40% - Accent6 4" xfId="6840" xr:uid="{00000000-0005-0000-0000-0000B61A0000}"/>
    <cellStyle name="40% - Accent6 4 2" xfId="6841" xr:uid="{00000000-0005-0000-0000-0000B71A0000}"/>
    <cellStyle name="40% - Accent6 4 2 2" xfId="6842" xr:uid="{00000000-0005-0000-0000-0000B81A0000}"/>
    <cellStyle name="40% - Accent6 4 2 2 2" xfId="6843" xr:uid="{00000000-0005-0000-0000-0000B91A0000}"/>
    <cellStyle name="40% - Accent6 4 2 3" xfId="6844" xr:uid="{00000000-0005-0000-0000-0000BA1A0000}"/>
    <cellStyle name="40% - Accent6 4 2 3 2" xfId="6845" xr:uid="{00000000-0005-0000-0000-0000BB1A0000}"/>
    <cellStyle name="40% - Accent6 4 2 4" xfId="6846" xr:uid="{00000000-0005-0000-0000-0000BC1A0000}"/>
    <cellStyle name="40% - Accent6 4 3" xfId="6847" xr:uid="{00000000-0005-0000-0000-0000BD1A0000}"/>
    <cellStyle name="40% - Accent6 4 3 2" xfId="6848" xr:uid="{00000000-0005-0000-0000-0000BE1A0000}"/>
    <cellStyle name="40% - Accent6 4 3 2 2" xfId="6849" xr:uid="{00000000-0005-0000-0000-0000BF1A0000}"/>
    <cellStyle name="40% - Accent6 4 3 3" xfId="6850" xr:uid="{00000000-0005-0000-0000-0000C01A0000}"/>
    <cellStyle name="40% - Accent6 4 4" xfId="6851" xr:uid="{00000000-0005-0000-0000-0000C11A0000}"/>
    <cellStyle name="40% - Accent6 4 4 2" xfId="6852" xr:uid="{00000000-0005-0000-0000-0000C21A0000}"/>
    <cellStyle name="40% - Accent6 4 5" xfId="6853" xr:uid="{00000000-0005-0000-0000-0000C31A0000}"/>
    <cellStyle name="40% - Accent6 4 5 2" xfId="6854" xr:uid="{00000000-0005-0000-0000-0000C41A0000}"/>
    <cellStyle name="40% - Accent6 4 6" xfId="6855" xr:uid="{00000000-0005-0000-0000-0000C51A0000}"/>
    <cellStyle name="40% - Accent6 4 7" xfId="6856" xr:uid="{00000000-0005-0000-0000-0000C61A0000}"/>
    <cellStyle name="40% - Accent6 4 8" xfId="6857" xr:uid="{00000000-0005-0000-0000-0000C71A0000}"/>
    <cellStyle name="40% - Accent6 5" xfId="6858" xr:uid="{00000000-0005-0000-0000-0000C81A0000}"/>
    <cellStyle name="40% - Accent6 5 2" xfId="6859" xr:uid="{00000000-0005-0000-0000-0000C91A0000}"/>
    <cellStyle name="40% - Accent6 6" xfId="6860" xr:uid="{00000000-0005-0000-0000-0000CA1A0000}"/>
    <cellStyle name="40% - Accent6 7" xfId="6861" xr:uid="{00000000-0005-0000-0000-0000CB1A0000}"/>
    <cellStyle name="40% - Accent6 8" xfId="6862" xr:uid="{00000000-0005-0000-0000-0000CC1A0000}"/>
    <cellStyle name="40% - Accent6 9" xfId="6863" xr:uid="{00000000-0005-0000-0000-0000CD1A0000}"/>
    <cellStyle name="60% - Accent1 2" xfId="6864" xr:uid="{00000000-0005-0000-0000-0000CE1A0000}"/>
    <cellStyle name="60% - Accent1 2 2" xfId="6865" xr:uid="{00000000-0005-0000-0000-0000CF1A0000}"/>
    <cellStyle name="60% - Accent1 2 2 2" xfId="6866" xr:uid="{00000000-0005-0000-0000-0000D01A0000}"/>
    <cellStyle name="60% - Accent1 2 3" xfId="6867" xr:uid="{00000000-0005-0000-0000-0000D11A0000}"/>
    <cellStyle name="60% - Accent1 3" xfId="6868" xr:uid="{00000000-0005-0000-0000-0000D21A0000}"/>
    <cellStyle name="60% - Accent1 3 2" xfId="6869" xr:uid="{00000000-0005-0000-0000-0000D31A0000}"/>
    <cellStyle name="60% - Accent1 3 3" xfId="6870" xr:uid="{00000000-0005-0000-0000-0000D41A0000}"/>
    <cellStyle name="60% - Accent1 3 4" xfId="6871" xr:uid="{00000000-0005-0000-0000-0000D51A0000}"/>
    <cellStyle name="60% - Accent1 4" xfId="6872" xr:uid="{00000000-0005-0000-0000-0000D61A0000}"/>
    <cellStyle name="60% - Accent1 5" xfId="6873" xr:uid="{00000000-0005-0000-0000-0000D71A0000}"/>
    <cellStyle name="60% - Accent1 6" xfId="6874" xr:uid="{00000000-0005-0000-0000-0000D81A0000}"/>
    <cellStyle name="60% - Accent2 2" xfId="6875" xr:uid="{00000000-0005-0000-0000-0000D91A0000}"/>
    <cellStyle name="60% - Accent2 2 2" xfId="6876" xr:uid="{00000000-0005-0000-0000-0000DA1A0000}"/>
    <cellStyle name="60% - Accent2 2 2 2" xfId="6877" xr:uid="{00000000-0005-0000-0000-0000DB1A0000}"/>
    <cellStyle name="60% - Accent2 2 3" xfId="6878" xr:uid="{00000000-0005-0000-0000-0000DC1A0000}"/>
    <cellStyle name="60% - Accent2 3" xfId="6879" xr:uid="{00000000-0005-0000-0000-0000DD1A0000}"/>
    <cellStyle name="60% - Accent2 3 2" xfId="6880" xr:uid="{00000000-0005-0000-0000-0000DE1A0000}"/>
    <cellStyle name="60% - Accent2 3 3" xfId="6881" xr:uid="{00000000-0005-0000-0000-0000DF1A0000}"/>
    <cellStyle name="60% - Accent2 3 4" xfId="6882" xr:uid="{00000000-0005-0000-0000-0000E01A0000}"/>
    <cellStyle name="60% - Accent2 4" xfId="6883" xr:uid="{00000000-0005-0000-0000-0000E11A0000}"/>
    <cellStyle name="60% - Accent2 5" xfId="6884" xr:uid="{00000000-0005-0000-0000-0000E21A0000}"/>
    <cellStyle name="60% - Accent2 6" xfId="6885" xr:uid="{00000000-0005-0000-0000-0000E31A0000}"/>
    <cellStyle name="60% - Accent3 2" xfId="6886" xr:uid="{00000000-0005-0000-0000-0000E41A0000}"/>
    <cellStyle name="60% - Accent3 2 2" xfId="6887" xr:uid="{00000000-0005-0000-0000-0000E51A0000}"/>
    <cellStyle name="60% - Accent3 2 2 2" xfId="6888" xr:uid="{00000000-0005-0000-0000-0000E61A0000}"/>
    <cellStyle name="60% - Accent3 2 3" xfId="6889" xr:uid="{00000000-0005-0000-0000-0000E71A0000}"/>
    <cellStyle name="60% - Accent3 3" xfId="6890" xr:uid="{00000000-0005-0000-0000-0000E81A0000}"/>
    <cellStyle name="60% - Accent3 3 2" xfId="6891" xr:uid="{00000000-0005-0000-0000-0000E91A0000}"/>
    <cellStyle name="60% - Accent3 3 3" xfId="6892" xr:uid="{00000000-0005-0000-0000-0000EA1A0000}"/>
    <cellStyle name="60% - Accent3 3 4" xfId="6893" xr:uid="{00000000-0005-0000-0000-0000EB1A0000}"/>
    <cellStyle name="60% - Accent3 4" xfId="6894" xr:uid="{00000000-0005-0000-0000-0000EC1A0000}"/>
    <cellStyle name="60% - Accent3 5" xfId="6895" xr:uid="{00000000-0005-0000-0000-0000ED1A0000}"/>
    <cellStyle name="60% - Accent3 6" xfId="6896" xr:uid="{00000000-0005-0000-0000-0000EE1A0000}"/>
    <cellStyle name="60% - Accent4 2" xfId="6897" xr:uid="{00000000-0005-0000-0000-0000EF1A0000}"/>
    <cellStyle name="60% - Accent4 2 2" xfId="6898" xr:uid="{00000000-0005-0000-0000-0000F01A0000}"/>
    <cellStyle name="60% - Accent4 2 2 2" xfId="6899" xr:uid="{00000000-0005-0000-0000-0000F11A0000}"/>
    <cellStyle name="60% - Accent4 2 3" xfId="6900" xr:uid="{00000000-0005-0000-0000-0000F21A0000}"/>
    <cellStyle name="60% - Accent4 3" xfId="6901" xr:uid="{00000000-0005-0000-0000-0000F31A0000}"/>
    <cellStyle name="60% - Accent4 3 2" xfId="6902" xr:uid="{00000000-0005-0000-0000-0000F41A0000}"/>
    <cellStyle name="60% - Accent4 3 3" xfId="6903" xr:uid="{00000000-0005-0000-0000-0000F51A0000}"/>
    <cellStyle name="60% - Accent4 3 4" xfId="6904" xr:uid="{00000000-0005-0000-0000-0000F61A0000}"/>
    <cellStyle name="60% - Accent4 4" xfId="6905" xr:uid="{00000000-0005-0000-0000-0000F71A0000}"/>
    <cellStyle name="60% - Accent4 5" xfId="6906" xr:uid="{00000000-0005-0000-0000-0000F81A0000}"/>
    <cellStyle name="60% - Accent4 6" xfId="6907" xr:uid="{00000000-0005-0000-0000-0000F91A0000}"/>
    <cellStyle name="60% - Accent5 2" xfId="6908" xr:uid="{00000000-0005-0000-0000-0000FA1A0000}"/>
    <cellStyle name="60% - Accent5 2 2" xfId="6909" xr:uid="{00000000-0005-0000-0000-0000FB1A0000}"/>
    <cellStyle name="60% - Accent5 2 2 2" xfId="6910" xr:uid="{00000000-0005-0000-0000-0000FC1A0000}"/>
    <cellStyle name="60% - Accent5 2 3" xfId="6911" xr:uid="{00000000-0005-0000-0000-0000FD1A0000}"/>
    <cellStyle name="60% - Accent5 3" xfId="6912" xr:uid="{00000000-0005-0000-0000-0000FE1A0000}"/>
    <cellStyle name="60% - Accent5 3 2" xfId="6913" xr:uid="{00000000-0005-0000-0000-0000FF1A0000}"/>
    <cellStyle name="60% - Accent5 3 3" xfId="6914" xr:uid="{00000000-0005-0000-0000-0000001B0000}"/>
    <cellStyle name="60% - Accent5 3 4" xfId="6915" xr:uid="{00000000-0005-0000-0000-0000011B0000}"/>
    <cellStyle name="60% - Accent5 4" xfId="6916" xr:uid="{00000000-0005-0000-0000-0000021B0000}"/>
    <cellStyle name="60% - Accent5 5" xfId="6917" xr:uid="{00000000-0005-0000-0000-0000031B0000}"/>
    <cellStyle name="60% - Accent5 6" xfId="6918" xr:uid="{00000000-0005-0000-0000-0000041B0000}"/>
    <cellStyle name="60% - Accent6 2" xfId="6919" xr:uid="{00000000-0005-0000-0000-0000051B0000}"/>
    <cellStyle name="60% - Accent6 2 2" xfId="6920" xr:uid="{00000000-0005-0000-0000-0000061B0000}"/>
    <cellStyle name="60% - Accent6 2 2 2" xfId="6921" xr:uid="{00000000-0005-0000-0000-0000071B0000}"/>
    <cellStyle name="60% - Accent6 2 3" xfId="6922" xr:uid="{00000000-0005-0000-0000-0000081B0000}"/>
    <cellStyle name="60% - Accent6 3" xfId="6923" xr:uid="{00000000-0005-0000-0000-0000091B0000}"/>
    <cellStyle name="60% - Accent6 3 2" xfId="6924" xr:uid="{00000000-0005-0000-0000-00000A1B0000}"/>
    <cellStyle name="60% - Accent6 3 3" xfId="6925" xr:uid="{00000000-0005-0000-0000-00000B1B0000}"/>
    <cellStyle name="60% - Accent6 3 4" xfId="6926" xr:uid="{00000000-0005-0000-0000-00000C1B0000}"/>
    <cellStyle name="60% - Accent6 4" xfId="6927" xr:uid="{00000000-0005-0000-0000-00000D1B0000}"/>
    <cellStyle name="60% - Accent6 5" xfId="6928" xr:uid="{00000000-0005-0000-0000-00000E1B0000}"/>
    <cellStyle name="60% - Accent6 6" xfId="6929" xr:uid="{00000000-0005-0000-0000-00000F1B0000}"/>
    <cellStyle name="Accent1 - 20%" xfId="6930" xr:uid="{00000000-0005-0000-0000-0000101B0000}"/>
    <cellStyle name="Accent1 - 20% 2" xfId="6931" xr:uid="{00000000-0005-0000-0000-0000111B0000}"/>
    <cellStyle name="Accent1 - 40%" xfId="6932" xr:uid="{00000000-0005-0000-0000-0000121B0000}"/>
    <cellStyle name="Accent1 - 40% 2" xfId="6933" xr:uid="{00000000-0005-0000-0000-0000131B0000}"/>
    <cellStyle name="Accent1 - 60%" xfId="6934" xr:uid="{00000000-0005-0000-0000-0000141B0000}"/>
    <cellStyle name="Accent1 10" xfId="6935" xr:uid="{00000000-0005-0000-0000-0000151B0000}"/>
    <cellStyle name="Accent1 11" xfId="6936" xr:uid="{00000000-0005-0000-0000-0000161B0000}"/>
    <cellStyle name="Accent1 2" xfId="6937" xr:uid="{00000000-0005-0000-0000-0000171B0000}"/>
    <cellStyle name="Accent1 2 2" xfId="6938" xr:uid="{00000000-0005-0000-0000-0000181B0000}"/>
    <cellStyle name="Accent1 2 2 2" xfId="6939" xr:uid="{00000000-0005-0000-0000-0000191B0000}"/>
    <cellStyle name="Accent1 2 3" xfId="6940" xr:uid="{00000000-0005-0000-0000-00001A1B0000}"/>
    <cellStyle name="Accent1 3" xfId="6941" xr:uid="{00000000-0005-0000-0000-00001B1B0000}"/>
    <cellStyle name="Accent1 3 2" xfId="6942" xr:uid="{00000000-0005-0000-0000-00001C1B0000}"/>
    <cellStyle name="Accent1 3 3" xfId="6943" xr:uid="{00000000-0005-0000-0000-00001D1B0000}"/>
    <cellStyle name="Accent1 3 4" xfId="6944" xr:uid="{00000000-0005-0000-0000-00001E1B0000}"/>
    <cellStyle name="Accent1 4" xfId="6945" xr:uid="{00000000-0005-0000-0000-00001F1B0000}"/>
    <cellStyle name="Accent1 4 2" xfId="6946" xr:uid="{00000000-0005-0000-0000-0000201B0000}"/>
    <cellStyle name="Accent1 4 3" xfId="6947" xr:uid="{00000000-0005-0000-0000-0000211B0000}"/>
    <cellStyle name="Accent1 5" xfId="6948" xr:uid="{00000000-0005-0000-0000-0000221B0000}"/>
    <cellStyle name="Accent1 6" xfId="6949" xr:uid="{00000000-0005-0000-0000-0000231B0000}"/>
    <cellStyle name="Accent1 7" xfId="6950" xr:uid="{00000000-0005-0000-0000-0000241B0000}"/>
    <cellStyle name="Accent1 8" xfId="6951" xr:uid="{00000000-0005-0000-0000-0000251B0000}"/>
    <cellStyle name="Accent1 9" xfId="6952" xr:uid="{00000000-0005-0000-0000-0000261B0000}"/>
    <cellStyle name="Accent2 - 20%" xfId="6953" xr:uid="{00000000-0005-0000-0000-0000271B0000}"/>
    <cellStyle name="Accent2 - 20% 2" xfId="6954" xr:uid="{00000000-0005-0000-0000-0000281B0000}"/>
    <cellStyle name="Accent2 - 40%" xfId="6955" xr:uid="{00000000-0005-0000-0000-0000291B0000}"/>
    <cellStyle name="Accent2 - 40% 2" xfId="6956" xr:uid="{00000000-0005-0000-0000-00002A1B0000}"/>
    <cellStyle name="Accent2 - 60%" xfId="6957" xr:uid="{00000000-0005-0000-0000-00002B1B0000}"/>
    <cellStyle name="Accent2 10" xfId="6958" xr:uid="{00000000-0005-0000-0000-00002C1B0000}"/>
    <cellStyle name="Accent2 11" xfId="6959" xr:uid="{00000000-0005-0000-0000-00002D1B0000}"/>
    <cellStyle name="Accent2 2" xfId="6960" xr:uid="{00000000-0005-0000-0000-00002E1B0000}"/>
    <cellStyle name="Accent2 2 2" xfId="6961" xr:uid="{00000000-0005-0000-0000-00002F1B0000}"/>
    <cellStyle name="Accent2 2 2 2" xfId="6962" xr:uid="{00000000-0005-0000-0000-0000301B0000}"/>
    <cellStyle name="Accent2 2 3" xfId="6963" xr:uid="{00000000-0005-0000-0000-0000311B0000}"/>
    <cellStyle name="Accent2 3" xfId="6964" xr:uid="{00000000-0005-0000-0000-0000321B0000}"/>
    <cellStyle name="Accent2 3 2" xfId="6965" xr:uid="{00000000-0005-0000-0000-0000331B0000}"/>
    <cellStyle name="Accent2 3 3" xfId="6966" xr:uid="{00000000-0005-0000-0000-0000341B0000}"/>
    <cellStyle name="Accent2 3 4" xfId="6967" xr:uid="{00000000-0005-0000-0000-0000351B0000}"/>
    <cellStyle name="Accent2 4" xfId="6968" xr:uid="{00000000-0005-0000-0000-0000361B0000}"/>
    <cellStyle name="Accent2 4 2" xfId="6969" xr:uid="{00000000-0005-0000-0000-0000371B0000}"/>
    <cellStyle name="Accent2 4 3" xfId="6970" xr:uid="{00000000-0005-0000-0000-0000381B0000}"/>
    <cellStyle name="Accent2 5" xfId="6971" xr:uid="{00000000-0005-0000-0000-0000391B0000}"/>
    <cellStyle name="Accent2 6" xfId="6972" xr:uid="{00000000-0005-0000-0000-00003A1B0000}"/>
    <cellStyle name="Accent2 7" xfId="6973" xr:uid="{00000000-0005-0000-0000-00003B1B0000}"/>
    <cellStyle name="Accent2 8" xfId="6974" xr:uid="{00000000-0005-0000-0000-00003C1B0000}"/>
    <cellStyle name="Accent2 9" xfId="6975" xr:uid="{00000000-0005-0000-0000-00003D1B0000}"/>
    <cellStyle name="Accent3 - 20%" xfId="6976" xr:uid="{00000000-0005-0000-0000-00003E1B0000}"/>
    <cellStyle name="Accent3 - 20% 2" xfId="6977" xr:uid="{00000000-0005-0000-0000-00003F1B0000}"/>
    <cellStyle name="Accent3 - 40%" xfId="6978" xr:uid="{00000000-0005-0000-0000-0000401B0000}"/>
    <cellStyle name="Accent3 - 40% 2" xfId="6979" xr:uid="{00000000-0005-0000-0000-0000411B0000}"/>
    <cellStyle name="Accent3 - 60%" xfId="6980" xr:uid="{00000000-0005-0000-0000-0000421B0000}"/>
    <cellStyle name="Accent3 10" xfId="6981" xr:uid="{00000000-0005-0000-0000-0000431B0000}"/>
    <cellStyle name="Accent3 11" xfId="6982" xr:uid="{00000000-0005-0000-0000-0000441B0000}"/>
    <cellStyle name="Accent3 2" xfId="6983" xr:uid="{00000000-0005-0000-0000-0000451B0000}"/>
    <cellStyle name="Accent3 2 2" xfId="6984" xr:uid="{00000000-0005-0000-0000-0000461B0000}"/>
    <cellStyle name="Accent3 2 2 2" xfId="6985" xr:uid="{00000000-0005-0000-0000-0000471B0000}"/>
    <cellStyle name="Accent3 2 3" xfId="6986" xr:uid="{00000000-0005-0000-0000-0000481B0000}"/>
    <cellStyle name="Accent3 3" xfId="6987" xr:uid="{00000000-0005-0000-0000-0000491B0000}"/>
    <cellStyle name="Accent3 3 2" xfId="6988" xr:uid="{00000000-0005-0000-0000-00004A1B0000}"/>
    <cellStyle name="Accent3 3 3" xfId="6989" xr:uid="{00000000-0005-0000-0000-00004B1B0000}"/>
    <cellStyle name="Accent3 3 4" xfId="6990" xr:uid="{00000000-0005-0000-0000-00004C1B0000}"/>
    <cellStyle name="Accent3 4" xfId="6991" xr:uid="{00000000-0005-0000-0000-00004D1B0000}"/>
    <cellStyle name="Accent3 4 2" xfId="6992" xr:uid="{00000000-0005-0000-0000-00004E1B0000}"/>
    <cellStyle name="Accent3 4 3" xfId="6993" xr:uid="{00000000-0005-0000-0000-00004F1B0000}"/>
    <cellStyle name="Accent3 5" xfId="6994" xr:uid="{00000000-0005-0000-0000-0000501B0000}"/>
    <cellStyle name="Accent3 6" xfId="6995" xr:uid="{00000000-0005-0000-0000-0000511B0000}"/>
    <cellStyle name="Accent3 7" xfId="6996" xr:uid="{00000000-0005-0000-0000-0000521B0000}"/>
    <cellStyle name="Accent3 8" xfId="6997" xr:uid="{00000000-0005-0000-0000-0000531B0000}"/>
    <cellStyle name="Accent3 9" xfId="6998" xr:uid="{00000000-0005-0000-0000-0000541B0000}"/>
    <cellStyle name="Accent4 - 20%" xfId="6999" xr:uid="{00000000-0005-0000-0000-0000551B0000}"/>
    <cellStyle name="Accent4 - 20% 2" xfId="7000" xr:uid="{00000000-0005-0000-0000-0000561B0000}"/>
    <cellStyle name="Accent4 - 40%" xfId="7001" xr:uid="{00000000-0005-0000-0000-0000571B0000}"/>
    <cellStyle name="Accent4 - 40% 2" xfId="7002" xr:uid="{00000000-0005-0000-0000-0000581B0000}"/>
    <cellStyle name="Accent4 - 60%" xfId="7003" xr:uid="{00000000-0005-0000-0000-0000591B0000}"/>
    <cellStyle name="Accent4 10" xfId="7004" xr:uid="{00000000-0005-0000-0000-00005A1B0000}"/>
    <cellStyle name="Accent4 11" xfId="7005" xr:uid="{00000000-0005-0000-0000-00005B1B0000}"/>
    <cellStyle name="Accent4 2" xfId="7006" xr:uid="{00000000-0005-0000-0000-00005C1B0000}"/>
    <cellStyle name="Accent4 2 2" xfId="7007" xr:uid="{00000000-0005-0000-0000-00005D1B0000}"/>
    <cellStyle name="Accent4 2 2 2" xfId="7008" xr:uid="{00000000-0005-0000-0000-00005E1B0000}"/>
    <cellStyle name="Accent4 2 3" xfId="7009" xr:uid="{00000000-0005-0000-0000-00005F1B0000}"/>
    <cellStyle name="Accent4 3" xfId="7010" xr:uid="{00000000-0005-0000-0000-0000601B0000}"/>
    <cellStyle name="Accent4 3 2" xfId="7011" xr:uid="{00000000-0005-0000-0000-0000611B0000}"/>
    <cellStyle name="Accent4 3 3" xfId="7012" xr:uid="{00000000-0005-0000-0000-0000621B0000}"/>
    <cellStyle name="Accent4 3 4" xfId="7013" xr:uid="{00000000-0005-0000-0000-0000631B0000}"/>
    <cellStyle name="Accent4 4" xfId="7014" xr:uid="{00000000-0005-0000-0000-0000641B0000}"/>
    <cellStyle name="Accent4 4 2" xfId="7015" xr:uid="{00000000-0005-0000-0000-0000651B0000}"/>
    <cellStyle name="Accent4 4 3" xfId="7016" xr:uid="{00000000-0005-0000-0000-0000661B0000}"/>
    <cellStyle name="Accent4 5" xfId="7017" xr:uid="{00000000-0005-0000-0000-0000671B0000}"/>
    <cellStyle name="Accent4 6" xfId="7018" xr:uid="{00000000-0005-0000-0000-0000681B0000}"/>
    <cellStyle name="Accent4 7" xfId="7019" xr:uid="{00000000-0005-0000-0000-0000691B0000}"/>
    <cellStyle name="Accent4 8" xfId="7020" xr:uid="{00000000-0005-0000-0000-00006A1B0000}"/>
    <cellStyle name="Accent4 9" xfId="7021" xr:uid="{00000000-0005-0000-0000-00006B1B0000}"/>
    <cellStyle name="Accent5 - 20%" xfId="7022" xr:uid="{00000000-0005-0000-0000-00006C1B0000}"/>
    <cellStyle name="Accent5 - 20% 2" xfId="7023" xr:uid="{00000000-0005-0000-0000-00006D1B0000}"/>
    <cellStyle name="Accent5 - 40%" xfId="7024" xr:uid="{00000000-0005-0000-0000-00006E1B0000}"/>
    <cellStyle name="Accent5 - 40% 2" xfId="7025" xr:uid="{00000000-0005-0000-0000-00006F1B0000}"/>
    <cellStyle name="Accent5 - 60%" xfId="7026" xr:uid="{00000000-0005-0000-0000-0000701B0000}"/>
    <cellStyle name="Accent5 10" xfId="7027" xr:uid="{00000000-0005-0000-0000-0000711B0000}"/>
    <cellStyle name="Accent5 11" xfId="7028" xr:uid="{00000000-0005-0000-0000-0000721B0000}"/>
    <cellStyle name="Accent5 12" xfId="7029" xr:uid="{00000000-0005-0000-0000-0000731B0000}"/>
    <cellStyle name="Accent5 13" xfId="7030" xr:uid="{00000000-0005-0000-0000-0000741B0000}"/>
    <cellStyle name="Accent5 14" xfId="7031" xr:uid="{00000000-0005-0000-0000-0000751B0000}"/>
    <cellStyle name="Accent5 15" xfId="7032" xr:uid="{00000000-0005-0000-0000-0000761B0000}"/>
    <cellStyle name="Accent5 16" xfId="7033" xr:uid="{00000000-0005-0000-0000-0000771B0000}"/>
    <cellStyle name="Accent5 17" xfId="7034" xr:uid="{00000000-0005-0000-0000-0000781B0000}"/>
    <cellStyle name="Accent5 18" xfId="7035" xr:uid="{00000000-0005-0000-0000-0000791B0000}"/>
    <cellStyle name="Accent5 19" xfId="7036" xr:uid="{00000000-0005-0000-0000-00007A1B0000}"/>
    <cellStyle name="Accent5 2" xfId="7037" xr:uid="{00000000-0005-0000-0000-00007B1B0000}"/>
    <cellStyle name="Accent5 2 2" xfId="7038" xr:uid="{00000000-0005-0000-0000-00007C1B0000}"/>
    <cellStyle name="Accent5 2 2 2" xfId="7039" xr:uid="{00000000-0005-0000-0000-00007D1B0000}"/>
    <cellStyle name="Accent5 2 3" xfId="7040" xr:uid="{00000000-0005-0000-0000-00007E1B0000}"/>
    <cellStyle name="Accent5 20" xfId="7041" xr:uid="{00000000-0005-0000-0000-00007F1B0000}"/>
    <cellStyle name="Accent5 21" xfId="7042" xr:uid="{00000000-0005-0000-0000-0000801B0000}"/>
    <cellStyle name="Accent5 22" xfId="7043" xr:uid="{00000000-0005-0000-0000-0000811B0000}"/>
    <cellStyle name="Accent5 23" xfId="7044" xr:uid="{00000000-0005-0000-0000-0000821B0000}"/>
    <cellStyle name="Accent5 24" xfId="7045" xr:uid="{00000000-0005-0000-0000-0000831B0000}"/>
    <cellStyle name="Accent5 25" xfId="7046" xr:uid="{00000000-0005-0000-0000-0000841B0000}"/>
    <cellStyle name="Accent5 26" xfId="7047" xr:uid="{00000000-0005-0000-0000-0000851B0000}"/>
    <cellStyle name="Accent5 27" xfId="7048" xr:uid="{00000000-0005-0000-0000-0000861B0000}"/>
    <cellStyle name="Accent5 28" xfId="7049" xr:uid="{00000000-0005-0000-0000-0000871B0000}"/>
    <cellStyle name="Accent5 29" xfId="7050" xr:uid="{00000000-0005-0000-0000-0000881B0000}"/>
    <cellStyle name="Accent5 3" xfId="7051" xr:uid="{00000000-0005-0000-0000-0000891B0000}"/>
    <cellStyle name="Accent5 3 2" xfId="7052" xr:uid="{00000000-0005-0000-0000-00008A1B0000}"/>
    <cellStyle name="Accent5 3 3" xfId="7053" xr:uid="{00000000-0005-0000-0000-00008B1B0000}"/>
    <cellStyle name="Accent5 30" xfId="7054" xr:uid="{00000000-0005-0000-0000-00008C1B0000}"/>
    <cellStyle name="Accent5 31" xfId="7055" xr:uid="{00000000-0005-0000-0000-00008D1B0000}"/>
    <cellStyle name="Accent5 32" xfId="7056" xr:uid="{00000000-0005-0000-0000-00008E1B0000}"/>
    <cellStyle name="Accent5 4" xfId="7057" xr:uid="{00000000-0005-0000-0000-00008F1B0000}"/>
    <cellStyle name="Accent5 5" xfId="7058" xr:uid="{00000000-0005-0000-0000-0000901B0000}"/>
    <cellStyle name="Accent5 6" xfId="7059" xr:uid="{00000000-0005-0000-0000-0000911B0000}"/>
    <cellStyle name="Accent5 7" xfId="7060" xr:uid="{00000000-0005-0000-0000-0000921B0000}"/>
    <cellStyle name="Accent5 8" xfId="7061" xr:uid="{00000000-0005-0000-0000-0000931B0000}"/>
    <cellStyle name="Accent5 9" xfId="7062" xr:uid="{00000000-0005-0000-0000-0000941B0000}"/>
    <cellStyle name="Accent6 - 20%" xfId="7063" xr:uid="{00000000-0005-0000-0000-0000951B0000}"/>
    <cellStyle name="Accent6 - 20% 2" xfId="7064" xr:uid="{00000000-0005-0000-0000-0000961B0000}"/>
    <cellStyle name="Accent6 - 40%" xfId="7065" xr:uid="{00000000-0005-0000-0000-0000971B0000}"/>
    <cellStyle name="Accent6 - 40% 2" xfId="7066" xr:uid="{00000000-0005-0000-0000-0000981B0000}"/>
    <cellStyle name="Accent6 - 60%" xfId="7067" xr:uid="{00000000-0005-0000-0000-0000991B0000}"/>
    <cellStyle name="Accent6 10" xfId="7068" xr:uid="{00000000-0005-0000-0000-00009A1B0000}"/>
    <cellStyle name="Accent6 11" xfId="7069" xr:uid="{00000000-0005-0000-0000-00009B1B0000}"/>
    <cellStyle name="Accent6 2" xfId="7070" xr:uid="{00000000-0005-0000-0000-00009C1B0000}"/>
    <cellStyle name="Accent6 2 2" xfId="7071" xr:uid="{00000000-0005-0000-0000-00009D1B0000}"/>
    <cellStyle name="Accent6 2 2 2" xfId="7072" xr:uid="{00000000-0005-0000-0000-00009E1B0000}"/>
    <cellStyle name="Accent6 2 3" xfId="7073" xr:uid="{00000000-0005-0000-0000-00009F1B0000}"/>
    <cellStyle name="Accent6 3" xfId="7074" xr:uid="{00000000-0005-0000-0000-0000A01B0000}"/>
    <cellStyle name="Accent6 3 2" xfId="7075" xr:uid="{00000000-0005-0000-0000-0000A11B0000}"/>
    <cellStyle name="Accent6 3 3" xfId="7076" xr:uid="{00000000-0005-0000-0000-0000A21B0000}"/>
    <cellStyle name="Accent6 3 4" xfId="7077" xr:uid="{00000000-0005-0000-0000-0000A31B0000}"/>
    <cellStyle name="Accent6 4" xfId="7078" xr:uid="{00000000-0005-0000-0000-0000A41B0000}"/>
    <cellStyle name="Accent6 4 2" xfId="7079" xr:uid="{00000000-0005-0000-0000-0000A51B0000}"/>
    <cellStyle name="Accent6 4 3" xfId="7080" xr:uid="{00000000-0005-0000-0000-0000A61B0000}"/>
    <cellStyle name="Accent6 5" xfId="7081" xr:uid="{00000000-0005-0000-0000-0000A71B0000}"/>
    <cellStyle name="Accent6 6" xfId="7082" xr:uid="{00000000-0005-0000-0000-0000A81B0000}"/>
    <cellStyle name="Accent6 7" xfId="7083" xr:uid="{00000000-0005-0000-0000-0000A91B0000}"/>
    <cellStyle name="Accent6 8" xfId="7084" xr:uid="{00000000-0005-0000-0000-0000AA1B0000}"/>
    <cellStyle name="Accent6 9" xfId="7085" xr:uid="{00000000-0005-0000-0000-0000AB1B0000}"/>
    <cellStyle name="ArrayHeading" xfId="7086" xr:uid="{00000000-0005-0000-0000-0000AC1B0000}"/>
    <cellStyle name="Bad 2" xfId="7087" xr:uid="{00000000-0005-0000-0000-0000AD1B0000}"/>
    <cellStyle name="Bad 2 2" xfId="7088" xr:uid="{00000000-0005-0000-0000-0000AE1B0000}"/>
    <cellStyle name="Bad 2 2 2" xfId="7089" xr:uid="{00000000-0005-0000-0000-0000AF1B0000}"/>
    <cellStyle name="Bad 2 3" xfId="7090" xr:uid="{00000000-0005-0000-0000-0000B01B0000}"/>
    <cellStyle name="Bad 3" xfId="7091" xr:uid="{00000000-0005-0000-0000-0000B11B0000}"/>
    <cellStyle name="Bad 3 2" xfId="7092" xr:uid="{00000000-0005-0000-0000-0000B21B0000}"/>
    <cellStyle name="Bad 3 3" xfId="7093" xr:uid="{00000000-0005-0000-0000-0000B31B0000}"/>
    <cellStyle name="Bad 3 4" xfId="7094" xr:uid="{00000000-0005-0000-0000-0000B41B0000}"/>
    <cellStyle name="Bad 4" xfId="7095" xr:uid="{00000000-0005-0000-0000-0000B51B0000}"/>
    <cellStyle name="Bad 5" xfId="7096" xr:uid="{00000000-0005-0000-0000-0000B61B0000}"/>
    <cellStyle name="Bad 6" xfId="7097" xr:uid="{00000000-0005-0000-0000-0000B71B0000}"/>
    <cellStyle name="BetweenMacros" xfId="7098" xr:uid="{00000000-0005-0000-0000-0000B81B0000}"/>
    <cellStyle name="blank" xfId="7099" xr:uid="{00000000-0005-0000-0000-0000B91B0000}"/>
    <cellStyle name="bld-li - Style4" xfId="7100" xr:uid="{00000000-0005-0000-0000-0000BA1B0000}"/>
    <cellStyle name="Calc Currency (0)" xfId="7101" xr:uid="{00000000-0005-0000-0000-0000BB1B0000}"/>
    <cellStyle name="Calc Currency (0) 2" xfId="7102" xr:uid="{00000000-0005-0000-0000-0000BC1B0000}"/>
    <cellStyle name="Calc Currency (0) 2 2" xfId="7103" xr:uid="{00000000-0005-0000-0000-0000BD1B0000}"/>
    <cellStyle name="Calc Currency (0) 3" xfId="7104" xr:uid="{00000000-0005-0000-0000-0000BE1B0000}"/>
    <cellStyle name="Calc Currency (0) 4" xfId="7105" xr:uid="{00000000-0005-0000-0000-0000BF1B0000}"/>
    <cellStyle name="Calculation 2" xfId="7106" xr:uid="{00000000-0005-0000-0000-0000C01B0000}"/>
    <cellStyle name="Calculation 2 2" xfId="7107" xr:uid="{00000000-0005-0000-0000-0000C11B0000}"/>
    <cellStyle name="Calculation 2 2 2" xfId="7108" xr:uid="{00000000-0005-0000-0000-0000C21B0000}"/>
    <cellStyle name="Calculation 2 2 3" xfId="7109" xr:uid="{00000000-0005-0000-0000-0000C31B0000}"/>
    <cellStyle name="Calculation 2 3" xfId="7110" xr:uid="{00000000-0005-0000-0000-0000C41B0000}"/>
    <cellStyle name="Calculation 2 3 2" xfId="7111" xr:uid="{00000000-0005-0000-0000-0000C51B0000}"/>
    <cellStyle name="Calculation 2 3 3" xfId="7112" xr:uid="{00000000-0005-0000-0000-0000C61B0000}"/>
    <cellStyle name="Calculation 2 3 4" xfId="7113" xr:uid="{00000000-0005-0000-0000-0000C71B0000}"/>
    <cellStyle name="Calculation 2 4" xfId="7114" xr:uid="{00000000-0005-0000-0000-0000C81B0000}"/>
    <cellStyle name="Calculation 2 4 2" xfId="7115" xr:uid="{00000000-0005-0000-0000-0000C91B0000}"/>
    <cellStyle name="Calculation 2 5" xfId="7116" xr:uid="{00000000-0005-0000-0000-0000CA1B0000}"/>
    <cellStyle name="Calculation 3" xfId="7117" xr:uid="{00000000-0005-0000-0000-0000CB1B0000}"/>
    <cellStyle name="Calculation 3 2" xfId="7118" xr:uid="{00000000-0005-0000-0000-0000CC1B0000}"/>
    <cellStyle name="Calculation 3 3" xfId="7119" xr:uid="{00000000-0005-0000-0000-0000CD1B0000}"/>
    <cellStyle name="Calculation 3 4" xfId="7120" xr:uid="{00000000-0005-0000-0000-0000CE1B0000}"/>
    <cellStyle name="Calculation 4" xfId="7121" xr:uid="{00000000-0005-0000-0000-0000CF1B0000}"/>
    <cellStyle name="Calculation 4 2" xfId="7122" xr:uid="{00000000-0005-0000-0000-0000D01B0000}"/>
    <cellStyle name="Calculation 4 2 2" xfId="7123" xr:uid="{00000000-0005-0000-0000-0000D11B0000}"/>
    <cellStyle name="Calculation 4 3" xfId="7124" xr:uid="{00000000-0005-0000-0000-0000D21B0000}"/>
    <cellStyle name="Calculation 4 3 2" xfId="7125" xr:uid="{00000000-0005-0000-0000-0000D31B0000}"/>
    <cellStyle name="Calculation 4 4" xfId="7126" xr:uid="{00000000-0005-0000-0000-0000D41B0000}"/>
    <cellStyle name="Calculation 4 4 2" xfId="7127" xr:uid="{00000000-0005-0000-0000-0000D51B0000}"/>
    <cellStyle name="Calculation 5" xfId="7128" xr:uid="{00000000-0005-0000-0000-0000D61B0000}"/>
    <cellStyle name="Calculation 5 2" xfId="7129" xr:uid="{00000000-0005-0000-0000-0000D71B0000}"/>
    <cellStyle name="Calculation 6" xfId="7130" xr:uid="{00000000-0005-0000-0000-0000D81B0000}"/>
    <cellStyle name="Calculation 7" xfId="7131" xr:uid="{00000000-0005-0000-0000-0000D91B0000}"/>
    <cellStyle name="Calculation 8" xfId="7132" xr:uid="{00000000-0005-0000-0000-0000DA1B0000}"/>
    <cellStyle name="Calculation 9" xfId="7133" xr:uid="{00000000-0005-0000-0000-0000DB1B0000}"/>
    <cellStyle name="Calculation 9 2" xfId="7134" xr:uid="{00000000-0005-0000-0000-0000DC1B0000}"/>
    <cellStyle name="Check Cell 2" xfId="7135" xr:uid="{00000000-0005-0000-0000-0000DD1B0000}"/>
    <cellStyle name="Check Cell 2 2" xfId="7136" xr:uid="{00000000-0005-0000-0000-0000DE1B0000}"/>
    <cellStyle name="Check Cell 2 2 2" xfId="7137" xr:uid="{00000000-0005-0000-0000-0000DF1B0000}"/>
    <cellStyle name="Check Cell 2 2 3" xfId="7138" xr:uid="{00000000-0005-0000-0000-0000E01B0000}"/>
    <cellStyle name="Check Cell 2 3" xfId="7139" xr:uid="{00000000-0005-0000-0000-0000E11B0000}"/>
    <cellStyle name="Check Cell 3" xfId="7140" xr:uid="{00000000-0005-0000-0000-0000E21B0000}"/>
    <cellStyle name="Check Cell 4" xfId="7141" xr:uid="{00000000-0005-0000-0000-0000E31B0000}"/>
    <cellStyle name="Check Cell 5" xfId="7142" xr:uid="{00000000-0005-0000-0000-0000E41B0000}"/>
    <cellStyle name="Check Cell 6" xfId="7143" xr:uid="{00000000-0005-0000-0000-0000E51B0000}"/>
    <cellStyle name="CheckCell" xfId="7144" xr:uid="{00000000-0005-0000-0000-0000E61B0000}"/>
    <cellStyle name="CheckCell 2" xfId="7145" xr:uid="{00000000-0005-0000-0000-0000E71B0000}"/>
    <cellStyle name="CheckCell 2 2" xfId="7146" xr:uid="{00000000-0005-0000-0000-0000E81B0000}"/>
    <cellStyle name="CheckCell 3" xfId="7147" xr:uid="{00000000-0005-0000-0000-0000E91B0000}"/>
    <cellStyle name="CheckCell 4" xfId="7148" xr:uid="{00000000-0005-0000-0000-0000EA1B0000}"/>
    <cellStyle name="CheckCell_Electric Rev Req Model (2009 GRC) Rebuttal" xfId="7149" xr:uid="{00000000-0005-0000-0000-0000EB1B0000}"/>
    <cellStyle name="Column total in dollars" xfId="7150" xr:uid="{00000000-0005-0000-0000-0000EC1B0000}"/>
    <cellStyle name="Comma" xfId="10094" builtinId="3"/>
    <cellStyle name="Comma  - Style1" xfId="7151" xr:uid="{00000000-0005-0000-0000-0000EE1B0000}"/>
    <cellStyle name="Comma  - Style1 2" xfId="7152" xr:uid="{00000000-0005-0000-0000-0000EF1B0000}"/>
    <cellStyle name="Comma  - Style1 3" xfId="7153" xr:uid="{00000000-0005-0000-0000-0000F01B0000}"/>
    <cellStyle name="Comma  - Style2" xfId="7154" xr:uid="{00000000-0005-0000-0000-0000F11B0000}"/>
    <cellStyle name="Comma  - Style2 2" xfId="7155" xr:uid="{00000000-0005-0000-0000-0000F21B0000}"/>
    <cellStyle name="Comma  - Style2 3" xfId="7156" xr:uid="{00000000-0005-0000-0000-0000F31B0000}"/>
    <cellStyle name="Comma  - Style3" xfId="7157" xr:uid="{00000000-0005-0000-0000-0000F41B0000}"/>
    <cellStyle name="Comma  - Style3 2" xfId="7158" xr:uid="{00000000-0005-0000-0000-0000F51B0000}"/>
    <cellStyle name="Comma  - Style3 3" xfId="7159" xr:uid="{00000000-0005-0000-0000-0000F61B0000}"/>
    <cellStyle name="Comma  - Style4" xfId="7160" xr:uid="{00000000-0005-0000-0000-0000F71B0000}"/>
    <cellStyle name="Comma  - Style4 2" xfId="7161" xr:uid="{00000000-0005-0000-0000-0000F81B0000}"/>
    <cellStyle name="Comma  - Style4 3" xfId="7162" xr:uid="{00000000-0005-0000-0000-0000F91B0000}"/>
    <cellStyle name="Comma  - Style5" xfId="7163" xr:uid="{00000000-0005-0000-0000-0000FA1B0000}"/>
    <cellStyle name="Comma  - Style5 2" xfId="7164" xr:uid="{00000000-0005-0000-0000-0000FB1B0000}"/>
    <cellStyle name="Comma  - Style5 3" xfId="7165" xr:uid="{00000000-0005-0000-0000-0000FC1B0000}"/>
    <cellStyle name="Comma  - Style6" xfId="7166" xr:uid="{00000000-0005-0000-0000-0000FD1B0000}"/>
    <cellStyle name="Comma  - Style6 2" xfId="7167" xr:uid="{00000000-0005-0000-0000-0000FE1B0000}"/>
    <cellStyle name="Comma  - Style6 3" xfId="7168" xr:uid="{00000000-0005-0000-0000-0000FF1B0000}"/>
    <cellStyle name="Comma  - Style7" xfId="7169" xr:uid="{00000000-0005-0000-0000-0000001C0000}"/>
    <cellStyle name="Comma  - Style7 2" xfId="7170" xr:uid="{00000000-0005-0000-0000-0000011C0000}"/>
    <cellStyle name="Comma  - Style7 3" xfId="7171" xr:uid="{00000000-0005-0000-0000-0000021C0000}"/>
    <cellStyle name="Comma  - Style8" xfId="7172" xr:uid="{00000000-0005-0000-0000-0000031C0000}"/>
    <cellStyle name="Comma  - Style8 2" xfId="7173" xr:uid="{00000000-0005-0000-0000-0000041C0000}"/>
    <cellStyle name="Comma  - Style8 3" xfId="7174" xr:uid="{00000000-0005-0000-0000-0000051C0000}"/>
    <cellStyle name="Comma (0)" xfId="7175" xr:uid="{00000000-0005-0000-0000-0000061C0000}"/>
    <cellStyle name="Comma [0] 2" xfId="7176" xr:uid="{00000000-0005-0000-0000-0000071C0000}"/>
    <cellStyle name="Comma 10" xfId="7177" xr:uid="{00000000-0005-0000-0000-0000081C0000}"/>
    <cellStyle name="Comma 10 2" xfId="7178" xr:uid="{00000000-0005-0000-0000-0000091C0000}"/>
    <cellStyle name="Comma 10 2 2" xfId="7179" xr:uid="{00000000-0005-0000-0000-00000A1C0000}"/>
    <cellStyle name="Comma 10 2 3" xfId="7180" xr:uid="{00000000-0005-0000-0000-00000B1C0000}"/>
    <cellStyle name="Comma 10 3" xfId="7181" xr:uid="{00000000-0005-0000-0000-00000C1C0000}"/>
    <cellStyle name="Comma 10 4" xfId="7182" xr:uid="{00000000-0005-0000-0000-00000D1C0000}"/>
    <cellStyle name="Comma 11" xfId="7183" xr:uid="{00000000-0005-0000-0000-00000E1C0000}"/>
    <cellStyle name="Comma 11 2" xfId="7184" xr:uid="{00000000-0005-0000-0000-00000F1C0000}"/>
    <cellStyle name="Comma 11 2 2" xfId="7185" xr:uid="{00000000-0005-0000-0000-0000101C0000}"/>
    <cellStyle name="Comma 11 3" xfId="7186" xr:uid="{00000000-0005-0000-0000-0000111C0000}"/>
    <cellStyle name="Comma 11 4" xfId="7187" xr:uid="{00000000-0005-0000-0000-0000121C0000}"/>
    <cellStyle name="Comma 12" xfId="7188" xr:uid="{00000000-0005-0000-0000-0000131C0000}"/>
    <cellStyle name="Comma 12 2" xfId="7189" xr:uid="{00000000-0005-0000-0000-0000141C0000}"/>
    <cellStyle name="Comma 12 2 2" xfId="7190" xr:uid="{00000000-0005-0000-0000-0000151C0000}"/>
    <cellStyle name="Comma 12 3" xfId="7191" xr:uid="{00000000-0005-0000-0000-0000161C0000}"/>
    <cellStyle name="Comma 12 4" xfId="7192" xr:uid="{00000000-0005-0000-0000-0000171C0000}"/>
    <cellStyle name="Comma 13" xfId="7193" xr:uid="{00000000-0005-0000-0000-0000181C0000}"/>
    <cellStyle name="Comma 13 2" xfId="7194" xr:uid="{00000000-0005-0000-0000-0000191C0000}"/>
    <cellStyle name="Comma 13 2 2" xfId="7195" xr:uid="{00000000-0005-0000-0000-00001A1C0000}"/>
    <cellStyle name="Comma 13 3" xfId="7196" xr:uid="{00000000-0005-0000-0000-00001B1C0000}"/>
    <cellStyle name="Comma 13 4" xfId="7197" xr:uid="{00000000-0005-0000-0000-00001C1C0000}"/>
    <cellStyle name="Comma 14" xfId="7198" xr:uid="{00000000-0005-0000-0000-00001D1C0000}"/>
    <cellStyle name="Comma 14 2" xfId="7199" xr:uid="{00000000-0005-0000-0000-00001E1C0000}"/>
    <cellStyle name="Comma 14 2 2" xfId="7200" xr:uid="{00000000-0005-0000-0000-00001F1C0000}"/>
    <cellStyle name="Comma 14 3" xfId="7201" xr:uid="{00000000-0005-0000-0000-0000201C0000}"/>
    <cellStyle name="Comma 14 4" xfId="7202" xr:uid="{00000000-0005-0000-0000-0000211C0000}"/>
    <cellStyle name="Comma 15" xfId="7203" xr:uid="{00000000-0005-0000-0000-0000221C0000}"/>
    <cellStyle name="Comma 15 2" xfId="7204" xr:uid="{00000000-0005-0000-0000-0000231C0000}"/>
    <cellStyle name="Comma 15 2 2" xfId="7205" xr:uid="{00000000-0005-0000-0000-0000241C0000}"/>
    <cellStyle name="Comma 15 3" xfId="7206" xr:uid="{00000000-0005-0000-0000-0000251C0000}"/>
    <cellStyle name="Comma 16" xfId="7207" xr:uid="{00000000-0005-0000-0000-0000261C0000}"/>
    <cellStyle name="Comma 16 2" xfId="7208" xr:uid="{00000000-0005-0000-0000-0000271C0000}"/>
    <cellStyle name="Comma 16 3" xfId="7209" xr:uid="{00000000-0005-0000-0000-0000281C0000}"/>
    <cellStyle name="Comma 17" xfId="7210" xr:uid="{00000000-0005-0000-0000-0000291C0000}"/>
    <cellStyle name="Comma 17 2" xfId="7211" xr:uid="{00000000-0005-0000-0000-00002A1C0000}"/>
    <cellStyle name="Comma 17 2 2" xfId="7212" xr:uid="{00000000-0005-0000-0000-00002B1C0000}"/>
    <cellStyle name="Comma 17 3" xfId="7213" xr:uid="{00000000-0005-0000-0000-00002C1C0000}"/>
    <cellStyle name="Comma 17 3 2" xfId="7214" xr:uid="{00000000-0005-0000-0000-00002D1C0000}"/>
    <cellStyle name="Comma 17 4" xfId="7215" xr:uid="{00000000-0005-0000-0000-00002E1C0000}"/>
    <cellStyle name="Comma 17 4 2" xfId="7216" xr:uid="{00000000-0005-0000-0000-00002F1C0000}"/>
    <cellStyle name="Comma 17 5" xfId="7217" xr:uid="{00000000-0005-0000-0000-0000301C0000}"/>
    <cellStyle name="Comma 18" xfId="7218" xr:uid="{00000000-0005-0000-0000-0000311C0000}"/>
    <cellStyle name="Comma 18 2" xfId="7219" xr:uid="{00000000-0005-0000-0000-0000321C0000}"/>
    <cellStyle name="Comma 18 3" xfId="7220" xr:uid="{00000000-0005-0000-0000-0000331C0000}"/>
    <cellStyle name="Comma 18 4" xfId="7221" xr:uid="{00000000-0005-0000-0000-0000341C0000}"/>
    <cellStyle name="Comma 19" xfId="7222" xr:uid="{00000000-0005-0000-0000-0000351C0000}"/>
    <cellStyle name="Comma 19 2" xfId="7223" xr:uid="{00000000-0005-0000-0000-0000361C0000}"/>
    <cellStyle name="Comma 19 3" xfId="7224" xr:uid="{00000000-0005-0000-0000-0000371C0000}"/>
    <cellStyle name="Comma 2" xfId="7225" xr:uid="{00000000-0005-0000-0000-0000381C0000}"/>
    <cellStyle name="Comma 2 10" xfId="7226" xr:uid="{00000000-0005-0000-0000-0000391C0000}"/>
    <cellStyle name="Comma 2 11" xfId="7227" xr:uid="{00000000-0005-0000-0000-00003A1C0000}"/>
    <cellStyle name="Comma 2 12" xfId="7228" xr:uid="{00000000-0005-0000-0000-00003B1C0000}"/>
    <cellStyle name="Comma 2 13" xfId="7229" xr:uid="{00000000-0005-0000-0000-00003C1C0000}"/>
    <cellStyle name="Comma 2 14" xfId="7230" xr:uid="{00000000-0005-0000-0000-00003D1C0000}"/>
    <cellStyle name="Comma 2 15" xfId="7231" xr:uid="{00000000-0005-0000-0000-00003E1C0000}"/>
    <cellStyle name="Comma 2 16" xfId="7232" xr:uid="{00000000-0005-0000-0000-00003F1C0000}"/>
    <cellStyle name="Comma 2 17" xfId="7233" xr:uid="{00000000-0005-0000-0000-0000401C0000}"/>
    <cellStyle name="Comma 2 18" xfId="7234" xr:uid="{00000000-0005-0000-0000-0000411C0000}"/>
    <cellStyle name="Comma 2 19" xfId="7235" xr:uid="{00000000-0005-0000-0000-0000421C0000}"/>
    <cellStyle name="Comma 2 2" xfId="1" xr:uid="{00000000-0005-0000-0000-0000431C0000}"/>
    <cellStyle name="Comma 2 2 2" xfId="7236" xr:uid="{00000000-0005-0000-0000-0000441C0000}"/>
    <cellStyle name="Comma 2 2 2 2" xfId="7237" xr:uid="{00000000-0005-0000-0000-0000451C0000}"/>
    <cellStyle name="Comma 2 2 2 3" xfId="7238" xr:uid="{00000000-0005-0000-0000-0000461C0000}"/>
    <cellStyle name="Comma 2 2 3" xfId="7239" xr:uid="{00000000-0005-0000-0000-0000471C0000}"/>
    <cellStyle name="Comma 2 2 3 2" xfId="7240" xr:uid="{00000000-0005-0000-0000-0000481C0000}"/>
    <cellStyle name="Comma 2 2 4" xfId="7241" xr:uid="{00000000-0005-0000-0000-0000491C0000}"/>
    <cellStyle name="Comma 2 2 5" xfId="7242" xr:uid="{00000000-0005-0000-0000-00004A1C0000}"/>
    <cellStyle name="Comma 2 20" xfId="7243" xr:uid="{00000000-0005-0000-0000-00004B1C0000}"/>
    <cellStyle name="Comma 2 21" xfId="7244" xr:uid="{00000000-0005-0000-0000-00004C1C0000}"/>
    <cellStyle name="Comma 2 22" xfId="7245" xr:uid="{00000000-0005-0000-0000-00004D1C0000}"/>
    <cellStyle name="Comma 2 3" xfId="7246" xr:uid="{00000000-0005-0000-0000-00004E1C0000}"/>
    <cellStyle name="Comma 2 3 2" xfId="7247" xr:uid="{00000000-0005-0000-0000-00004F1C0000}"/>
    <cellStyle name="Comma 2 3 3" xfId="7248" xr:uid="{00000000-0005-0000-0000-0000501C0000}"/>
    <cellStyle name="Comma 2 4" xfId="7249" xr:uid="{00000000-0005-0000-0000-0000511C0000}"/>
    <cellStyle name="Comma 2 4 2" xfId="7250" xr:uid="{00000000-0005-0000-0000-0000521C0000}"/>
    <cellStyle name="Comma 2 5" xfId="7251" xr:uid="{00000000-0005-0000-0000-0000531C0000}"/>
    <cellStyle name="Comma 2 5 2" xfId="7252" xr:uid="{00000000-0005-0000-0000-0000541C0000}"/>
    <cellStyle name="Comma 2 6" xfId="7253" xr:uid="{00000000-0005-0000-0000-0000551C0000}"/>
    <cellStyle name="Comma 2 6 2" xfId="7254" xr:uid="{00000000-0005-0000-0000-0000561C0000}"/>
    <cellStyle name="Comma 2 7" xfId="7255" xr:uid="{00000000-0005-0000-0000-0000571C0000}"/>
    <cellStyle name="Comma 2 7 2" xfId="7256" xr:uid="{00000000-0005-0000-0000-0000581C0000}"/>
    <cellStyle name="Comma 2 8" xfId="7257" xr:uid="{00000000-0005-0000-0000-0000591C0000}"/>
    <cellStyle name="Comma 2 8 2" xfId="7258" xr:uid="{00000000-0005-0000-0000-00005A1C0000}"/>
    <cellStyle name="Comma 2 9" xfId="7259" xr:uid="{00000000-0005-0000-0000-00005B1C0000}"/>
    <cellStyle name="Comma 2_Chelan PUD Power Costs (8-10)" xfId="7260" xr:uid="{00000000-0005-0000-0000-00005C1C0000}"/>
    <cellStyle name="Comma 20" xfId="7261" xr:uid="{00000000-0005-0000-0000-00005D1C0000}"/>
    <cellStyle name="Comma 20 2" xfId="7262" xr:uid="{00000000-0005-0000-0000-00005E1C0000}"/>
    <cellStyle name="Comma 21" xfId="7263" xr:uid="{00000000-0005-0000-0000-00005F1C0000}"/>
    <cellStyle name="Comma 22" xfId="7264" xr:uid="{00000000-0005-0000-0000-0000601C0000}"/>
    <cellStyle name="Comma 23" xfId="7265" xr:uid="{00000000-0005-0000-0000-0000611C0000}"/>
    <cellStyle name="Comma 24" xfId="7266" xr:uid="{00000000-0005-0000-0000-0000621C0000}"/>
    <cellStyle name="Comma 24 2" xfId="7267" xr:uid="{00000000-0005-0000-0000-0000631C0000}"/>
    <cellStyle name="Comma 24 3" xfId="7268" xr:uid="{00000000-0005-0000-0000-0000641C0000}"/>
    <cellStyle name="Comma 25" xfId="7269" xr:uid="{00000000-0005-0000-0000-0000651C0000}"/>
    <cellStyle name="Comma 25 2" xfId="7270" xr:uid="{00000000-0005-0000-0000-0000661C0000}"/>
    <cellStyle name="Comma 26" xfId="7271" xr:uid="{00000000-0005-0000-0000-0000671C0000}"/>
    <cellStyle name="Comma 26 2" xfId="7272" xr:uid="{00000000-0005-0000-0000-0000681C0000}"/>
    <cellStyle name="Comma 27" xfId="7273" xr:uid="{00000000-0005-0000-0000-0000691C0000}"/>
    <cellStyle name="Comma 27 2" xfId="7274" xr:uid="{00000000-0005-0000-0000-00006A1C0000}"/>
    <cellStyle name="Comma 28" xfId="7275" xr:uid="{00000000-0005-0000-0000-00006B1C0000}"/>
    <cellStyle name="Comma 28 2" xfId="7276" xr:uid="{00000000-0005-0000-0000-00006C1C0000}"/>
    <cellStyle name="Comma 29" xfId="7277" xr:uid="{00000000-0005-0000-0000-00006D1C0000}"/>
    <cellStyle name="Comma 3" xfId="7278" xr:uid="{00000000-0005-0000-0000-00006E1C0000}"/>
    <cellStyle name="Comma 3 2" xfId="7279" xr:uid="{00000000-0005-0000-0000-00006F1C0000}"/>
    <cellStyle name="Comma 3 2 2" xfId="7280" xr:uid="{00000000-0005-0000-0000-0000701C0000}"/>
    <cellStyle name="Comma 3 2 2 2" xfId="7281" xr:uid="{00000000-0005-0000-0000-0000711C0000}"/>
    <cellStyle name="Comma 3 2 3" xfId="7282" xr:uid="{00000000-0005-0000-0000-0000721C0000}"/>
    <cellStyle name="Comma 3 2 4" xfId="7283" xr:uid="{00000000-0005-0000-0000-0000731C0000}"/>
    <cellStyle name="Comma 3 3" xfId="7284" xr:uid="{00000000-0005-0000-0000-0000741C0000}"/>
    <cellStyle name="Comma 3 3 2" xfId="7285" xr:uid="{00000000-0005-0000-0000-0000751C0000}"/>
    <cellStyle name="Comma 3 4" xfId="7286" xr:uid="{00000000-0005-0000-0000-0000761C0000}"/>
    <cellStyle name="Comma 3 4 2" xfId="7287" xr:uid="{00000000-0005-0000-0000-0000771C0000}"/>
    <cellStyle name="Comma 3 5" xfId="7288" xr:uid="{00000000-0005-0000-0000-0000781C0000}"/>
    <cellStyle name="Comma 3 6" xfId="7289" xr:uid="{00000000-0005-0000-0000-0000791C0000}"/>
    <cellStyle name="Comma 30" xfId="7290" xr:uid="{00000000-0005-0000-0000-00007A1C0000}"/>
    <cellStyle name="Comma 31" xfId="7291" xr:uid="{00000000-0005-0000-0000-00007B1C0000}"/>
    <cellStyle name="Comma 31 2" xfId="7292" xr:uid="{00000000-0005-0000-0000-00007C1C0000}"/>
    <cellStyle name="Comma 31 3" xfId="7293" xr:uid="{00000000-0005-0000-0000-00007D1C0000}"/>
    <cellStyle name="Comma 32" xfId="7294" xr:uid="{00000000-0005-0000-0000-00007E1C0000}"/>
    <cellStyle name="Comma 32 2" xfId="7295" xr:uid="{00000000-0005-0000-0000-00007F1C0000}"/>
    <cellStyle name="Comma 33" xfId="7296" xr:uid="{00000000-0005-0000-0000-0000801C0000}"/>
    <cellStyle name="Comma 34" xfId="7297" xr:uid="{00000000-0005-0000-0000-0000811C0000}"/>
    <cellStyle name="Comma 35" xfId="7298" xr:uid="{00000000-0005-0000-0000-0000821C0000}"/>
    <cellStyle name="Comma 36" xfId="7299" xr:uid="{00000000-0005-0000-0000-0000831C0000}"/>
    <cellStyle name="Comma 37" xfId="7300" xr:uid="{00000000-0005-0000-0000-0000841C0000}"/>
    <cellStyle name="Comma 38" xfId="7301" xr:uid="{00000000-0005-0000-0000-0000851C0000}"/>
    <cellStyle name="Comma 39" xfId="7302" xr:uid="{00000000-0005-0000-0000-0000861C0000}"/>
    <cellStyle name="Comma 4" xfId="7303" xr:uid="{00000000-0005-0000-0000-0000871C0000}"/>
    <cellStyle name="Comma 4 2" xfId="7304" xr:uid="{00000000-0005-0000-0000-0000881C0000}"/>
    <cellStyle name="Comma 4 2 2" xfId="7305" xr:uid="{00000000-0005-0000-0000-0000891C0000}"/>
    <cellStyle name="Comma 4 2 3" xfId="7306" xr:uid="{00000000-0005-0000-0000-00008A1C0000}"/>
    <cellStyle name="Comma 4 2 4" xfId="7307" xr:uid="{00000000-0005-0000-0000-00008B1C0000}"/>
    <cellStyle name="Comma 4 3" xfId="7308" xr:uid="{00000000-0005-0000-0000-00008C1C0000}"/>
    <cellStyle name="Comma 4 3 2" xfId="7309" xr:uid="{00000000-0005-0000-0000-00008D1C0000}"/>
    <cellStyle name="Comma 4 3 3" xfId="7310" xr:uid="{00000000-0005-0000-0000-00008E1C0000}"/>
    <cellStyle name="Comma 4 3 4" xfId="7311" xr:uid="{00000000-0005-0000-0000-00008F1C0000}"/>
    <cellStyle name="Comma 4 4" xfId="7312" xr:uid="{00000000-0005-0000-0000-0000901C0000}"/>
    <cellStyle name="Comma 4 5" xfId="7313" xr:uid="{00000000-0005-0000-0000-0000911C0000}"/>
    <cellStyle name="Comma 4 6" xfId="7314" xr:uid="{00000000-0005-0000-0000-0000921C0000}"/>
    <cellStyle name="Comma 4 7" xfId="7315" xr:uid="{00000000-0005-0000-0000-0000931C0000}"/>
    <cellStyle name="Comma 40" xfId="7316" xr:uid="{00000000-0005-0000-0000-0000941C0000}"/>
    <cellStyle name="Comma 41" xfId="7317" xr:uid="{00000000-0005-0000-0000-0000951C0000}"/>
    <cellStyle name="Comma 42" xfId="7318" xr:uid="{00000000-0005-0000-0000-0000961C0000}"/>
    <cellStyle name="Comma 43" xfId="7319" xr:uid="{00000000-0005-0000-0000-0000971C0000}"/>
    <cellStyle name="Comma 44" xfId="7320" xr:uid="{00000000-0005-0000-0000-0000981C0000}"/>
    <cellStyle name="Comma 45" xfId="7321" xr:uid="{00000000-0005-0000-0000-0000991C0000}"/>
    <cellStyle name="Comma 46" xfId="7322" xr:uid="{00000000-0005-0000-0000-00009A1C0000}"/>
    <cellStyle name="Comma 47" xfId="7323" xr:uid="{00000000-0005-0000-0000-00009B1C0000}"/>
    <cellStyle name="Comma 48" xfId="7324" xr:uid="{00000000-0005-0000-0000-00009C1C0000}"/>
    <cellStyle name="Comma 49" xfId="7325" xr:uid="{00000000-0005-0000-0000-00009D1C0000}"/>
    <cellStyle name="Comma 5" xfId="7326" xr:uid="{00000000-0005-0000-0000-00009E1C0000}"/>
    <cellStyle name="Comma 5 2" xfId="7327" xr:uid="{00000000-0005-0000-0000-00009F1C0000}"/>
    <cellStyle name="Comma 5 2 2" xfId="7328" xr:uid="{00000000-0005-0000-0000-0000A01C0000}"/>
    <cellStyle name="Comma 5 3" xfId="7329" xr:uid="{00000000-0005-0000-0000-0000A11C0000}"/>
    <cellStyle name="Comma 5 4" xfId="7330" xr:uid="{00000000-0005-0000-0000-0000A21C0000}"/>
    <cellStyle name="Comma 5 5" xfId="7331" xr:uid="{00000000-0005-0000-0000-0000A31C0000}"/>
    <cellStyle name="Comma 5 6" xfId="7332" xr:uid="{00000000-0005-0000-0000-0000A41C0000}"/>
    <cellStyle name="Comma 50" xfId="7333" xr:uid="{00000000-0005-0000-0000-0000A51C0000}"/>
    <cellStyle name="Comma 51" xfId="7334" xr:uid="{00000000-0005-0000-0000-0000A61C0000}"/>
    <cellStyle name="Comma 51 2" xfId="7335" xr:uid="{00000000-0005-0000-0000-0000A71C0000}"/>
    <cellStyle name="Comma 52" xfId="7336" xr:uid="{00000000-0005-0000-0000-0000A81C0000}"/>
    <cellStyle name="Comma 53" xfId="7337" xr:uid="{00000000-0005-0000-0000-0000A91C0000}"/>
    <cellStyle name="Comma 54" xfId="7338" xr:uid="{00000000-0005-0000-0000-0000AA1C0000}"/>
    <cellStyle name="Comma 55" xfId="7339" xr:uid="{00000000-0005-0000-0000-0000AB1C0000}"/>
    <cellStyle name="Comma 56" xfId="7340" xr:uid="{00000000-0005-0000-0000-0000AC1C0000}"/>
    <cellStyle name="Comma 57" xfId="7341" xr:uid="{00000000-0005-0000-0000-0000AD1C0000}"/>
    <cellStyle name="Comma 58" xfId="7342" xr:uid="{00000000-0005-0000-0000-0000AE1C0000}"/>
    <cellStyle name="Comma 59" xfId="7343" xr:uid="{00000000-0005-0000-0000-0000AF1C0000}"/>
    <cellStyle name="Comma 6" xfId="7344" xr:uid="{00000000-0005-0000-0000-0000B01C0000}"/>
    <cellStyle name="Comma 6 2" xfId="7345" xr:uid="{00000000-0005-0000-0000-0000B11C0000}"/>
    <cellStyle name="Comma 6 2 2" xfId="7346" xr:uid="{00000000-0005-0000-0000-0000B21C0000}"/>
    <cellStyle name="Comma 6 2 2 2" xfId="7347" xr:uid="{00000000-0005-0000-0000-0000B31C0000}"/>
    <cellStyle name="Comma 6 2 3" xfId="7348" xr:uid="{00000000-0005-0000-0000-0000B41C0000}"/>
    <cellStyle name="Comma 6 3" xfId="7349" xr:uid="{00000000-0005-0000-0000-0000B51C0000}"/>
    <cellStyle name="Comma 6 3 2" xfId="7350" xr:uid="{00000000-0005-0000-0000-0000B61C0000}"/>
    <cellStyle name="Comma 6 3 3" xfId="7351" xr:uid="{00000000-0005-0000-0000-0000B71C0000}"/>
    <cellStyle name="Comma 6 3 3 2" xfId="7352" xr:uid="{00000000-0005-0000-0000-0000B81C0000}"/>
    <cellStyle name="Comma 6 4" xfId="7353" xr:uid="{00000000-0005-0000-0000-0000B91C0000}"/>
    <cellStyle name="Comma 60" xfId="7354" xr:uid="{00000000-0005-0000-0000-0000BA1C0000}"/>
    <cellStyle name="Comma 61" xfId="7355" xr:uid="{00000000-0005-0000-0000-0000BB1C0000}"/>
    <cellStyle name="Comma 62" xfId="7356" xr:uid="{00000000-0005-0000-0000-0000BC1C0000}"/>
    <cellStyle name="Comma 63" xfId="7357" xr:uid="{00000000-0005-0000-0000-0000BD1C0000}"/>
    <cellStyle name="Comma 64" xfId="7358" xr:uid="{00000000-0005-0000-0000-0000BE1C0000}"/>
    <cellStyle name="Comma 65" xfId="7359" xr:uid="{00000000-0005-0000-0000-0000BF1C0000}"/>
    <cellStyle name="Comma 66" xfId="7360" xr:uid="{00000000-0005-0000-0000-0000C01C0000}"/>
    <cellStyle name="Comma 67" xfId="7361" xr:uid="{00000000-0005-0000-0000-0000C11C0000}"/>
    <cellStyle name="Comma 68" xfId="7362" xr:uid="{00000000-0005-0000-0000-0000C21C0000}"/>
    <cellStyle name="Comma 69" xfId="7363" xr:uid="{00000000-0005-0000-0000-0000C31C0000}"/>
    <cellStyle name="Comma 7" xfId="7364" xr:uid="{00000000-0005-0000-0000-0000C41C0000}"/>
    <cellStyle name="Comma 7 2" xfId="7365" xr:uid="{00000000-0005-0000-0000-0000C51C0000}"/>
    <cellStyle name="Comma 7 2 2" xfId="7366" xr:uid="{00000000-0005-0000-0000-0000C61C0000}"/>
    <cellStyle name="Comma 7 2 2 2" xfId="7367" xr:uid="{00000000-0005-0000-0000-0000C71C0000}"/>
    <cellStyle name="Comma 7 2 2 2 2" xfId="7368" xr:uid="{00000000-0005-0000-0000-0000C81C0000}"/>
    <cellStyle name="Comma 7 2 2 2 3" xfId="7369" xr:uid="{00000000-0005-0000-0000-0000C91C0000}"/>
    <cellStyle name="Comma 7 2 2 3" xfId="7370" xr:uid="{00000000-0005-0000-0000-0000CA1C0000}"/>
    <cellStyle name="Comma 7 3" xfId="7371" xr:uid="{00000000-0005-0000-0000-0000CB1C0000}"/>
    <cellStyle name="Comma 7 4" xfId="7372" xr:uid="{00000000-0005-0000-0000-0000CC1C0000}"/>
    <cellStyle name="Comma 70" xfId="7373" xr:uid="{00000000-0005-0000-0000-0000CD1C0000}"/>
    <cellStyle name="Comma 71" xfId="7374" xr:uid="{00000000-0005-0000-0000-0000CE1C0000}"/>
    <cellStyle name="Comma 72" xfId="7375" xr:uid="{00000000-0005-0000-0000-0000CF1C0000}"/>
    <cellStyle name="Comma 73" xfId="7376" xr:uid="{00000000-0005-0000-0000-0000D01C0000}"/>
    <cellStyle name="Comma 8" xfId="7377" xr:uid="{00000000-0005-0000-0000-0000D11C0000}"/>
    <cellStyle name="Comma 8 2" xfId="7378" xr:uid="{00000000-0005-0000-0000-0000D21C0000}"/>
    <cellStyle name="Comma 8 2 2" xfId="7379" xr:uid="{00000000-0005-0000-0000-0000D31C0000}"/>
    <cellStyle name="Comma 8 2 2 2" xfId="7380" xr:uid="{00000000-0005-0000-0000-0000D41C0000}"/>
    <cellStyle name="Comma 8 2 3" xfId="7381" xr:uid="{00000000-0005-0000-0000-0000D51C0000}"/>
    <cellStyle name="Comma 8 3" xfId="7382" xr:uid="{00000000-0005-0000-0000-0000D61C0000}"/>
    <cellStyle name="Comma 8 3 2" xfId="7383" xr:uid="{00000000-0005-0000-0000-0000D71C0000}"/>
    <cellStyle name="Comma 8 4" xfId="7384" xr:uid="{00000000-0005-0000-0000-0000D81C0000}"/>
    <cellStyle name="Comma 8 5" xfId="7385" xr:uid="{00000000-0005-0000-0000-0000D91C0000}"/>
    <cellStyle name="Comma 9" xfId="7386" xr:uid="{00000000-0005-0000-0000-0000DA1C0000}"/>
    <cellStyle name="Comma 9 2" xfId="7387" xr:uid="{00000000-0005-0000-0000-0000DB1C0000}"/>
    <cellStyle name="Comma 9 2 2" xfId="7388" xr:uid="{00000000-0005-0000-0000-0000DC1C0000}"/>
    <cellStyle name="Comma 9 2 2 2" xfId="7389" xr:uid="{00000000-0005-0000-0000-0000DD1C0000}"/>
    <cellStyle name="Comma 9 2 3" xfId="7390" xr:uid="{00000000-0005-0000-0000-0000DE1C0000}"/>
    <cellStyle name="Comma 9 3" xfId="7391" xr:uid="{00000000-0005-0000-0000-0000DF1C0000}"/>
    <cellStyle name="Comma 9 3 2" xfId="7392" xr:uid="{00000000-0005-0000-0000-0000E01C0000}"/>
    <cellStyle name="Comma 9 3 3" xfId="7393" xr:uid="{00000000-0005-0000-0000-0000E11C0000}"/>
    <cellStyle name="Comma 9 3 4" xfId="7394" xr:uid="{00000000-0005-0000-0000-0000E21C0000}"/>
    <cellStyle name="Comma 9 4" xfId="7395" xr:uid="{00000000-0005-0000-0000-0000E31C0000}"/>
    <cellStyle name="Comma 9 4 2" xfId="7396" xr:uid="{00000000-0005-0000-0000-0000E41C0000}"/>
    <cellStyle name="Comma 9 5" xfId="7397" xr:uid="{00000000-0005-0000-0000-0000E51C0000}"/>
    <cellStyle name="Comma 9 5 2" xfId="7398" xr:uid="{00000000-0005-0000-0000-0000E61C0000}"/>
    <cellStyle name="Comma 9 6" xfId="7399" xr:uid="{00000000-0005-0000-0000-0000E71C0000}"/>
    <cellStyle name="Comma 9 7" xfId="7400" xr:uid="{00000000-0005-0000-0000-0000E81C0000}"/>
    <cellStyle name="Comma 9 8" xfId="7401" xr:uid="{00000000-0005-0000-0000-0000E91C0000}"/>
    <cellStyle name="Comma 9 9" xfId="7402" xr:uid="{00000000-0005-0000-0000-0000EA1C0000}"/>
    <cellStyle name="Comma0" xfId="7403" xr:uid="{00000000-0005-0000-0000-0000EB1C0000}"/>
    <cellStyle name="Comma0 - Style1" xfId="7404" xr:uid="{00000000-0005-0000-0000-0000EC1C0000}"/>
    <cellStyle name="Comma0 - Style2" xfId="7405" xr:uid="{00000000-0005-0000-0000-0000ED1C0000}"/>
    <cellStyle name="Comma0 - Style2 2" xfId="7406" xr:uid="{00000000-0005-0000-0000-0000EE1C0000}"/>
    <cellStyle name="Comma0 - Style3" xfId="7407" xr:uid="{00000000-0005-0000-0000-0000EF1C0000}"/>
    <cellStyle name="Comma0 - Style4" xfId="7408" xr:uid="{00000000-0005-0000-0000-0000F01C0000}"/>
    <cellStyle name="Comma0 - Style4 2" xfId="7409" xr:uid="{00000000-0005-0000-0000-0000F11C0000}"/>
    <cellStyle name="Comma0 - Style4 3" xfId="7410" xr:uid="{00000000-0005-0000-0000-0000F21C0000}"/>
    <cellStyle name="Comma0 - Style5" xfId="7411" xr:uid="{00000000-0005-0000-0000-0000F31C0000}"/>
    <cellStyle name="Comma0 - Style5 2" xfId="7412" xr:uid="{00000000-0005-0000-0000-0000F41C0000}"/>
    <cellStyle name="Comma0 - Style5 2 2" xfId="7413" xr:uid="{00000000-0005-0000-0000-0000F51C0000}"/>
    <cellStyle name="Comma0 - Style5 3" xfId="7414" xr:uid="{00000000-0005-0000-0000-0000F61C0000}"/>
    <cellStyle name="Comma0 - Style5_ACCOUNTS" xfId="7415" xr:uid="{00000000-0005-0000-0000-0000F71C0000}"/>
    <cellStyle name="Comma0 10" xfId="7416" xr:uid="{00000000-0005-0000-0000-0000F81C0000}"/>
    <cellStyle name="Comma0 11" xfId="7417" xr:uid="{00000000-0005-0000-0000-0000F91C0000}"/>
    <cellStyle name="Comma0 12" xfId="7418" xr:uid="{00000000-0005-0000-0000-0000FA1C0000}"/>
    <cellStyle name="Comma0 13" xfId="7419" xr:uid="{00000000-0005-0000-0000-0000FB1C0000}"/>
    <cellStyle name="Comma0 14" xfId="7420" xr:uid="{00000000-0005-0000-0000-0000FC1C0000}"/>
    <cellStyle name="Comma0 15" xfId="7421" xr:uid="{00000000-0005-0000-0000-0000FD1C0000}"/>
    <cellStyle name="Comma0 16" xfId="7422" xr:uid="{00000000-0005-0000-0000-0000FE1C0000}"/>
    <cellStyle name="Comma0 17" xfId="7423" xr:uid="{00000000-0005-0000-0000-0000FF1C0000}"/>
    <cellStyle name="Comma0 18" xfId="7424" xr:uid="{00000000-0005-0000-0000-0000001D0000}"/>
    <cellStyle name="Comma0 19" xfId="7425" xr:uid="{00000000-0005-0000-0000-0000011D0000}"/>
    <cellStyle name="Comma0 2" xfId="7426" xr:uid="{00000000-0005-0000-0000-0000021D0000}"/>
    <cellStyle name="Comma0 2 2" xfId="7427" xr:uid="{00000000-0005-0000-0000-0000031D0000}"/>
    <cellStyle name="Comma0 2 3" xfId="7428" xr:uid="{00000000-0005-0000-0000-0000041D0000}"/>
    <cellStyle name="Comma0 20" xfId="7429" xr:uid="{00000000-0005-0000-0000-0000051D0000}"/>
    <cellStyle name="Comma0 21" xfId="7430" xr:uid="{00000000-0005-0000-0000-0000061D0000}"/>
    <cellStyle name="Comma0 22" xfId="7431" xr:uid="{00000000-0005-0000-0000-0000071D0000}"/>
    <cellStyle name="Comma0 23" xfId="7432" xr:uid="{00000000-0005-0000-0000-0000081D0000}"/>
    <cellStyle name="Comma0 24" xfId="7433" xr:uid="{00000000-0005-0000-0000-0000091D0000}"/>
    <cellStyle name="Comma0 25" xfId="7434" xr:uid="{00000000-0005-0000-0000-00000A1D0000}"/>
    <cellStyle name="Comma0 26" xfId="7435" xr:uid="{00000000-0005-0000-0000-00000B1D0000}"/>
    <cellStyle name="Comma0 27" xfId="7436" xr:uid="{00000000-0005-0000-0000-00000C1D0000}"/>
    <cellStyle name="Comma0 28" xfId="7437" xr:uid="{00000000-0005-0000-0000-00000D1D0000}"/>
    <cellStyle name="Comma0 29" xfId="7438" xr:uid="{00000000-0005-0000-0000-00000E1D0000}"/>
    <cellStyle name="Comma0 3" xfId="7439" xr:uid="{00000000-0005-0000-0000-00000F1D0000}"/>
    <cellStyle name="Comma0 3 2" xfId="7440" xr:uid="{00000000-0005-0000-0000-0000101D0000}"/>
    <cellStyle name="Comma0 3 3" xfId="7441" xr:uid="{00000000-0005-0000-0000-0000111D0000}"/>
    <cellStyle name="Comma0 30" xfId="7442" xr:uid="{00000000-0005-0000-0000-0000121D0000}"/>
    <cellStyle name="Comma0 31" xfId="7443" xr:uid="{00000000-0005-0000-0000-0000131D0000}"/>
    <cellStyle name="Comma0 32" xfId="7444" xr:uid="{00000000-0005-0000-0000-0000141D0000}"/>
    <cellStyle name="Comma0 33" xfId="7445" xr:uid="{00000000-0005-0000-0000-0000151D0000}"/>
    <cellStyle name="Comma0 34" xfId="7446" xr:uid="{00000000-0005-0000-0000-0000161D0000}"/>
    <cellStyle name="Comma0 35" xfId="7447" xr:uid="{00000000-0005-0000-0000-0000171D0000}"/>
    <cellStyle name="Comma0 36" xfId="7448" xr:uid="{00000000-0005-0000-0000-0000181D0000}"/>
    <cellStyle name="Comma0 37" xfId="7449" xr:uid="{00000000-0005-0000-0000-0000191D0000}"/>
    <cellStyle name="Comma0 38" xfId="7450" xr:uid="{00000000-0005-0000-0000-00001A1D0000}"/>
    <cellStyle name="Comma0 39" xfId="7451" xr:uid="{00000000-0005-0000-0000-00001B1D0000}"/>
    <cellStyle name="Comma0 4" xfId="7452" xr:uid="{00000000-0005-0000-0000-00001C1D0000}"/>
    <cellStyle name="Comma0 4 2" xfId="7453" xr:uid="{00000000-0005-0000-0000-00001D1D0000}"/>
    <cellStyle name="Comma0 40" xfId="7454" xr:uid="{00000000-0005-0000-0000-00001E1D0000}"/>
    <cellStyle name="Comma0 41" xfId="7455" xr:uid="{00000000-0005-0000-0000-00001F1D0000}"/>
    <cellStyle name="Comma0 42" xfId="7456" xr:uid="{00000000-0005-0000-0000-0000201D0000}"/>
    <cellStyle name="Comma0 43" xfId="7457" xr:uid="{00000000-0005-0000-0000-0000211D0000}"/>
    <cellStyle name="Comma0 44" xfId="7458" xr:uid="{00000000-0005-0000-0000-0000221D0000}"/>
    <cellStyle name="Comma0 45" xfId="7459" xr:uid="{00000000-0005-0000-0000-0000231D0000}"/>
    <cellStyle name="Comma0 46" xfId="7460" xr:uid="{00000000-0005-0000-0000-0000241D0000}"/>
    <cellStyle name="Comma0 47" xfId="7461" xr:uid="{00000000-0005-0000-0000-0000251D0000}"/>
    <cellStyle name="Comma0 5" xfId="7462" xr:uid="{00000000-0005-0000-0000-0000261D0000}"/>
    <cellStyle name="Comma0 5 2" xfId="7463" xr:uid="{00000000-0005-0000-0000-0000271D0000}"/>
    <cellStyle name="Comma0 5 3" xfId="7464" xr:uid="{00000000-0005-0000-0000-0000281D0000}"/>
    <cellStyle name="Comma0 6" xfId="7465" xr:uid="{00000000-0005-0000-0000-0000291D0000}"/>
    <cellStyle name="Comma0 7" xfId="7466" xr:uid="{00000000-0005-0000-0000-00002A1D0000}"/>
    <cellStyle name="Comma0 8" xfId="7467" xr:uid="{00000000-0005-0000-0000-00002B1D0000}"/>
    <cellStyle name="Comma0 9" xfId="7468" xr:uid="{00000000-0005-0000-0000-00002C1D0000}"/>
    <cellStyle name="Comma0_00COS Ind Allocators" xfId="7469" xr:uid="{00000000-0005-0000-0000-00002D1D0000}"/>
    <cellStyle name="Comma1 - Style1" xfId="7470" xr:uid="{00000000-0005-0000-0000-00002E1D0000}"/>
    <cellStyle name="Comma1 - Style1 2" xfId="7471" xr:uid="{00000000-0005-0000-0000-00002F1D0000}"/>
    <cellStyle name="Comma1 - Style1 2 2" xfId="7472" xr:uid="{00000000-0005-0000-0000-0000301D0000}"/>
    <cellStyle name="Comma1 - Style1 3" xfId="7473" xr:uid="{00000000-0005-0000-0000-0000311D0000}"/>
    <cellStyle name="Comma1 - Style1 4" xfId="7474" xr:uid="{00000000-0005-0000-0000-0000321D0000}"/>
    <cellStyle name="Comma1 - Style1_ACCOUNTS" xfId="7475" xr:uid="{00000000-0005-0000-0000-0000331D0000}"/>
    <cellStyle name="Copied" xfId="7476" xr:uid="{00000000-0005-0000-0000-0000341D0000}"/>
    <cellStyle name="Copied 2" xfId="7477" xr:uid="{00000000-0005-0000-0000-0000351D0000}"/>
    <cellStyle name="Copied 2 2" xfId="7478" xr:uid="{00000000-0005-0000-0000-0000361D0000}"/>
    <cellStyle name="Copied 3" xfId="7479" xr:uid="{00000000-0005-0000-0000-0000371D0000}"/>
    <cellStyle name="Copied 4" xfId="7480" xr:uid="{00000000-0005-0000-0000-0000381D0000}"/>
    <cellStyle name="COST1" xfId="7481" xr:uid="{00000000-0005-0000-0000-0000391D0000}"/>
    <cellStyle name="COST1 2" xfId="7482" xr:uid="{00000000-0005-0000-0000-00003A1D0000}"/>
    <cellStyle name="COST1 2 2" xfId="7483" xr:uid="{00000000-0005-0000-0000-00003B1D0000}"/>
    <cellStyle name="COST1 3" xfId="7484" xr:uid="{00000000-0005-0000-0000-00003C1D0000}"/>
    <cellStyle name="COST1 4" xfId="7485" xr:uid="{00000000-0005-0000-0000-00003D1D0000}"/>
    <cellStyle name="Curren - Style1" xfId="7486" xr:uid="{00000000-0005-0000-0000-00003E1D0000}"/>
    <cellStyle name="Curren - Style1 2" xfId="7487" xr:uid="{00000000-0005-0000-0000-00003F1D0000}"/>
    <cellStyle name="Curren - Style2" xfId="7488" xr:uid="{00000000-0005-0000-0000-0000401D0000}"/>
    <cellStyle name="Curren - Style2 2" xfId="7489" xr:uid="{00000000-0005-0000-0000-0000411D0000}"/>
    <cellStyle name="Curren - Style2 2 2" xfId="7490" xr:uid="{00000000-0005-0000-0000-0000421D0000}"/>
    <cellStyle name="Curren - Style2 3" xfId="7491" xr:uid="{00000000-0005-0000-0000-0000431D0000}"/>
    <cellStyle name="Curren - Style2 4" xfId="7492" xr:uid="{00000000-0005-0000-0000-0000441D0000}"/>
    <cellStyle name="Curren - Style2_ACCOUNTS" xfId="7493" xr:uid="{00000000-0005-0000-0000-0000451D0000}"/>
    <cellStyle name="Curren - Style3" xfId="7494" xr:uid="{00000000-0005-0000-0000-0000461D0000}"/>
    <cellStyle name="Curren - Style5" xfId="7495" xr:uid="{00000000-0005-0000-0000-0000471D0000}"/>
    <cellStyle name="Curren - Style5 2" xfId="7496" xr:uid="{00000000-0005-0000-0000-0000481D0000}"/>
    <cellStyle name="Curren - Style6" xfId="7497" xr:uid="{00000000-0005-0000-0000-0000491D0000}"/>
    <cellStyle name="Curren - Style6 2" xfId="7498" xr:uid="{00000000-0005-0000-0000-00004A1D0000}"/>
    <cellStyle name="Curren - Style6 2 2" xfId="7499" xr:uid="{00000000-0005-0000-0000-00004B1D0000}"/>
    <cellStyle name="Curren - Style6 3" xfId="7500" xr:uid="{00000000-0005-0000-0000-00004C1D0000}"/>
    <cellStyle name="Curren - Style6_ACCOUNTS" xfId="7501" xr:uid="{00000000-0005-0000-0000-00004D1D0000}"/>
    <cellStyle name="Currency 10" xfId="7502" xr:uid="{00000000-0005-0000-0000-00004E1D0000}"/>
    <cellStyle name="Currency 10 2" xfId="7503" xr:uid="{00000000-0005-0000-0000-00004F1D0000}"/>
    <cellStyle name="Currency 10 2 2" xfId="7504" xr:uid="{00000000-0005-0000-0000-0000501D0000}"/>
    <cellStyle name="Currency 10 3" xfId="7505" xr:uid="{00000000-0005-0000-0000-0000511D0000}"/>
    <cellStyle name="Currency 10 4" xfId="7506" xr:uid="{00000000-0005-0000-0000-0000521D0000}"/>
    <cellStyle name="Currency 11" xfId="7507" xr:uid="{00000000-0005-0000-0000-0000531D0000}"/>
    <cellStyle name="Currency 11 2" xfId="7508" xr:uid="{00000000-0005-0000-0000-0000541D0000}"/>
    <cellStyle name="Currency 11 2 2" xfId="7509" xr:uid="{00000000-0005-0000-0000-0000551D0000}"/>
    <cellStyle name="Currency 11 3" xfId="7510" xr:uid="{00000000-0005-0000-0000-0000561D0000}"/>
    <cellStyle name="Currency 11 4" xfId="7511" xr:uid="{00000000-0005-0000-0000-0000571D0000}"/>
    <cellStyle name="Currency 12" xfId="7512" xr:uid="{00000000-0005-0000-0000-0000581D0000}"/>
    <cellStyle name="Currency 12 2" xfId="7513" xr:uid="{00000000-0005-0000-0000-0000591D0000}"/>
    <cellStyle name="Currency 12 2 2" xfId="7514" xr:uid="{00000000-0005-0000-0000-00005A1D0000}"/>
    <cellStyle name="Currency 12 3" xfId="7515" xr:uid="{00000000-0005-0000-0000-00005B1D0000}"/>
    <cellStyle name="Currency 12 3 2" xfId="7516" xr:uid="{00000000-0005-0000-0000-00005C1D0000}"/>
    <cellStyle name="Currency 12 4" xfId="7517" xr:uid="{00000000-0005-0000-0000-00005D1D0000}"/>
    <cellStyle name="Currency 12 4 2" xfId="7518" xr:uid="{00000000-0005-0000-0000-00005E1D0000}"/>
    <cellStyle name="Currency 12 5" xfId="7519" xr:uid="{00000000-0005-0000-0000-00005F1D0000}"/>
    <cellStyle name="Currency 12 6" xfId="7520" xr:uid="{00000000-0005-0000-0000-0000601D0000}"/>
    <cellStyle name="Currency 13" xfId="7521" xr:uid="{00000000-0005-0000-0000-0000611D0000}"/>
    <cellStyle name="Currency 13 2" xfId="7522" xr:uid="{00000000-0005-0000-0000-0000621D0000}"/>
    <cellStyle name="Currency 13 3" xfId="7523" xr:uid="{00000000-0005-0000-0000-0000631D0000}"/>
    <cellStyle name="Currency 14" xfId="7524" xr:uid="{00000000-0005-0000-0000-0000641D0000}"/>
    <cellStyle name="Currency 14 2" xfId="7525" xr:uid="{00000000-0005-0000-0000-0000651D0000}"/>
    <cellStyle name="Currency 14 2 2" xfId="7526" xr:uid="{00000000-0005-0000-0000-0000661D0000}"/>
    <cellStyle name="Currency 14 3" xfId="7527" xr:uid="{00000000-0005-0000-0000-0000671D0000}"/>
    <cellStyle name="Currency 14 3 2" xfId="7528" xr:uid="{00000000-0005-0000-0000-0000681D0000}"/>
    <cellStyle name="Currency 14 4" xfId="7529" xr:uid="{00000000-0005-0000-0000-0000691D0000}"/>
    <cellStyle name="Currency 14 4 2" xfId="7530" xr:uid="{00000000-0005-0000-0000-00006A1D0000}"/>
    <cellStyle name="Currency 15" xfId="7531" xr:uid="{00000000-0005-0000-0000-00006B1D0000}"/>
    <cellStyle name="Currency 15 2" xfId="7532" xr:uid="{00000000-0005-0000-0000-00006C1D0000}"/>
    <cellStyle name="Currency 15 3" xfId="7533" xr:uid="{00000000-0005-0000-0000-00006D1D0000}"/>
    <cellStyle name="Currency 15 4" xfId="7534" xr:uid="{00000000-0005-0000-0000-00006E1D0000}"/>
    <cellStyle name="Currency 16" xfId="7535" xr:uid="{00000000-0005-0000-0000-00006F1D0000}"/>
    <cellStyle name="Currency 16 2" xfId="7536" xr:uid="{00000000-0005-0000-0000-0000701D0000}"/>
    <cellStyle name="Currency 16 3" xfId="7537" xr:uid="{00000000-0005-0000-0000-0000711D0000}"/>
    <cellStyle name="Currency 16 4" xfId="7538" xr:uid="{00000000-0005-0000-0000-0000721D0000}"/>
    <cellStyle name="Currency 17" xfId="7539" xr:uid="{00000000-0005-0000-0000-0000731D0000}"/>
    <cellStyle name="Currency 18" xfId="7540" xr:uid="{00000000-0005-0000-0000-0000741D0000}"/>
    <cellStyle name="Currency 18 2" xfId="7541" xr:uid="{00000000-0005-0000-0000-0000751D0000}"/>
    <cellStyle name="Currency 19" xfId="7542" xr:uid="{00000000-0005-0000-0000-0000761D0000}"/>
    <cellStyle name="Currency 19 2" xfId="7543" xr:uid="{00000000-0005-0000-0000-0000771D0000}"/>
    <cellStyle name="Currency 2" xfId="7544" xr:uid="{00000000-0005-0000-0000-0000781D0000}"/>
    <cellStyle name="Currency 2 10" xfId="7545" xr:uid="{00000000-0005-0000-0000-0000791D0000}"/>
    <cellStyle name="Currency 2 11" xfId="7546" xr:uid="{00000000-0005-0000-0000-00007A1D0000}"/>
    <cellStyle name="Currency 2 12" xfId="7547" xr:uid="{00000000-0005-0000-0000-00007B1D0000}"/>
    <cellStyle name="Currency 2 13" xfId="7548" xr:uid="{00000000-0005-0000-0000-00007C1D0000}"/>
    <cellStyle name="Currency 2 14" xfId="7549" xr:uid="{00000000-0005-0000-0000-00007D1D0000}"/>
    <cellStyle name="Currency 2 15" xfId="7550" xr:uid="{00000000-0005-0000-0000-00007E1D0000}"/>
    <cellStyle name="Currency 2 16" xfId="7551" xr:uid="{00000000-0005-0000-0000-00007F1D0000}"/>
    <cellStyle name="Currency 2 17" xfId="7552" xr:uid="{00000000-0005-0000-0000-0000801D0000}"/>
    <cellStyle name="Currency 2 18" xfId="7553" xr:uid="{00000000-0005-0000-0000-0000811D0000}"/>
    <cellStyle name="Currency 2 19" xfId="7554" xr:uid="{00000000-0005-0000-0000-0000821D0000}"/>
    <cellStyle name="Currency 2 2" xfId="7555" xr:uid="{00000000-0005-0000-0000-0000831D0000}"/>
    <cellStyle name="Currency 2 2 2" xfId="7556" xr:uid="{00000000-0005-0000-0000-0000841D0000}"/>
    <cellStyle name="Currency 2 2 2 2" xfId="7557" xr:uid="{00000000-0005-0000-0000-0000851D0000}"/>
    <cellStyle name="Currency 2 2 2 3" xfId="7558" xr:uid="{00000000-0005-0000-0000-0000861D0000}"/>
    <cellStyle name="Currency 2 2 3" xfId="7559" xr:uid="{00000000-0005-0000-0000-0000871D0000}"/>
    <cellStyle name="Currency 2 2 4" xfId="7560" xr:uid="{00000000-0005-0000-0000-0000881D0000}"/>
    <cellStyle name="Currency 2 20" xfId="7561" xr:uid="{00000000-0005-0000-0000-0000891D0000}"/>
    <cellStyle name="Currency 2 21" xfId="7562" xr:uid="{00000000-0005-0000-0000-00008A1D0000}"/>
    <cellStyle name="Currency 2 22" xfId="7563" xr:uid="{00000000-0005-0000-0000-00008B1D0000}"/>
    <cellStyle name="Currency 2 3" xfId="7564" xr:uid="{00000000-0005-0000-0000-00008C1D0000}"/>
    <cellStyle name="Currency 2 3 2" xfId="7565" xr:uid="{00000000-0005-0000-0000-00008D1D0000}"/>
    <cellStyle name="Currency 2 3 3" xfId="7566" xr:uid="{00000000-0005-0000-0000-00008E1D0000}"/>
    <cellStyle name="Currency 2 4" xfId="7567" xr:uid="{00000000-0005-0000-0000-00008F1D0000}"/>
    <cellStyle name="Currency 2 4 2" xfId="7568" xr:uid="{00000000-0005-0000-0000-0000901D0000}"/>
    <cellStyle name="Currency 2 5" xfId="7569" xr:uid="{00000000-0005-0000-0000-0000911D0000}"/>
    <cellStyle name="Currency 2 5 2" xfId="7570" xr:uid="{00000000-0005-0000-0000-0000921D0000}"/>
    <cellStyle name="Currency 2 6" xfId="7571" xr:uid="{00000000-0005-0000-0000-0000931D0000}"/>
    <cellStyle name="Currency 2 6 2" xfId="7572" xr:uid="{00000000-0005-0000-0000-0000941D0000}"/>
    <cellStyle name="Currency 2 7" xfId="7573" xr:uid="{00000000-0005-0000-0000-0000951D0000}"/>
    <cellStyle name="Currency 2 7 2" xfId="7574" xr:uid="{00000000-0005-0000-0000-0000961D0000}"/>
    <cellStyle name="Currency 2 8" xfId="7575" xr:uid="{00000000-0005-0000-0000-0000971D0000}"/>
    <cellStyle name="Currency 2 8 2" xfId="7576" xr:uid="{00000000-0005-0000-0000-0000981D0000}"/>
    <cellStyle name="Currency 2 9" xfId="7577" xr:uid="{00000000-0005-0000-0000-0000991D0000}"/>
    <cellStyle name="Currency 20" xfId="7578" xr:uid="{00000000-0005-0000-0000-00009A1D0000}"/>
    <cellStyle name="Currency 21" xfId="7579" xr:uid="{00000000-0005-0000-0000-00009B1D0000}"/>
    <cellStyle name="Currency 22" xfId="7580" xr:uid="{00000000-0005-0000-0000-00009C1D0000}"/>
    <cellStyle name="Currency 23" xfId="7581" xr:uid="{00000000-0005-0000-0000-00009D1D0000}"/>
    <cellStyle name="Currency 24" xfId="7582" xr:uid="{00000000-0005-0000-0000-00009E1D0000}"/>
    <cellStyle name="Currency 24 2" xfId="7583" xr:uid="{00000000-0005-0000-0000-00009F1D0000}"/>
    <cellStyle name="Currency 25" xfId="7584" xr:uid="{00000000-0005-0000-0000-0000A01D0000}"/>
    <cellStyle name="Currency 25 2" xfId="7585" xr:uid="{00000000-0005-0000-0000-0000A11D0000}"/>
    <cellStyle name="Currency 25 3" xfId="7586" xr:uid="{00000000-0005-0000-0000-0000A21D0000}"/>
    <cellStyle name="Currency 26" xfId="7587" xr:uid="{00000000-0005-0000-0000-0000A31D0000}"/>
    <cellStyle name="Currency 27" xfId="7588" xr:uid="{00000000-0005-0000-0000-0000A41D0000}"/>
    <cellStyle name="Currency 27 2" xfId="7589" xr:uid="{00000000-0005-0000-0000-0000A51D0000}"/>
    <cellStyle name="Currency 28" xfId="7590" xr:uid="{00000000-0005-0000-0000-0000A61D0000}"/>
    <cellStyle name="Currency 29" xfId="7591" xr:uid="{00000000-0005-0000-0000-0000A71D0000}"/>
    <cellStyle name="Currency 3" xfId="7592" xr:uid="{00000000-0005-0000-0000-0000A81D0000}"/>
    <cellStyle name="Currency 3 2" xfId="7593" xr:uid="{00000000-0005-0000-0000-0000A91D0000}"/>
    <cellStyle name="Currency 3 2 2" xfId="7594" xr:uid="{00000000-0005-0000-0000-0000AA1D0000}"/>
    <cellStyle name="Currency 3 2 2 2" xfId="7595" xr:uid="{00000000-0005-0000-0000-0000AB1D0000}"/>
    <cellStyle name="Currency 3 2 3" xfId="7596" xr:uid="{00000000-0005-0000-0000-0000AC1D0000}"/>
    <cellStyle name="Currency 3 2 4" xfId="7597" xr:uid="{00000000-0005-0000-0000-0000AD1D0000}"/>
    <cellStyle name="Currency 3 3" xfId="7598" xr:uid="{00000000-0005-0000-0000-0000AE1D0000}"/>
    <cellStyle name="Currency 3 3 2" xfId="7599" xr:uid="{00000000-0005-0000-0000-0000AF1D0000}"/>
    <cellStyle name="Currency 3 4" xfId="7600" xr:uid="{00000000-0005-0000-0000-0000B01D0000}"/>
    <cellStyle name="Currency 3 5" xfId="7601" xr:uid="{00000000-0005-0000-0000-0000B11D0000}"/>
    <cellStyle name="Currency 4" xfId="7602" xr:uid="{00000000-0005-0000-0000-0000B21D0000}"/>
    <cellStyle name="Currency 4 2" xfId="7603" xr:uid="{00000000-0005-0000-0000-0000B31D0000}"/>
    <cellStyle name="Currency 4 2 2" xfId="7604" xr:uid="{00000000-0005-0000-0000-0000B41D0000}"/>
    <cellStyle name="Currency 4 2 2 2" xfId="7605" xr:uid="{00000000-0005-0000-0000-0000B51D0000}"/>
    <cellStyle name="Currency 4 2 3" xfId="7606" xr:uid="{00000000-0005-0000-0000-0000B61D0000}"/>
    <cellStyle name="Currency 4 2 4" xfId="7607" xr:uid="{00000000-0005-0000-0000-0000B71D0000}"/>
    <cellStyle name="Currency 4 3" xfId="7608" xr:uid="{00000000-0005-0000-0000-0000B81D0000}"/>
    <cellStyle name="Currency 4 3 2" xfId="7609" xr:uid="{00000000-0005-0000-0000-0000B91D0000}"/>
    <cellStyle name="Currency 4 3 2 2" xfId="7610" xr:uid="{00000000-0005-0000-0000-0000BA1D0000}"/>
    <cellStyle name="Currency 4 3 3" xfId="7611" xr:uid="{00000000-0005-0000-0000-0000BB1D0000}"/>
    <cellStyle name="Currency 4 3 3 2" xfId="7612" xr:uid="{00000000-0005-0000-0000-0000BC1D0000}"/>
    <cellStyle name="Currency 4 3 4" xfId="7613" xr:uid="{00000000-0005-0000-0000-0000BD1D0000}"/>
    <cellStyle name="Currency 4 3 4 2" xfId="7614" xr:uid="{00000000-0005-0000-0000-0000BE1D0000}"/>
    <cellStyle name="Currency 4 4" xfId="7615" xr:uid="{00000000-0005-0000-0000-0000BF1D0000}"/>
    <cellStyle name="Currency 4 4 2" xfId="7616" xr:uid="{00000000-0005-0000-0000-0000C01D0000}"/>
    <cellStyle name="Currency 4 5" xfId="7617" xr:uid="{00000000-0005-0000-0000-0000C11D0000}"/>
    <cellStyle name="Currency 4 6" xfId="7618" xr:uid="{00000000-0005-0000-0000-0000C21D0000}"/>
    <cellStyle name="Currency 4 7" xfId="7619" xr:uid="{00000000-0005-0000-0000-0000C31D0000}"/>
    <cellStyle name="Currency 4_2009 GRC Compliance Filing (Electric) for Exh A-1" xfId="7620" xr:uid="{00000000-0005-0000-0000-0000C41D0000}"/>
    <cellStyle name="Currency 5" xfId="7621" xr:uid="{00000000-0005-0000-0000-0000C51D0000}"/>
    <cellStyle name="Currency 5 2" xfId="7622" xr:uid="{00000000-0005-0000-0000-0000C61D0000}"/>
    <cellStyle name="Currency 5 2 2" xfId="7623" xr:uid="{00000000-0005-0000-0000-0000C71D0000}"/>
    <cellStyle name="Currency 5 3" xfId="7624" xr:uid="{00000000-0005-0000-0000-0000C81D0000}"/>
    <cellStyle name="Currency 5 4" xfId="7625" xr:uid="{00000000-0005-0000-0000-0000C91D0000}"/>
    <cellStyle name="Currency 6" xfId="7626" xr:uid="{00000000-0005-0000-0000-0000CA1D0000}"/>
    <cellStyle name="Currency 6 2" xfId="7627" xr:uid="{00000000-0005-0000-0000-0000CB1D0000}"/>
    <cellStyle name="Currency 6 2 2" xfId="7628" xr:uid="{00000000-0005-0000-0000-0000CC1D0000}"/>
    <cellStyle name="Currency 6 3" xfId="7629" xr:uid="{00000000-0005-0000-0000-0000CD1D0000}"/>
    <cellStyle name="Currency 6 4" xfId="7630" xr:uid="{00000000-0005-0000-0000-0000CE1D0000}"/>
    <cellStyle name="Currency 7" xfId="7631" xr:uid="{00000000-0005-0000-0000-0000CF1D0000}"/>
    <cellStyle name="Currency 7 2" xfId="7632" xr:uid="{00000000-0005-0000-0000-0000D01D0000}"/>
    <cellStyle name="Currency 7 2 2" xfId="7633" xr:uid="{00000000-0005-0000-0000-0000D11D0000}"/>
    <cellStyle name="Currency 7 3" xfId="7634" xr:uid="{00000000-0005-0000-0000-0000D21D0000}"/>
    <cellStyle name="Currency 7 4" xfId="7635" xr:uid="{00000000-0005-0000-0000-0000D31D0000}"/>
    <cellStyle name="Currency 8" xfId="7636" xr:uid="{00000000-0005-0000-0000-0000D41D0000}"/>
    <cellStyle name="Currency 8 2" xfId="7637" xr:uid="{00000000-0005-0000-0000-0000D51D0000}"/>
    <cellStyle name="Currency 8 2 2" xfId="7638" xr:uid="{00000000-0005-0000-0000-0000D61D0000}"/>
    <cellStyle name="Currency 8 2 2 2" xfId="7639" xr:uid="{00000000-0005-0000-0000-0000D71D0000}"/>
    <cellStyle name="Currency 8 2 2 3" xfId="7640" xr:uid="{00000000-0005-0000-0000-0000D81D0000}"/>
    <cellStyle name="Currency 8 2 2 4" xfId="7641" xr:uid="{00000000-0005-0000-0000-0000D91D0000}"/>
    <cellStyle name="Currency 8 2 3" xfId="7642" xr:uid="{00000000-0005-0000-0000-0000DA1D0000}"/>
    <cellStyle name="Currency 8 2 3 2" xfId="7643" xr:uid="{00000000-0005-0000-0000-0000DB1D0000}"/>
    <cellStyle name="Currency 8 2 4" xfId="7644" xr:uid="{00000000-0005-0000-0000-0000DC1D0000}"/>
    <cellStyle name="Currency 8 2 5" xfId="7645" xr:uid="{00000000-0005-0000-0000-0000DD1D0000}"/>
    <cellStyle name="Currency 8 2 6" xfId="7646" xr:uid="{00000000-0005-0000-0000-0000DE1D0000}"/>
    <cellStyle name="Currency 8 3" xfId="7647" xr:uid="{00000000-0005-0000-0000-0000DF1D0000}"/>
    <cellStyle name="Currency 8 3 2" xfId="7648" xr:uid="{00000000-0005-0000-0000-0000E01D0000}"/>
    <cellStyle name="Currency 8 4" xfId="7649" xr:uid="{00000000-0005-0000-0000-0000E11D0000}"/>
    <cellStyle name="Currency 8 4 2" xfId="7650" xr:uid="{00000000-0005-0000-0000-0000E21D0000}"/>
    <cellStyle name="Currency 8 5" xfId="7651" xr:uid="{00000000-0005-0000-0000-0000E31D0000}"/>
    <cellStyle name="Currency 8 6" xfId="7652" xr:uid="{00000000-0005-0000-0000-0000E41D0000}"/>
    <cellStyle name="Currency 9" xfId="7653" xr:uid="{00000000-0005-0000-0000-0000E51D0000}"/>
    <cellStyle name="Currency 9 2" xfId="7654" xr:uid="{00000000-0005-0000-0000-0000E61D0000}"/>
    <cellStyle name="Currency 9 2 2" xfId="7655" xr:uid="{00000000-0005-0000-0000-0000E71D0000}"/>
    <cellStyle name="Currency 9 2 2 2" xfId="7656" xr:uid="{00000000-0005-0000-0000-0000E81D0000}"/>
    <cellStyle name="Currency 9 2 3" xfId="7657" xr:uid="{00000000-0005-0000-0000-0000E91D0000}"/>
    <cellStyle name="Currency 9 3" xfId="7658" xr:uid="{00000000-0005-0000-0000-0000EA1D0000}"/>
    <cellStyle name="Currency 9 3 2" xfId="7659" xr:uid="{00000000-0005-0000-0000-0000EB1D0000}"/>
    <cellStyle name="Currency 9 3 3" xfId="7660" xr:uid="{00000000-0005-0000-0000-0000EC1D0000}"/>
    <cellStyle name="Currency 9 3 4" xfId="7661" xr:uid="{00000000-0005-0000-0000-0000ED1D0000}"/>
    <cellStyle name="Currency 9 4" xfId="7662" xr:uid="{00000000-0005-0000-0000-0000EE1D0000}"/>
    <cellStyle name="Currency 9 4 2" xfId="7663" xr:uid="{00000000-0005-0000-0000-0000EF1D0000}"/>
    <cellStyle name="Currency 9 5" xfId="7664" xr:uid="{00000000-0005-0000-0000-0000F01D0000}"/>
    <cellStyle name="Currency 9 5 2" xfId="7665" xr:uid="{00000000-0005-0000-0000-0000F11D0000}"/>
    <cellStyle name="Currency 9 6" xfId="7666" xr:uid="{00000000-0005-0000-0000-0000F21D0000}"/>
    <cellStyle name="Currency 9 7" xfId="7667" xr:uid="{00000000-0005-0000-0000-0000F31D0000}"/>
    <cellStyle name="Currency 9 8" xfId="7668" xr:uid="{00000000-0005-0000-0000-0000F41D0000}"/>
    <cellStyle name="Currency 9 9" xfId="7669" xr:uid="{00000000-0005-0000-0000-0000F51D0000}"/>
    <cellStyle name="Currency No Comma" xfId="7670" xr:uid="{00000000-0005-0000-0000-0000F61D0000}"/>
    <cellStyle name="Currency(0)" xfId="7671" xr:uid="{00000000-0005-0000-0000-0000F71D0000}"/>
    <cellStyle name="Currency0" xfId="7672" xr:uid="{00000000-0005-0000-0000-0000F81D0000}"/>
    <cellStyle name="Currency0 2" xfId="7673" xr:uid="{00000000-0005-0000-0000-0000F91D0000}"/>
    <cellStyle name="Currency0 2 2" xfId="7674" xr:uid="{00000000-0005-0000-0000-0000FA1D0000}"/>
    <cellStyle name="Currency0 2 2 2" xfId="7675" xr:uid="{00000000-0005-0000-0000-0000FB1D0000}"/>
    <cellStyle name="Currency0 2 3" xfId="7676" xr:uid="{00000000-0005-0000-0000-0000FC1D0000}"/>
    <cellStyle name="Currency0 3" xfId="7677" xr:uid="{00000000-0005-0000-0000-0000FD1D0000}"/>
    <cellStyle name="Currency0 3 2" xfId="7678" xr:uid="{00000000-0005-0000-0000-0000FE1D0000}"/>
    <cellStyle name="Currency0 3 3" xfId="7679" xr:uid="{00000000-0005-0000-0000-0000FF1D0000}"/>
    <cellStyle name="Currency0 4" xfId="7680" xr:uid="{00000000-0005-0000-0000-0000001E0000}"/>
    <cellStyle name="Currency0 4 2" xfId="7681" xr:uid="{00000000-0005-0000-0000-0000011E0000}"/>
    <cellStyle name="Currency0 4 3" xfId="7682" xr:uid="{00000000-0005-0000-0000-0000021E0000}"/>
    <cellStyle name="Currency0 5" xfId="7683" xr:uid="{00000000-0005-0000-0000-0000031E0000}"/>
    <cellStyle name="Currency0 6" xfId="7684" xr:uid="{00000000-0005-0000-0000-0000041E0000}"/>
    <cellStyle name="Currency0 7" xfId="7685" xr:uid="{00000000-0005-0000-0000-0000051E0000}"/>
    <cellStyle name="Currency0_ACCOUNTS" xfId="7686" xr:uid="{00000000-0005-0000-0000-0000061E0000}"/>
    <cellStyle name="Date" xfId="7687" xr:uid="{00000000-0005-0000-0000-0000071E0000}"/>
    <cellStyle name="Date - Style1" xfId="7688" xr:uid="{00000000-0005-0000-0000-0000081E0000}"/>
    <cellStyle name="Date - Style3" xfId="7689" xr:uid="{00000000-0005-0000-0000-0000091E0000}"/>
    <cellStyle name="Date 2" xfId="7690" xr:uid="{00000000-0005-0000-0000-00000A1E0000}"/>
    <cellStyle name="Date 2 2" xfId="7691" xr:uid="{00000000-0005-0000-0000-00000B1E0000}"/>
    <cellStyle name="Date 2 3" xfId="7692" xr:uid="{00000000-0005-0000-0000-00000C1E0000}"/>
    <cellStyle name="Date 3" xfId="7693" xr:uid="{00000000-0005-0000-0000-00000D1E0000}"/>
    <cellStyle name="Date 3 2" xfId="7694" xr:uid="{00000000-0005-0000-0000-00000E1E0000}"/>
    <cellStyle name="Date 3 3" xfId="7695" xr:uid="{00000000-0005-0000-0000-00000F1E0000}"/>
    <cellStyle name="Date 4" xfId="7696" xr:uid="{00000000-0005-0000-0000-0000101E0000}"/>
    <cellStyle name="Date 4 2" xfId="7697" xr:uid="{00000000-0005-0000-0000-0000111E0000}"/>
    <cellStyle name="Date 5" xfId="7698" xr:uid="{00000000-0005-0000-0000-0000121E0000}"/>
    <cellStyle name="Date 5 2" xfId="7699" xr:uid="{00000000-0005-0000-0000-0000131E0000}"/>
    <cellStyle name="Date 5 3" xfId="7700" xr:uid="{00000000-0005-0000-0000-0000141E0000}"/>
    <cellStyle name="Date 6" xfId="7701" xr:uid="{00000000-0005-0000-0000-0000151E0000}"/>
    <cellStyle name="Date 7" xfId="7702" xr:uid="{00000000-0005-0000-0000-0000161E0000}"/>
    <cellStyle name="Date 8" xfId="7703" xr:uid="{00000000-0005-0000-0000-0000171E0000}"/>
    <cellStyle name="Date_1st Qtr 2009 Global Insight Factors" xfId="7704" xr:uid="{00000000-0005-0000-0000-0000181E0000}"/>
    <cellStyle name="drp-sh - Style2" xfId="7705" xr:uid="{00000000-0005-0000-0000-0000191E0000}"/>
    <cellStyle name="Emphasis 1" xfId="7706" xr:uid="{00000000-0005-0000-0000-00001A1E0000}"/>
    <cellStyle name="Emphasis 1 2" xfId="7707" xr:uid="{00000000-0005-0000-0000-00001B1E0000}"/>
    <cellStyle name="Emphasis 2" xfId="7708" xr:uid="{00000000-0005-0000-0000-00001C1E0000}"/>
    <cellStyle name="Emphasis 2 2" xfId="7709" xr:uid="{00000000-0005-0000-0000-00001D1E0000}"/>
    <cellStyle name="Emphasis 3" xfId="7710" xr:uid="{00000000-0005-0000-0000-00001E1E0000}"/>
    <cellStyle name="Emphasis 3 2" xfId="7711" xr:uid="{00000000-0005-0000-0000-00001F1E0000}"/>
    <cellStyle name="Entered" xfId="7712" xr:uid="{00000000-0005-0000-0000-0000201E0000}"/>
    <cellStyle name="Entered 2" xfId="7713" xr:uid="{00000000-0005-0000-0000-0000211E0000}"/>
    <cellStyle name="Entered 2 2" xfId="7714" xr:uid="{00000000-0005-0000-0000-0000221E0000}"/>
    <cellStyle name="Entered 2 2 2" xfId="7715" xr:uid="{00000000-0005-0000-0000-0000231E0000}"/>
    <cellStyle name="Entered 2 3" xfId="7716" xr:uid="{00000000-0005-0000-0000-0000241E0000}"/>
    <cellStyle name="Entered 3" xfId="7717" xr:uid="{00000000-0005-0000-0000-0000251E0000}"/>
    <cellStyle name="Entered 3 2" xfId="7718" xr:uid="{00000000-0005-0000-0000-0000261E0000}"/>
    <cellStyle name="Entered 3 2 2" xfId="7719" xr:uid="{00000000-0005-0000-0000-0000271E0000}"/>
    <cellStyle name="Entered 3 3" xfId="7720" xr:uid="{00000000-0005-0000-0000-0000281E0000}"/>
    <cellStyle name="Entered 3 3 2" xfId="7721" xr:uid="{00000000-0005-0000-0000-0000291E0000}"/>
    <cellStyle name="Entered 3 4" xfId="7722" xr:uid="{00000000-0005-0000-0000-00002A1E0000}"/>
    <cellStyle name="Entered 3 4 2" xfId="7723" xr:uid="{00000000-0005-0000-0000-00002B1E0000}"/>
    <cellStyle name="Entered 4" xfId="7724" xr:uid="{00000000-0005-0000-0000-00002C1E0000}"/>
    <cellStyle name="Entered 4 2" xfId="7725" xr:uid="{00000000-0005-0000-0000-00002D1E0000}"/>
    <cellStyle name="Entered 5" xfId="7726" xr:uid="{00000000-0005-0000-0000-00002E1E0000}"/>
    <cellStyle name="Entered 5 2" xfId="7727" xr:uid="{00000000-0005-0000-0000-00002F1E0000}"/>
    <cellStyle name="Entered 6" xfId="7728" xr:uid="{00000000-0005-0000-0000-0000301E0000}"/>
    <cellStyle name="Entered 7" xfId="7729" xr:uid="{00000000-0005-0000-0000-0000311E0000}"/>
    <cellStyle name="Entered 8" xfId="7730" xr:uid="{00000000-0005-0000-0000-0000321E0000}"/>
    <cellStyle name="Entered_4.32E Depreciation Study Robs file" xfId="7731" xr:uid="{00000000-0005-0000-0000-0000331E0000}"/>
    <cellStyle name="Euro" xfId="7732" xr:uid="{00000000-0005-0000-0000-0000341E0000}"/>
    <cellStyle name="Euro 2" xfId="7733" xr:uid="{00000000-0005-0000-0000-0000351E0000}"/>
    <cellStyle name="Euro 2 2" xfId="7734" xr:uid="{00000000-0005-0000-0000-0000361E0000}"/>
    <cellStyle name="Euro 2 2 2" xfId="7735" xr:uid="{00000000-0005-0000-0000-0000371E0000}"/>
    <cellStyle name="Euro 2 3" xfId="7736" xr:uid="{00000000-0005-0000-0000-0000381E0000}"/>
    <cellStyle name="Euro 3" xfId="7737" xr:uid="{00000000-0005-0000-0000-0000391E0000}"/>
    <cellStyle name="Euro 3 2" xfId="7738" xr:uid="{00000000-0005-0000-0000-00003A1E0000}"/>
    <cellStyle name="Euro 4" xfId="7739" xr:uid="{00000000-0005-0000-0000-00003B1E0000}"/>
    <cellStyle name="Euro 5" xfId="7740" xr:uid="{00000000-0005-0000-0000-00003C1E0000}"/>
    <cellStyle name="Explanatory Text 2" xfId="7741" xr:uid="{00000000-0005-0000-0000-00003D1E0000}"/>
    <cellStyle name="Explanatory Text 2 2" xfId="7742" xr:uid="{00000000-0005-0000-0000-00003E1E0000}"/>
    <cellStyle name="Explanatory Text 2 2 2" xfId="7743" xr:uid="{00000000-0005-0000-0000-00003F1E0000}"/>
    <cellStyle name="Explanatory Text 2 3" xfId="7744" xr:uid="{00000000-0005-0000-0000-0000401E0000}"/>
    <cellStyle name="Explanatory Text 3" xfId="7745" xr:uid="{00000000-0005-0000-0000-0000411E0000}"/>
    <cellStyle name="Explanatory Text 4" xfId="7746" xr:uid="{00000000-0005-0000-0000-0000421E0000}"/>
    <cellStyle name="Explanatory Text 5" xfId="7747" xr:uid="{00000000-0005-0000-0000-0000431E0000}"/>
    <cellStyle name="Explanatory Text 6" xfId="7748" xr:uid="{00000000-0005-0000-0000-0000441E0000}"/>
    <cellStyle name="Fixed" xfId="7749" xr:uid="{00000000-0005-0000-0000-0000451E0000}"/>
    <cellStyle name="Fixed 2" xfId="7750" xr:uid="{00000000-0005-0000-0000-0000461E0000}"/>
    <cellStyle name="Fixed 2 2" xfId="7751" xr:uid="{00000000-0005-0000-0000-0000471E0000}"/>
    <cellStyle name="Fixed 3" xfId="7752" xr:uid="{00000000-0005-0000-0000-0000481E0000}"/>
    <cellStyle name="Fixed 4" xfId="7753" xr:uid="{00000000-0005-0000-0000-0000491E0000}"/>
    <cellStyle name="Fixed 5" xfId="7754" xr:uid="{00000000-0005-0000-0000-00004A1E0000}"/>
    <cellStyle name="Fixed 6" xfId="7755" xr:uid="{00000000-0005-0000-0000-00004B1E0000}"/>
    <cellStyle name="Fixed 7" xfId="7756" xr:uid="{00000000-0005-0000-0000-00004C1E0000}"/>
    <cellStyle name="Fixed_ACCOUNTS" xfId="7757" xr:uid="{00000000-0005-0000-0000-00004D1E0000}"/>
    <cellStyle name="Fixed2 - Style2" xfId="7758" xr:uid="{00000000-0005-0000-0000-00004E1E0000}"/>
    <cellStyle name="Fixed3 - Style3" xfId="7759" xr:uid="{00000000-0005-0000-0000-00004F1E0000}"/>
    <cellStyle name="Fixed3 - Style3 2" xfId="7760" xr:uid="{00000000-0005-0000-0000-0000501E0000}"/>
    <cellStyle name="Followed Hyperlink 2" xfId="7761" xr:uid="{00000000-0005-0000-0000-0000511E0000}"/>
    <cellStyle name="General" xfId="7762" xr:uid="{00000000-0005-0000-0000-0000521E0000}"/>
    <cellStyle name="Good 2" xfId="7763" xr:uid="{00000000-0005-0000-0000-0000531E0000}"/>
    <cellStyle name="Good 2 2" xfId="7764" xr:uid="{00000000-0005-0000-0000-0000541E0000}"/>
    <cellStyle name="Good 2 2 2" xfId="7765" xr:uid="{00000000-0005-0000-0000-0000551E0000}"/>
    <cellStyle name="Good 2 3" xfId="7766" xr:uid="{00000000-0005-0000-0000-0000561E0000}"/>
    <cellStyle name="Good 3" xfId="7767" xr:uid="{00000000-0005-0000-0000-0000571E0000}"/>
    <cellStyle name="Good 3 2" xfId="7768" xr:uid="{00000000-0005-0000-0000-0000581E0000}"/>
    <cellStyle name="Good 3 3" xfId="7769" xr:uid="{00000000-0005-0000-0000-0000591E0000}"/>
    <cellStyle name="Good 3 4" xfId="7770" xr:uid="{00000000-0005-0000-0000-00005A1E0000}"/>
    <cellStyle name="Good 4" xfId="7771" xr:uid="{00000000-0005-0000-0000-00005B1E0000}"/>
    <cellStyle name="Good 5" xfId="7772" xr:uid="{00000000-0005-0000-0000-00005C1E0000}"/>
    <cellStyle name="Good 6" xfId="7773" xr:uid="{00000000-0005-0000-0000-00005D1E0000}"/>
    <cellStyle name="Grey" xfId="7774" xr:uid="{00000000-0005-0000-0000-00005E1E0000}"/>
    <cellStyle name="Grey 2" xfId="7775" xr:uid="{00000000-0005-0000-0000-00005F1E0000}"/>
    <cellStyle name="Grey 2 2" xfId="7776" xr:uid="{00000000-0005-0000-0000-0000601E0000}"/>
    <cellStyle name="Grey 2 3" xfId="7777" xr:uid="{00000000-0005-0000-0000-0000611E0000}"/>
    <cellStyle name="Grey 2 4" xfId="7778" xr:uid="{00000000-0005-0000-0000-0000621E0000}"/>
    <cellStyle name="Grey 3" xfId="7779" xr:uid="{00000000-0005-0000-0000-0000631E0000}"/>
    <cellStyle name="Grey 3 2" xfId="7780" xr:uid="{00000000-0005-0000-0000-0000641E0000}"/>
    <cellStyle name="Grey 3 3" xfId="7781" xr:uid="{00000000-0005-0000-0000-0000651E0000}"/>
    <cellStyle name="Grey 3 4" xfId="7782" xr:uid="{00000000-0005-0000-0000-0000661E0000}"/>
    <cellStyle name="Grey 4" xfId="7783" xr:uid="{00000000-0005-0000-0000-0000671E0000}"/>
    <cellStyle name="Grey 4 2" xfId="7784" xr:uid="{00000000-0005-0000-0000-0000681E0000}"/>
    <cellStyle name="Grey 4 3" xfId="7785" xr:uid="{00000000-0005-0000-0000-0000691E0000}"/>
    <cellStyle name="Grey 4 4" xfId="7786" xr:uid="{00000000-0005-0000-0000-00006A1E0000}"/>
    <cellStyle name="Grey 5" xfId="7787" xr:uid="{00000000-0005-0000-0000-00006B1E0000}"/>
    <cellStyle name="Grey 5 2" xfId="7788" xr:uid="{00000000-0005-0000-0000-00006C1E0000}"/>
    <cellStyle name="Grey 6" xfId="7789" xr:uid="{00000000-0005-0000-0000-00006D1E0000}"/>
    <cellStyle name="Grey 6 2" xfId="7790" xr:uid="{00000000-0005-0000-0000-00006E1E0000}"/>
    <cellStyle name="Grey 7" xfId="7791" xr:uid="{00000000-0005-0000-0000-00006F1E0000}"/>
    <cellStyle name="Grey 8" xfId="7792" xr:uid="{00000000-0005-0000-0000-0000701E0000}"/>
    <cellStyle name="Grey_(C) WHE Proforma with ITC cash grant 10 Yr Amort_for deferral_102809" xfId="7793" xr:uid="{00000000-0005-0000-0000-0000711E0000}"/>
    <cellStyle name="g-tota - Style7" xfId="7794" xr:uid="{00000000-0005-0000-0000-0000721E0000}"/>
    <cellStyle name="header" xfId="7795" xr:uid="{00000000-0005-0000-0000-0000731E0000}"/>
    <cellStyle name="Header1" xfId="7796" xr:uid="{00000000-0005-0000-0000-0000741E0000}"/>
    <cellStyle name="Header1 2" xfId="7797" xr:uid="{00000000-0005-0000-0000-0000751E0000}"/>
    <cellStyle name="Header1 3" xfId="7798" xr:uid="{00000000-0005-0000-0000-0000761E0000}"/>
    <cellStyle name="Header1 3 2" xfId="7799" xr:uid="{00000000-0005-0000-0000-0000771E0000}"/>
    <cellStyle name="Header1 4" xfId="7800" xr:uid="{00000000-0005-0000-0000-0000781E0000}"/>
    <cellStyle name="Header1_AURORA Total New" xfId="7801" xr:uid="{00000000-0005-0000-0000-0000791E0000}"/>
    <cellStyle name="Header2" xfId="7802" xr:uid="{00000000-0005-0000-0000-00007A1E0000}"/>
    <cellStyle name="Header2 2" xfId="7803" xr:uid="{00000000-0005-0000-0000-00007B1E0000}"/>
    <cellStyle name="Header2 3" xfId="7804" xr:uid="{00000000-0005-0000-0000-00007C1E0000}"/>
    <cellStyle name="Header2 3 2" xfId="7805" xr:uid="{00000000-0005-0000-0000-00007D1E0000}"/>
    <cellStyle name="Header2 4" xfId="7806" xr:uid="{00000000-0005-0000-0000-00007E1E0000}"/>
    <cellStyle name="Header2 5" xfId="7807" xr:uid="{00000000-0005-0000-0000-00007F1E0000}"/>
    <cellStyle name="Header2 6" xfId="7808" xr:uid="{00000000-0005-0000-0000-0000801E0000}"/>
    <cellStyle name="Header2_AURORA Total New" xfId="7809" xr:uid="{00000000-0005-0000-0000-0000811E0000}"/>
    <cellStyle name="Heading" xfId="7810" xr:uid="{00000000-0005-0000-0000-0000821E0000}"/>
    <cellStyle name="Heading 1 2" xfId="7811" xr:uid="{00000000-0005-0000-0000-0000831E0000}"/>
    <cellStyle name="Heading 1 2 2" xfId="7812" xr:uid="{00000000-0005-0000-0000-0000841E0000}"/>
    <cellStyle name="Heading 1 2 2 2" xfId="7813" xr:uid="{00000000-0005-0000-0000-0000851E0000}"/>
    <cellStyle name="Heading 1 2 3" xfId="7814" xr:uid="{00000000-0005-0000-0000-0000861E0000}"/>
    <cellStyle name="Heading 1 2 3 2" xfId="7815" xr:uid="{00000000-0005-0000-0000-0000871E0000}"/>
    <cellStyle name="Heading 1 2 3 3" xfId="7816" xr:uid="{00000000-0005-0000-0000-0000881E0000}"/>
    <cellStyle name="Heading 1 2 3 4" xfId="7817" xr:uid="{00000000-0005-0000-0000-0000891E0000}"/>
    <cellStyle name="Heading 1 2 4" xfId="7818" xr:uid="{00000000-0005-0000-0000-00008A1E0000}"/>
    <cellStyle name="Heading 1 3" xfId="7819" xr:uid="{00000000-0005-0000-0000-00008B1E0000}"/>
    <cellStyle name="Heading 1 3 2" xfId="7820" xr:uid="{00000000-0005-0000-0000-00008C1E0000}"/>
    <cellStyle name="Heading 1 3 3" xfId="7821" xr:uid="{00000000-0005-0000-0000-00008D1E0000}"/>
    <cellStyle name="Heading 1 3 4" xfId="7822" xr:uid="{00000000-0005-0000-0000-00008E1E0000}"/>
    <cellStyle name="Heading 1 4" xfId="7823" xr:uid="{00000000-0005-0000-0000-00008F1E0000}"/>
    <cellStyle name="Heading 1 4 2" xfId="7824" xr:uid="{00000000-0005-0000-0000-0000901E0000}"/>
    <cellStyle name="Heading 1 5" xfId="7825" xr:uid="{00000000-0005-0000-0000-0000911E0000}"/>
    <cellStyle name="Heading 1 6" xfId="7826" xr:uid="{00000000-0005-0000-0000-0000921E0000}"/>
    <cellStyle name="Heading 1 9" xfId="7827" xr:uid="{00000000-0005-0000-0000-0000931E0000}"/>
    <cellStyle name="Heading 1 9 2" xfId="7828" xr:uid="{00000000-0005-0000-0000-0000941E0000}"/>
    <cellStyle name="Heading 2 2" xfId="7829" xr:uid="{00000000-0005-0000-0000-0000951E0000}"/>
    <cellStyle name="Heading 2 2 2" xfId="7830" xr:uid="{00000000-0005-0000-0000-0000961E0000}"/>
    <cellStyle name="Heading 2 2 2 2" xfId="7831" xr:uid="{00000000-0005-0000-0000-0000971E0000}"/>
    <cellStyle name="Heading 2 2 3" xfId="7832" xr:uid="{00000000-0005-0000-0000-0000981E0000}"/>
    <cellStyle name="Heading 2 2 3 2" xfId="7833" xr:uid="{00000000-0005-0000-0000-0000991E0000}"/>
    <cellStyle name="Heading 2 2 3 3" xfId="7834" xr:uid="{00000000-0005-0000-0000-00009A1E0000}"/>
    <cellStyle name="Heading 2 2 3 4" xfId="7835" xr:uid="{00000000-0005-0000-0000-00009B1E0000}"/>
    <cellStyle name="Heading 2 2 4" xfId="7836" xr:uid="{00000000-0005-0000-0000-00009C1E0000}"/>
    <cellStyle name="Heading 2 3" xfId="7837" xr:uid="{00000000-0005-0000-0000-00009D1E0000}"/>
    <cellStyle name="Heading 2 3 2" xfId="7838" xr:uid="{00000000-0005-0000-0000-00009E1E0000}"/>
    <cellStyle name="Heading 2 3 3" xfId="7839" xr:uid="{00000000-0005-0000-0000-00009F1E0000}"/>
    <cellStyle name="Heading 2 3 4" xfId="7840" xr:uid="{00000000-0005-0000-0000-0000A01E0000}"/>
    <cellStyle name="Heading 2 4" xfId="7841" xr:uid="{00000000-0005-0000-0000-0000A11E0000}"/>
    <cellStyle name="Heading 2 4 2" xfId="7842" xr:uid="{00000000-0005-0000-0000-0000A21E0000}"/>
    <cellStyle name="Heading 2 5" xfId="7843" xr:uid="{00000000-0005-0000-0000-0000A31E0000}"/>
    <cellStyle name="Heading 2 6" xfId="7844" xr:uid="{00000000-0005-0000-0000-0000A41E0000}"/>
    <cellStyle name="Heading 2 9" xfId="7845" xr:uid="{00000000-0005-0000-0000-0000A51E0000}"/>
    <cellStyle name="Heading 2 9 2" xfId="7846" xr:uid="{00000000-0005-0000-0000-0000A61E0000}"/>
    <cellStyle name="Heading 3 2" xfId="7847" xr:uid="{00000000-0005-0000-0000-0000A71E0000}"/>
    <cellStyle name="Heading 3 2 2" xfId="7848" xr:uid="{00000000-0005-0000-0000-0000A81E0000}"/>
    <cellStyle name="Heading 3 2 2 2" xfId="7849" xr:uid="{00000000-0005-0000-0000-0000A91E0000}"/>
    <cellStyle name="Heading 3 2 3" xfId="7850" xr:uid="{00000000-0005-0000-0000-0000AA1E0000}"/>
    <cellStyle name="Heading 3 3" xfId="7851" xr:uid="{00000000-0005-0000-0000-0000AB1E0000}"/>
    <cellStyle name="Heading 3 3 2" xfId="7852" xr:uid="{00000000-0005-0000-0000-0000AC1E0000}"/>
    <cellStyle name="Heading 3 3 3" xfId="7853" xr:uid="{00000000-0005-0000-0000-0000AD1E0000}"/>
    <cellStyle name="Heading 3 3 4" xfId="7854" xr:uid="{00000000-0005-0000-0000-0000AE1E0000}"/>
    <cellStyle name="Heading 3 4" xfId="7855" xr:uid="{00000000-0005-0000-0000-0000AF1E0000}"/>
    <cellStyle name="Heading 3 5" xfId="7856" xr:uid="{00000000-0005-0000-0000-0000B01E0000}"/>
    <cellStyle name="Heading 3 6" xfId="7857" xr:uid="{00000000-0005-0000-0000-0000B11E0000}"/>
    <cellStyle name="Heading 4 2" xfId="7858" xr:uid="{00000000-0005-0000-0000-0000B21E0000}"/>
    <cellStyle name="Heading 4 2 2" xfId="7859" xr:uid="{00000000-0005-0000-0000-0000B31E0000}"/>
    <cellStyle name="Heading 4 2 2 2" xfId="7860" xr:uid="{00000000-0005-0000-0000-0000B41E0000}"/>
    <cellStyle name="Heading 4 2 3" xfId="7861" xr:uid="{00000000-0005-0000-0000-0000B51E0000}"/>
    <cellStyle name="Heading 4 3" xfId="7862" xr:uid="{00000000-0005-0000-0000-0000B61E0000}"/>
    <cellStyle name="Heading 4 3 2" xfId="7863" xr:uid="{00000000-0005-0000-0000-0000B71E0000}"/>
    <cellStyle name="Heading 4 3 3" xfId="7864" xr:uid="{00000000-0005-0000-0000-0000B81E0000}"/>
    <cellStyle name="Heading 4 3 4" xfId="7865" xr:uid="{00000000-0005-0000-0000-0000B91E0000}"/>
    <cellStyle name="Heading 4 4" xfId="7866" xr:uid="{00000000-0005-0000-0000-0000BA1E0000}"/>
    <cellStyle name="Heading 4 5" xfId="7867" xr:uid="{00000000-0005-0000-0000-0000BB1E0000}"/>
    <cellStyle name="Heading 4 6" xfId="7868" xr:uid="{00000000-0005-0000-0000-0000BC1E0000}"/>
    <cellStyle name="Heading1" xfId="7869" xr:uid="{00000000-0005-0000-0000-0000BD1E0000}"/>
    <cellStyle name="Heading1 2" xfId="7870" xr:uid="{00000000-0005-0000-0000-0000BE1E0000}"/>
    <cellStyle name="Heading1 2 2" xfId="7871" xr:uid="{00000000-0005-0000-0000-0000BF1E0000}"/>
    <cellStyle name="Heading1 3" xfId="7872" xr:uid="{00000000-0005-0000-0000-0000C01E0000}"/>
    <cellStyle name="Heading1 3 2" xfId="7873" xr:uid="{00000000-0005-0000-0000-0000C11E0000}"/>
    <cellStyle name="Heading1 4" xfId="7874" xr:uid="{00000000-0005-0000-0000-0000C21E0000}"/>
    <cellStyle name="Heading1 5" xfId="7875" xr:uid="{00000000-0005-0000-0000-0000C31E0000}"/>
    <cellStyle name="Heading1 6" xfId="7876" xr:uid="{00000000-0005-0000-0000-0000C41E0000}"/>
    <cellStyle name="Heading1 7" xfId="7877" xr:uid="{00000000-0005-0000-0000-0000C51E0000}"/>
    <cellStyle name="Heading1 8" xfId="7878" xr:uid="{00000000-0005-0000-0000-0000C61E0000}"/>
    <cellStyle name="Heading1_4.32E Depreciation Study Robs file" xfId="7879" xr:uid="{00000000-0005-0000-0000-0000C71E0000}"/>
    <cellStyle name="Heading2" xfId="7880" xr:uid="{00000000-0005-0000-0000-0000C81E0000}"/>
    <cellStyle name="Heading2 2" xfId="7881" xr:uid="{00000000-0005-0000-0000-0000C91E0000}"/>
    <cellStyle name="Heading2 2 2" xfId="7882" xr:uid="{00000000-0005-0000-0000-0000CA1E0000}"/>
    <cellStyle name="Heading2 3" xfId="7883" xr:uid="{00000000-0005-0000-0000-0000CB1E0000}"/>
    <cellStyle name="Heading2 3 2" xfId="7884" xr:uid="{00000000-0005-0000-0000-0000CC1E0000}"/>
    <cellStyle name="Heading2 4" xfId="7885" xr:uid="{00000000-0005-0000-0000-0000CD1E0000}"/>
    <cellStyle name="Heading2 5" xfId="7886" xr:uid="{00000000-0005-0000-0000-0000CE1E0000}"/>
    <cellStyle name="Heading2 6" xfId="7887" xr:uid="{00000000-0005-0000-0000-0000CF1E0000}"/>
    <cellStyle name="Heading2 7" xfId="7888" xr:uid="{00000000-0005-0000-0000-0000D01E0000}"/>
    <cellStyle name="Heading2 8" xfId="7889" xr:uid="{00000000-0005-0000-0000-0000D11E0000}"/>
    <cellStyle name="Heading2_4.32E Depreciation Study Robs file" xfId="7890" xr:uid="{00000000-0005-0000-0000-0000D21E0000}"/>
    <cellStyle name="Hyperlink 2" xfId="7891" xr:uid="{00000000-0005-0000-0000-0000D31E0000}"/>
    <cellStyle name="Hyperlink 2 2" xfId="7892" xr:uid="{00000000-0005-0000-0000-0000D41E0000}"/>
    <cellStyle name="Hyperlink 2 3" xfId="7893" xr:uid="{00000000-0005-0000-0000-0000D51E0000}"/>
    <cellStyle name="Hyperlink 3" xfId="7894" xr:uid="{00000000-0005-0000-0000-0000D61E0000}"/>
    <cellStyle name="Hyperlink 4" xfId="7895" xr:uid="{00000000-0005-0000-0000-0000D71E0000}"/>
    <cellStyle name="Input [yellow]" xfId="7896" xr:uid="{00000000-0005-0000-0000-0000D81E0000}"/>
    <cellStyle name="Input [yellow] 2" xfId="7897" xr:uid="{00000000-0005-0000-0000-0000D91E0000}"/>
    <cellStyle name="Input [yellow] 2 2" xfId="7898" xr:uid="{00000000-0005-0000-0000-0000DA1E0000}"/>
    <cellStyle name="Input [yellow] 2 3" xfId="7899" xr:uid="{00000000-0005-0000-0000-0000DB1E0000}"/>
    <cellStyle name="Input [yellow] 2 4" xfId="7900" xr:uid="{00000000-0005-0000-0000-0000DC1E0000}"/>
    <cellStyle name="Input [yellow] 2 5" xfId="7901" xr:uid="{00000000-0005-0000-0000-0000DD1E0000}"/>
    <cellStyle name="Input [yellow] 3" xfId="7902" xr:uid="{00000000-0005-0000-0000-0000DE1E0000}"/>
    <cellStyle name="Input [yellow] 3 2" xfId="7903" xr:uid="{00000000-0005-0000-0000-0000DF1E0000}"/>
    <cellStyle name="Input [yellow] 3 3" xfId="7904" xr:uid="{00000000-0005-0000-0000-0000E01E0000}"/>
    <cellStyle name="Input [yellow] 3 4" xfId="7905" xr:uid="{00000000-0005-0000-0000-0000E11E0000}"/>
    <cellStyle name="Input [yellow] 3 5" xfId="7906" xr:uid="{00000000-0005-0000-0000-0000E21E0000}"/>
    <cellStyle name="Input [yellow] 4" xfId="7907" xr:uid="{00000000-0005-0000-0000-0000E31E0000}"/>
    <cellStyle name="Input [yellow] 4 2" xfId="7908" xr:uid="{00000000-0005-0000-0000-0000E41E0000}"/>
    <cellStyle name="Input [yellow] 4 3" xfId="7909" xr:uid="{00000000-0005-0000-0000-0000E51E0000}"/>
    <cellStyle name="Input [yellow] 4 4" xfId="7910" xr:uid="{00000000-0005-0000-0000-0000E61E0000}"/>
    <cellStyle name="Input [yellow] 4 5" xfId="7911" xr:uid="{00000000-0005-0000-0000-0000E71E0000}"/>
    <cellStyle name="Input [yellow] 5" xfId="7912" xr:uid="{00000000-0005-0000-0000-0000E81E0000}"/>
    <cellStyle name="Input [yellow] 5 2" xfId="7913" xr:uid="{00000000-0005-0000-0000-0000E91E0000}"/>
    <cellStyle name="Input [yellow] 6" xfId="7914" xr:uid="{00000000-0005-0000-0000-0000EA1E0000}"/>
    <cellStyle name="Input [yellow] 7" xfId="7915" xr:uid="{00000000-0005-0000-0000-0000EB1E0000}"/>
    <cellStyle name="Input [yellow] 8" xfId="7916" xr:uid="{00000000-0005-0000-0000-0000EC1E0000}"/>
    <cellStyle name="Input [yellow] 9" xfId="7917" xr:uid="{00000000-0005-0000-0000-0000ED1E0000}"/>
    <cellStyle name="Input [yellow]_(C) WHE Proforma with ITC cash grant 10 Yr Amort_for deferral_102809" xfId="7918" xr:uid="{00000000-0005-0000-0000-0000EE1E0000}"/>
    <cellStyle name="Input 10" xfId="7919" xr:uid="{00000000-0005-0000-0000-0000EF1E0000}"/>
    <cellStyle name="Input 11" xfId="7920" xr:uid="{00000000-0005-0000-0000-0000F01E0000}"/>
    <cellStyle name="Input 12" xfId="7921" xr:uid="{00000000-0005-0000-0000-0000F11E0000}"/>
    <cellStyle name="Input 13" xfId="7922" xr:uid="{00000000-0005-0000-0000-0000F21E0000}"/>
    <cellStyle name="Input 14" xfId="7923" xr:uid="{00000000-0005-0000-0000-0000F31E0000}"/>
    <cellStyle name="Input 15" xfId="7924" xr:uid="{00000000-0005-0000-0000-0000F41E0000}"/>
    <cellStyle name="Input 16" xfId="7925" xr:uid="{00000000-0005-0000-0000-0000F51E0000}"/>
    <cellStyle name="Input 17" xfId="7926" xr:uid="{00000000-0005-0000-0000-0000F61E0000}"/>
    <cellStyle name="Input 18" xfId="7927" xr:uid="{00000000-0005-0000-0000-0000F71E0000}"/>
    <cellStyle name="Input 19" xfId="7928" xr:uid="{00000000-0005-0000-0000-0000F81E0000}"/>
    <cellStyle name="Input 2" xfId="7929" xr:uid="{00000000-0005-0000-0000-0000F91E0000}"/>
    <cellStyle name="Input 2 2" xfId="7930" xr:uid="{00000000-0005-0000-0000-0000FA1E0000}"/>
    <cellStyle name="Input 2 2 2" xfId="7931" xr:uid="{00000000-0005-0000-0000-0000FB1E0000}"/>
    <cellStyle name="Input 2 2 3" xfId="7932" xr:uid="{00000000-0005-0000-0000-0000FC1E0000}"/>
    <cellStyle name="Input 2 3" xfId="7933" xr:uid="{00000000-0005-0000-0000-0000FD1E0000}"/>
    <cellStyle name="Input 3" xfId="7934" xr:uid="{00000000-0005-0000-0000-0000FE1E0000}"/>
    <cellStyle name="Input 3 2" xfId="7935" xr:uid="{00000000-0005-0000-0000-0000FF1E0000}"/>
    <cellStyle name="Input 3 3" xfId="7936" xr:uid="{00000000-0005-0000-0000-0000001F0000}"/>
    <cellStyle name="Input 3 4" xfId="7937" xr:uid="{00000000-0005-0000-0000-0000011F0000}"/>
    <cellStyle name="Input 3 5" xfId="7938" xr:uid="{00000000-0005-0000-0000-0000021F0000}"/>
    <cellStyle name="Input 4" xfId="7939" xr:uid="{00000000-0005-0000-0000-0000031F0000}"/>
    <cellStyle name="Input 4 2" xfId="7940" xr:uid="{00000000-0005-0000-0000-0000041F0000}"/>
    <cellStyle name="Input 4 3" xfId="7941" xr:uid="{00000000-0005-0000-0000-0000051F0000}"/>
    <cellStyle name="Input 4 4" xfId="7942" xr:uid="{00000000-0005-0000-0000-0000061F0000}"/>
    <cellStyle name="Input 5" xfId="7943" xr:uid="{00000000-0005-0000-0000-0000071F0000}"/>
    <cellStyle name="Input 6" xfId="7944" xr:uid="{00000000-0005-0000-0000-0000081F0000}"/>
    <cellStyle name="Input 7" xfId="7945" xr:uid="{00000000-0005-0000-0000-0000091F0000}"/>
    <cellStyle name="Input 8" xfId="7946" xr:uid="{00000000-0005-0000-0000-00000A1F0000}"/>
    <cellStyle name="Input 9" xfId="7947" xr:uid="{00000000-0005-0000-0000-00000B1F0000}"/>
    <cellStyle name="Input Cells" xfId="7948" xr:uid="{00000000-0005-0000-0000-00000C1F0000}"/>
    <cellStyle name="Input Cells 2" xfId="7949" xr:uid="{00000000-0005-0000-0000-00000D1F0000}"/>
    <cellStyle name="Input Cells 3" xfId="7950" xr:uid="{00000000-0005-0000-0000-00000E1F0000}"/>
    <cellStyle name="Input Cells Percent" xfId="7951" xr:uid="{00000000-0005-0000-0000-00000F1F0000}"/>
    <cellStyle name="Input Cells Percent 2" xfId="7952" xr:uid="{00000000-0005-0000-0000-0000101F0000}"/>
    <cellStyle name="Input Cells Percent 3" xfId="7953" xr:uid="{00000000-0005-0000-0000-0000111F0000}"/>
    <cellStyle name="Input Cells Percent_AURORA Total New" xfId="7954" xr:uid="{00000000-0005-0000-0000-0000121F0000}"/>
    <cellStyle name="Input Cells_4.34E Mint Farm Deferral" xfId="7955" xr:uid="{00000000-0005-0000-0000-0000131F0000}"/>
    <cellStyle name="Inst. Sections" xfId="7956" xr:uid="{00000000-0005-0000-0000-0000141F0000}"/>
    <cellStyle name="Inst. Subheading" xfId="7957" xr:uid="{00000000-0005-0000-0000-0000151F0000}"/>
    <cellStyle name="line b - Style6" xfId="7958" xr:uid="{00000000-0005-0000-0000-0000161F0000}"/>
    <cellStyle name="Lines" xfId="7959" xr:uid="{00000000-0005-0000-0000-0000171F0000}"/>
    <cellStyle name="Lines 2" xfId="7960" xr:uid="{00000000-0005-0000-0000-0000181F0000}"/>
    <cellStyle name="Lines 3" xfId="7961" xr:uid="{00000000-0005-0000-0000-0000191F0000}"/>
    <cellStyle name="Lines 4" xfId="7962" xr:uid="{00000000-0005-0000-0000-00001A1F0000}"/>
    <cellStyle name="Lines_Electric Rev Req Model (2009 GRC) Rebuttal" xfId="7963" xr:uid="{00000000-0005-0000-0000-00001B1F0000}"/>
    <cellStyle name="LINKED" xfId="7964" xr:uid="{00000000-0005-0000-0000-00001C1F0000}"/>
    <cellStyle name="LINKED 2" xfId="7965" xr:uid="{00000000-0005-0000-0000-00001D1F0000}"/>
    <cellStyle name="LINKED 2 2" xfId="7966" xr:uid="{00000000-0005-0000-0000-00001E1F0000}"/>
    <cellStyle name="LINKED 3" xfId="7967" xr:uid="{00000000-0005-0000-0000-00001F1F0000}"/>
    <cellStyle name="LINKED 4" xfId="7968" xr:uid="{00000000-0005-0000-0000-0000201F0000}"/>
    <cellStyle name="Linked Cell 2" xfId="7969" xr:uid="{00000000-0005-0000-0000-0000211F0000}"/>
    <cellStyle name="Linked Cell 2 2" xfId="7970" xr:uid="{00000000-0005-0000-0000-0000221F0000}"/>
    <cellStyle name="Linked Cell 2 2 2" xfId="7971" xr:uid="{00000000-0005-0000-0000-0000231F0000}"/>
    <cellStyle name="Linked Cell 2 3" xfId="7972" xr:uid="{00000000-0005-0000-0000-0000241F0000}"/>
    <cellStyle name="Linked Cell 3" xfId="7973" xr:uid="{00000000-0005-0000-0000-0000251F0000}"/>
    <cellStyle name="Linked Cell 3 2" xfId="7974" xr:uid="{00000000-0005-0000-0000-0000261F0000}"/>
    <cellStyle name="Linked Cell 3 3" xfId="7975" xr:uid="{00000000-0005-0000-0000-0000271F0000}"/>
    <cellStyle name="Linked Cell 3 4" xfId="7976" xr:uid="{00000000-0005-0000-0000-0000281F0000}"/>
    <cellStyle name="Linked Cell 4" xfId="7977" xr:uid="{00000000-0005-0000-0000-0000291F0000}"/>
    <cellStyle name="Linked Cell 5" xfId="7978" xr:uid="{00000000-0005-0000-0000-00002A1F0000}"/>
    <cellStyle name="Linked Cell 6" xfId="7979" xr:uid="{00000000-0005-0000-0000-00002B1F0000}"/>
    <cellStyle name="Macro" xfId="7980" xr:uid="{00000000-0005-0000-0000-00002C1F0000}"/>
    <cellStyle name="macro descr" xfId="7981" xr:uid="{00000000-0005-0000-0000-00002D1F0000}"/>
    <cellStyle name="Macro_Comments" xfId="7982" xr:uid="{00000000-0005-0000-0000-00002E1F0000}"/>
    <cellStyle name="MacroText" xfId="7983" xr:uid="{00000000-0005-0000-0000-00002F1F0000}"/>
    <cellStyle name="Manual-Input" xfId="7984" xr:uid="{00000000-0005-0000-0000-0000301F0000}"/>
    <cellStyle name="Marathon" xfId="7985" xr:uid="{00000000-0005-0000-0000-0000311F0000}"/>
    <cellStyle name="MCP" xfId="7986" xr:uid="{00000000-0005-0000-0000-0000321F0000}"/>
    <cellStyle name="Millares [0]_2AV_M_M " xfId="7987" xr:uid="{00000000-0005-0000-0000-0000331F0000}"/>
    <cellStyle name="Millares_2AV_M_M " xfId="7988" xr:uid="{00000000-0005-0000-0000-0000341F0000}"/>
    <cellStyle name="modified border" xfId="7989" xr:uid="{00000000-0005-0000-0000-0000351F0000}"/>
    <cellStyle name="modified border 2" xfId="7990" xr:uid="{00000000-0005-0000-0000-0000361F0000}"/>
    <cellStyle name="modified border 2 2" xfId="7991" xr:uid="{00000000-0005-0000-0000-0000371F0000}"/>
    <cellStyle name="modified border 2 3" xfId="7992" xr:uid="{00000000-0005-0000-0000-0000381F0000}"/>
    <cellStyle name="modified border 3" xfId="7993" xr:uid="{00000000-0005-0000-0000-0000391F0000}"/>
    <cellStyle name="modified border 3 2" xfId="7994" xr:uid="{00000000-0005-0000-0000-00003A1F0000}"/>
    <cellStyle name="modified border 3 3" xfId="7995" xr:uid="{00000000-0005-0000-0000-00003B1F0000}"/>
    <cellStyle name="modified border 4" xfId="7996" xr:uid="{00000000-0005-0000-0000-00003C1F0000}"/>
    <cellStyle name="modified border 4 2" xfId="7997" xr:uid="{00000000-0005-0000-0000-00003D1F0000}"/>
    <cellStyle name="modified border 4 3" xfId="7998" xr:uid="{00000000-0005-0000-0000-00003E1F0000}"/>
    <cellStyle name="modified border 5" xfId="7999" xr:uid="{00000000-0005-0000-0000-00003F1F0000}"/>
    <cellStyle name="modified border 5 2" xfId="8000" xr:uid="{00000000-0005-0000-0000-0000401F0000}"/>
    <cellStyle name="modified border 6" xfId="8001" xr:uid="{00000000-0005-0000-0000-0000411F0000}"/>
    <cellStyle name="modified border 7" xfId="8002" xr:uid="{00000000-0005-0000-0000-0000421F0000}"/>
    <cellStyle name="modified border 8" xfId="8003" xr:uid="{00000000-0005-0000-0000-0000431F0000}"/>
    <cellStyle name="modified border_4.34E Mint Farm Deferral" xfId="8004" xr:uid="{00000000-0005-0000-0000-0000441F0000}"/>
    <cellStyle name="modified border1" xfId="8005" xr:uid="{00000000-0005-0000-0000-0000451F0000}"/>
    <cellStyle name="modified border1 2" xfId="8006" xr:uid="{00000000-0005-0000-0000-0000461F0000}"/>
    <cellStyle name="modified border1 2 2" xfId="8007" xr:uid="{00000000-0005-0000-0000-0000471F0000}"/>
    <cellStyle name="modified border1 2 3" xfId="8008" xr:uid="{00000000-0005-0000-0000-0000481F0000}"/>
    <cellStyle name="modified border1 3" xfId="8009" xr:uid="{00000000-0005-0000-0000-0000491F0000}"/>
    <cellStyle name="modified border1 3 2" xfId="8010" xr:uid="{00000000-0005-0000-0000-00004A1F0000}"/>
    <cellStyle name="modified border1 3 3" xfId="8011" xr:uid="{00000000-0005-0000-0000-00004B1F0000}"/>
    <cellStyle name="modified border1 4" xfId="8012" xr:uid="{00000000-0005-0000-0000-00004C1F0000}"/>
    <cellStyle name="modified border1 4 2" xfId="8013" xr:uid="{00000000-0005-0000-0000-00004D1F0000}"/>
    <cellStyle name="modified border1 4 3" xfId="8014" xr:uid="{00000000-0005-0000-0000-00004E1F0000}"/>
    <cellStyle name="modified border1 5" xfId="8015" xr:uid="{00000000-0005-0000-0000-00004F1F0000}"/>
    <cellStyle name="modified border1 5 2" xfId="8016" xr:uid="{00000000-0005-0000-0000-0000501F0000}"/>
    <cellStyle name="modified border1 6" xfId="8017" xr:uid="{00000000-0005-0000-0000-0000511F0000}"/>
    <cellStyle name="modified border1 7" xfId="8018" xr:uid="{00000000-0005-0000-0000-0000521F0000}"/>
    <cellStyle name="modified border1 8" xfId="8019" xr:uid="{00000000-0005-0000-0000-0000531F0000}"/>
    <cellStyle name="modified border1_4.34E Mint Farm Deferral" xfId="8020" xr:uid="{00000000-0005-0000-0000-0000541F0000}"/>
    <cellStyle name="Moneda [0]_2AV_M_M " xfId="8021" xr:uid="{00000000-0005-0000-0000-0000551F0000}"/>
    <cellStyle name="Moneda_2AV_M_M " xfId="8022" xr:uid="{00000000-0005-0000-0000-0000561F0000}"/>
    <cellStyle name="Neutral 2" xfId="8023" xr:uid="{00000000-0005-0000-0000-0000571F0000}"/>
    <cellStyle name="Neutral 2 2" xfId="8024" xr:uid="{00000000-0005-0000-0000-0000581F0000}"/>
    <cellStyle name="Neutral 2 2 2" xfId="8025" xr:uid="{00000000-0005-0000-0000-0000591F0000}"/>
    <cellStyle name="Neutral 2 3" xfId="8026" xr:uid="{00000000-0005-0000-0000-00005A1F0000}"/>
    <cellStyle name="Neutral 3" xfId="8027" xr:uid="{00000000-0005-0000-0000-00005B1F0000}"/>
    <cellStyle name="Neutral 3 2" xfId="8028" xr:uid="{00000000-0005-0000-0000-00005C1F0000}"/>
    <cellStyle name="Neutral 3 3" xfId="8029" xr:uid="{00000000-0005-0000-0000-00005D1F0000}"/>
    <cellStyle name="Neutral 3 4" xfId="8030" xr:uid="{00000000-0005-0000-0000-00005E1F0000}"/>
    <cellStyle name="Neutral 4" xfId="8031" xr:uid="{00000000-0005-0000-0000-00005F1F0000}"/>
    <cellStyle name="Neutral 5" xfId="8032" xr:uid="{00000000-0005-0000-0000-0000601F0000}"/>
    <cellStyle name="Neutral 6" xfId="8033" xr:uid="{00000000-0005-0000-0000-0000611F0000}"/>
    <cellStyle name="no dec" xfId="8034" xr:uid="{00000000-0005-0000-0000-0000621F0000}"/>
    <cellStyle name="no dec 2" xfId="8035" xr:uid="{00000000-0005-0000-0000-0000631F0000}"/>
    <cellStyle name="no dec 2 2" xfId="8036" xr:uid="{00000000-0005-0000-0000-0000641F0000}"/>
    <cellStyle name="no dec 3" xfId="8037" xr:uid="{00000000-0005-0000-0000-0000651F0000}"/>
    <cellStyle name="no dec 4" xfId="8038" xr:uid="{00000000-0005-0000-0000-0000661F0000}"/>
    <cellStyle name="nONE" xfId="8039" xr:uid="{00000000-0005-0000-0000-0000671F0000}"/>
    <cellStyle name="nONE 2" xfId="8040" xr:uid="{00000000-0005-0000-0000-0000681F0000}"/>
    <cellStyle name="noninput" xfId="8041" xr:uid="{00000000-0005-0000-0000-0000691F0000}"/>
    <cellStyle name="noninput 2" xfId="8042" xr:uid="{00000000-0005-0000-0000-00006A1F0000}"/>
    <cellStyle name="noninput 3" xfId="8043" xr:uid="{00000000-0005-0000-0000-00006B1F0000}"/>
    <cellStyle name="Normal" xfId="0" builtinId="0"/>
    <cellStyle name="Normal - Style1" xfId="8044" xr:uid="{00000000-0005-0000-0000-00006D1F0000}"/>
    <cellStyle name="Normal - Style1 2" xfId="8045" xr:uid="{00000000-0005-0000-0000-00006E1F0000}"/>
    <cellStyle name="Normal - Style1 2 2" xfId="8046" xr:uid="{00000000-0005-0000-0000-00006F1F0000}"/>
    <cellStyle name="Normal - Style1 2 2 2" xfId="8047" xr:uid="{00000000-0005-0000-0000-0000701F0000}"/>
    <cellStyle name="Normal - Style1 2 3" xfId="8048" xr:uid="{00000000-0005-0000-0000-0000711F0000}"/>
    <cellStyle name="Normal - Style1 2 4" xfId="8049" xr:uid="{00000000-0005-0000-0000-0000721F0000}"/>
    <cellStyle name="Normal - Style1 3" xfId="8050" xr:uid="{00000000-0005-0000-0000-0000731F0000}"/>
    <cellStyle name="Normal - Style1 3 2" xfId="8051" xr:uid="{00000000-0005-0000-0000-0000741F0000}"/>
    <cellStyle name="Normal - Style1 3 2 2" xfId="8052" xr:uid="{00000000-0005-0000-0000-0000751F0000}"/>
    <cellStyle name="Normal - Style1 3 3" xfId="8053" xr:uid="{00000000-0005-0000-0000-0000761F0000}"/>
    <cellStyle name="Normal - Style1 3 4" xfId="8054" xr:uid="{00000000-0005-0000-0000-0000771F0000}"/>
    <cellStyle name="Normal - Style1 4" xfId="8055" xr:uid="{00000000-0005-0000-0000-0000781F0000}"/>
    <cellStyle name="Normal - Style1 4 2" xfId="8056" xr:uid="{00000000-0005-0000-0000-0000791F0000}"/>
    <cellStyle name="Normal - Style1 4 2 2" xfId="8057" xr:uid="{00000000-0005-0000-0000-00007A1F0000}"/>
    <cellStyle name="Normal - Style1 4 3" xfId="8058" xr:uid="{00000000-0005-0000-0000-00007B1F0000}"/>
    <cellStyle name="Normal - Style1 4 4" xfId="8059" xr:uid="{00000000-0005-0000-0000-00007C1F0000}"/>
    <cellStyle name="Normal - Style1 5" xfId="8060" xr:uid="{00000000-0005-0000-0000-00007D1F0000}"/>
    <cellStyle name="Normal - Style1 5 2" xfId="8061" xr:uid="{00000000-0005-0000-0000-00007E1F0000}"/>
    <cellStyle name="Normal - Style1 5 3" xfId="8062" xr:uid="{00000000-0005-0000-0000-00007F1F0000}"/>
    <cellStyle name="Normal - Style1 5 4" xfId="8063" xr:uid="{00000000-0005-0000-0000-0000801F0000}"/>
    <cellStyle name="Normal - Style1 6" xfId="8064" xr:uid="{00000000-0005-0000-0000-0000811F0000}"/>
    <cellStyle name="Normal - Style1 6 2" xfId="8065" xr:uid="{00000000-0005-0000-0000-0000821F0000}"/>
    <cellStyle name="Normal - Style1 6 2 2" xfId="8066" xr:uid="{00000000-0005-0000-0000-0000831F0000}"/>
    <cellStyle name="Normal - Style1 6 3" xfId="8067" xr:uid="{00000000-0005-0000-0000-0000841F0000}"/>
    <cellStyle name="Normal - Style1 6 4" xfId="8068" xr:uid="{00000000-0005-0000-0000-0000851F0000}"/>
    <cellStyle name="Normal - Style1 7" xfId="8069" xr:uid="{00000000-0005-0000-0000-0000861F0000}"/>
    <cellStyle name="Normal - Style1 8" xfId="8070" xr:uid="{00000000-0005-0000-0000-0000871F0000}"/>
    <cellStyle name="Normal - Style1_(C) WHE Proforma with ITC cash grant 10 Yr Amort_for deferral_102809" xfId="8071" xr:uid="{00000000-0005-0000-0000-0000881F0000}"/>
    <cellStyle name="Normal - Style2" xfId="8072" xr:uid="{00000000-0005-0000-0000-0000891F0000}"/>
    <cellStyle name="Normal - Style3" xfId="8073" xr:uid="{00000000-0005-0000-0000-00008A1F0000}"/>
    <cellStyle name="Normal - Style4" xfId="8074" xr:uid="{00000000-0005-0000-0000-00008B1F0000}"/>
    <cellStyle name="Normal - Style5" xfId="8075" xr:uid="{00000000-0005-0000-0000-00008C1F0000}"/>
    <cellStyle name="Normal - Style6" xfId="8076" xr:uid="{00000000-0005-0000-0000-00008D1F0000}"/>
    <cellStyle name="Normal - Style7" xfId="8077" xr:uid="{00000000-0005-0000-0000-00008E1F0000}"/>
    <cellStyle name="Normal - Style8" xfId="8078" xr:uid="{00000000-0005-0000-0000-00008F1F0000}"/>
    <cellStyle name="Normal 1" xfId="8079" xr:uid="{00000000-0005-0000-0000-0000901F0000}"/>
    <cellStyle name="Normal 1 2" xfId="8080" xr:uid="{00000000-0005-0000-0000-0000911F0000}"/>
    <cellStyle name="Normal 10" xfId="8081" xr:uid="{00000000-0005-0000-0000-0000921F0000}"/>
    <cellStyle name="Normal 10 2" xfId="8082" xr:uid="{00000000-0005-0000-0000-0000931F0000}"/>
    <cellStyle name="Normal 10 2 2" xfId="8083" xr:uid="{00000000-0005-0000-0000-0000941F0000}"/>
    <cellStyle name="Normal 10 2 2 2" xfId="8084" xr:uid="{00000000-0005-0000-0000-0000951F0000}"/>
    <cellStyle name="Normal 10 2 2 3" xfId="8085" xr:uid="{00000000-0005-0000-0000-0000961F0000}"/>
    <cellStyle name="Normal 10 2 3" xfId="8086" xr:uid="{00000000-0005-0000-0000-0000971F0000}"/>
    <cellStyle name="Normal 10 2 4" xfId="8087" xr:uid="{00000000-0005-0000-0000-0000981F0000}"/>
    <cellStyle name="Normal 10 3" xfId="8088" xr:uid="{00000000-0005-0000-0000-0000991F0000}"/>
    <cellStyle name="Normal 10 3 2" xfId="8089" xr:uid="{00000000-0005-0000-0000-00009A1F0000}"/>
    <cellStyle name="Normal 10 3 2 2" xfId="8090" xr:uid="{00000000-0005-0000-0000-00009B1F0000}"/>
    <cellStyle name="Normal 10 3 3" xfId="8091" xr:uid="{00000000-0005-0000-0000-00009C1F0000}"/>
    <cellStyle name="Normal 10 3 4" xfId="8092" xr:uid="{00000000-0005-0000-0000-00009D1F0000}"/>
    <cellStyle name="Normal 10 4" xfId="8093" xr:uid="{00000000-0005-0000-0000-00009E1F0000}"/>
    <cellStyle name="Normal 10 4 2" xfId="8094" xr:uid="{00000000-0005-0000-0000-00009F1F0000}"/>
    <cellStyle name="Normal 10 4 2 2" xfId="8095" xr:uid="{00000000-0005-0000-0000-0000A01F0000}"/>
    <cellStyle name="Normal 10 4 3" xfId="8096" xr:uid="{00000000-0005-0000-0000-0000A11F0000}"/>
    <cellStyle name="Normal 10 5" xfId="8097" xr:uid="{00000000-0005-0000-0000-0000A21F0000}"/>
    <cellStyle name="Normal 10 5 2" xfId="8098" xr:uid="{00000000-0005-0000-0000-0000A31F0000}"/>
    <cellStyle name="Normal 10 5 2 2" xfId="8099" xr:uid="{00000000-0005-0000-0000-0000A41F0000}"/>
    <cellStyle name="Normal 10 5 3" xfId="8100" xr:uid="{00000000-0005-0000-0000-0000A51F0000}"/>
    <cellStyle name="Normal 10 5 3 2" xfId="8101" xr:uid="{00000000-0005-0000-0000-0000A61F0000}"/>
    <cellStyle name="Normal 10 5 4" xfId="8102" xr:uid="{00000000-0005-0000-0000-0000A71F0000}"/>
    <cellStyle name="Normal 10 6" xfId="8103" xr:uid="{00000000-0005-0000-0000-0000A81F0000}"/>
    <cellStyle name="Normal 10 6 2" xfId="8104" xr:uid="{00000000-0005-0000-0000-0000A91F0000}"/>
    <cellStyle name="Normal 10 6 2 2" xfId="8105" xr:uid="{00000000-0005-0000-0000-0000AA1F0000}"/>
    <cellStyle name="Normal 10 6 3" xfId="8106" xr:uid="{00000000-0005-0000-0000-0000AB1F0000}"/>
    <cellStyle name="Normal 10 7" xfId="8107" xr:uid="{00000000-0005-0000-0000-0000AC1F0000}"/>
    <cellStyle name="Normal 10 7 2" xfId="8108" xr:uid="{00000000-0005-0000-0000-0000AD1F0000}"/>
    <cellStyle name="Normal 10 8" xfId="8109" xr:uid="{00000000-0005-0000-0000-0000AE1F0000}"/>
    <cellStyle name="Normal 10 8 2" xfId="8110" xr:uid="{00000000-0005-0000-0000-0000AF1F0000}"/>
    <cellStyle name="Normal 10 9" xfId="8111" xr:uid="{00000000-0005-0000-0000-0000B01F0000}"/>
    <cellStyle name="Normal 10_ Price Inputs" xfId="8112" xr:uid="{00000000-0005-0000-0000-0000B11F0000}"/>
    <cellStyle name="Normal 100" xfId="8113" xr:uid="{00000000-0005-0000-0000-0000B21F0000}"/>
    <cellStyle name="Normal 101" xfId="8114" xr:uid="{00000000-0005-0000-0000-0000B31F0000}"/>
    <cellStyle name="Normal 102" xfId="8115" xr:uid="{00000000-0005-0000-0000-0000B41F0000}"/>
    <cellStyle name="Normal 103" xfId="8116" xr:uid="{00000000-0005-0000-0000-0000B51F0000}"/>
    <cellStyle name="Normal 104" xfId="8117" xr:uid="{00000000-0005-0000-0000-0000B61F0000}"/>
    <cellStyle name="Normal 105" xfId="8118" xr:uid="{00000000-0005-0000-0000-0000B71F0000}"/>
    <cellStyle name="Normal 106" xfId="8119" xr:uid="{00000000-0005-0000-0000-0000B81F0000}"/>
    <cellStyle name="Normal 107" xfId="8120" xr:uid="{00000000-0005-0000-0000-0000B91F0000}"/>
    <cellStyle name="Normal 108" xfId="8121" xr:uid="{00000000-0005-0000-0000-0000BA1F0000}"/>
    <cellStyle name="Normal 109" xfId="8122" xr:uid="{00000000-0005-0000-0000-0000BB1F0000}"/>
    <cellStyle name="Normal 11" xfId="8123" xr:uid="{00000000-0005-0000-0000-0000BC1F0000}"/>
    <cellStyle name="Normal 11 2" xfId="8124" xr:uid="{00000000-0005-0000-0000-0000BD1F0000}"/>
    <cellStyle name="Normal 11 2 2" xfId="8125" xr:uid="{00000000-0005-0000-0000-0000BE1F0000}"/>
    <cellStyle name="Normal 11 2 2 2" xfId="8126" xr:uid="{00000000-0005-0000-0000-0000BF1F0000}"/>
    <cellStyle name="Normal 11 2 3" xfId="8127" xr:uid="{00000000-0005-0000-0000-0000C01F0000}"/>
    <cellStyle name="Normal 11 3" xfId="8128" xr:uid="{00000000-0005-0000-0000-0000C11F0000}"/>
    <cellStyle name="Normal 11 3 2" xfId="8129" xr:uid="{00000000-0005-0000-0000-0000C21F0000}"/>
    <cellStyle name="Normal 11 3 2 2" xfId="8130" xr:uid="{00000000-0005-0000-0000-0000C31F0000}"/>
    <cellStyle name="Normal 11 3 3" xfId="8131" xr:uid="{00000000-0005-0000-0000-0000C41F0000}"/>
    <cellStyle name="Normal 11 3 3 2" xfId="8132" xr:uid="{00000000-0005-0000-0000-0000C51F0000}"/>
    <cellStyle name="Normal 11 3 4" xfId="8133" xr:uid="{00000000-0005-0000-0000-0000C61F0000}"/>
    <cellStyle name="Normal 11 4" xfId="8134" xr:uid="{00000000-0005-0000-0000-0000C71F0000}"/>
    <cellStyle name="Normal 11 4 2" xfId="8135" xr:uid="{00000000-0005-0000-0000-0000C81F0000}"/>
    <cellStyle name="Normal 11 4 2 2" xfId="8136" xr:uid="{00000000-0005-0000-0000-0000C91F0000}"/>
    <cellStyle name="Normal 11 4 3" xfId="8137" xr:uid="{00000000-0005-0000-0000-0000CA1F0000}"/>
    <cellStyle name="Normal 11 5" xfId="8138" xr:uid="{00000000-0005-0000-0000-0000CB1F0000}"/>
    <cellStyle name="Normal 11 5 2" xfId="8139" xr:uid="{00000000-0005-0000-0000-0000CC1F0000}"/>
    <cellStyle name="Normal 11 6" xfId="8140" xr:uid="{00000000-0005-0000-0000-0000CD1F0000}"/>
    <cellStyle name="Normal 11 6 2" xfId="8141" xr:uid="{00000000-0005-0000-0000-0000CE1F0000}"/>
    <cellStyle name="Normal 11 7" xfId="8142" xr:uid="{00000000-0005-0000-0000-0000CF1F0000}"/>
    <cellStyle name="Normal 11_16.37E Wild Horse Expansion DeferralRevwrkingfile SF" xfId="8143" xr:uid="{00000000-0005-0000-0000-0000D01F0000}"/>
    <cellStyle name="Normal 110" xfId="8144" xr:uid="{00000000-0005-0000-0000-0000D11F0000}"/>
    <cellStyle name="Normal 111" xfId="8145" xr:uid="{00000000-0005-0000-0000-0000D21F0000}"/>
    <cellStyle name="Normal 112" xfId="8146" xr:uid="{00000000-0005-0000-0000-0000D31F0000}"/>
    <cellStyle name="Normal 112 2" xfId="8147" xr:uid="{00000000-0005-0000-0000-0000D41F0000}"/>
    <cellStyle name="Normal 113" xfId="8148" xr:uid="{00000000-0005-0000-0000-0000D51F0000}"/>
    <cellStyle name="Normal 114" xfId="8149" xr:uid="{00000000-0005-0000-0000-0000D61F0000}"/>
    <cellStyle name="Normal 115" xfId="8150" xr:uid="{00000000-0005-0000-0000-0000D71F0000}"/>
    <cellStyle name="Normal 116" xfId="8151" xr:uid="{00000000-0005-0000-0000-0000D81F0000}"/>
    <cellStyle name="Normal 116 2" xfId="8152" xr:uid="{00000000-0005-0000-0000-0000D91F0000}"/>
    <cellStyle name="Normal 117" xfId="8153" xr:uid="{00000000-0005-0000-0000-0000DA1F0000}"/>
    <cellStyle name="Normal 118" xfId="8154" xr:uid="{00000000-0005-0000-0000-0000DB1F0000}"/>
    <cellStyle name="Normal 119" xfId="8155" xr:uid="{00000000-0005-0000-0000-0000DC1F0000}"/>
    <cellStyle name="Normal 12" xfId="8156" xr:uid="{00000000-0005-0000-0000-0000DD1F0000}"/>
    <cellStyle name="Normal 12 2" xfId="8157" xr:uid="{00000000-0005-0000-0000-0000DE1F0000}"/>
    <cellStyle name="Normal 12 2 2" xfId="8158" xr:uid="{00000000-0005-0000-0000-0000DF1F0000}"/>
    <cellStyle name="Normal 12 2 2 2" xfId="8159" xr:uid="{00000000-0005-0000-0000-0000E01F0000}"/>
    <cellStyle name="Normal 12 2 3" xfId="8160" xr:uid="{00000000-0005-0000-0000-0000E11F0000}"/>
    <cellStyle name="Normal 12 3" xfId="8161" xr:uid="{00000000-0005-0000-0000-0000E21F0000}"/>
    <cellStyle name="Normal 12 3 2" xfId="8162" xr:uid="{00000000-0005-0000-0000-0000E31F0000}"/>
    <cellStyle name="Normal 12 3 2 2" xfId="8163" xr:uid="{00000000-0005-0000-0000-0000E41F0000}"/>
    <cellStyle name="Normal 12 3 3" xfId="8164" xr:uid="{00000000-0005-0000-0000-0000E51F0000}"/>
    <cellStyle name="Normal 12 3 3 2" xfId="8165" xr:uid="{00000000-0005-0000-0000-0000E61F0000}"/>
    <cellStyle name="Normal 12 3 4" xfId="8166" xr:uid="{00000000-0005-0000-0000-0000E71F0000}"/>
    <cellStyle name="Normal 12 4" xfId="8167" xr:uid="{00000000-0005-0000-0000-0000E81F0000}"/>
    <cellStyle name="Normal 12 4 2" xfId="8168" xr:uid="{00000000-0005-0000-0000-0000E91F0000}"/>
    <cellStyle name="Normal 12 4 2 2" xfId="8169" xr:uid="{00000000-0005-0000-0000-0000EA1F0000}"/>
    <cellStyle name="Normal 12 4 3" xfId="8170" xr:uid="{00000000-0005-0000-0000-0000EB1F0000}"/>
    <cellStyle name="Normal 12 5" xfId="8171" xr:uid="{00000000-0005-0000-0000-0000EC1F0000}"/>
    <cellStyle name="Normal 12 5 2" xfId="8172" xr:uid="{00000000-0005-0000-0000-0000ED1F0000}"/>
    <cellStyle name="Normal 12 6" xfId="8173" xr:uid="{00000000-0005-0000-0000-0000EE1F0000}"/>
    <cellStyle name="Normal 12 6 2" xfId="8174" xr:uid="{00000000-0005-0000-0000-0000EF1F0000}"/>
    <cellStyle name="Normal 12 7" xfId="8175" xr:uid="{00000000-0005-0000-0000-0000F01F0000}"/>
    <cellStyle name="Normal 12 8" xfId="8176" xr:uid="{00000000-0005-0000-0000-0000F11F0000}"/>
    <cellStyle name="Normal 12_2011 CBR Rev Calc by schedule" xfId="8177" xr:uid="{00000000-0005-0000-0000-0000F21F0000}"/>
    <cellStyle name="Normal 120" xfId="8178" xr:uid="{00000000-0005-0000-0000-0000F31F0000}"/>
    <cellStyle name="Normal 121" xfId="8179" xr:uid="{00000000-0005-0000-0000-0000F41F0000}"/>
    <cellStyle name="Normal 122" xfId="8180" xr:uid="{00000000-0005-0000-0000-0000F51F0000}"/>
    <cellStyle name="Normal 123" xfId="8181" xr:uid="{00000000-0005-0000-0000-0000F61F0000}"/>
    <cellStyle name="Normal 124" xfId="8182" xr:uid="{00000000-0005-0000-0000-0000F71F0000}"/>
    <cellStyle name="Normal 125" xfId="8183" xr:uid="{00000000-0005-0000-0000-0000F81F0000}"/>
    <cellStyle name="Normal 126" xfId="8184" xr:uid="{00000000-0005-0000-0000-0000F91F0000}"/>
    <cellStyle name="Normal 127" xfId="8185" xr:uid="{00000000-0005-0000-0000-0000FA1F0000}"/>
    <cellStyle name="Normal 128" xfId="8186" xr:uid="{00000000-0005-0000-0000-0000FB1F0000}"/>
    <cellStyle name="Normal 129" xfId="8187" xr:uid="{00000000-0005-0000-0000-0000FC1F0000}"/>
    <cellStyle name="Normal 13" xfId="8188" xr:uid="{00000000-0005-0000-0000-0000FD1F0000}"/>
    <cellStyle name="Normal 13 2" xfId="8189" xr:uid="{00000000-0005-0000-0000-0000FE1F0000}"/>
    <cellStyle name="Normal 13 2 2" xfId="8190" xr:uid="{00000000-0005-0000-0000-0000FF1F0000}"/>
    <cellStyle name="Normal 13 2 2 2" xfId="8191" xr:uid="{00000000-0005-0000-0000-000000200000}"/>
    <cellStyle name="Normal 13 2 3" xfId="8192" xr:uid="{00000000-0005-0000-0000-000001200000}"/>
    <cellStyle name="Normal 13 3" xfId="8193" xr:uid="{00000000-0005-0000-0000-000002200000}"/>
    <cellStyle name="Normal 13 3 2" xfId="8194" xr:uid="{00000000-0005-0000-0000-000003200000}"/>
    <cellStyle name="Normal 13 3 2 2" xfId="8195" xr:uid="{00000000-0005-0000-0000-000004200000}"/>
    <cellStyle name="Normal 13 3 3" xfId="8196" xr:uid="{00000000-0005-0000-0000-000005200000}"/>
    <cellStyle name="Normal 13 3 3 2" xfId="8197" xr:uid="{00000000-0005-0000-0000-000006200000}"/>
    <cellStyle name="Normal 13 3 4" xfId="8198" xr:uid="{00000000-0005-0000-0000-000007200000}"/>
    <cellStyle name="Normal 13 4" xfId="8199" xr:uid="{00000000-0005-0000-0000-000008200000}"/>
    <cellStyle name="Normal 13 4 2" xfId="8200" xr:uid="{00000000-0005-0000-0000-000009200000}"/>
    <cellStyle name="Normal 13 4 2 2" xfId="8201" xr:uid="{00000000-0005-0000-0000-00000A200000}"/>
    <cellStyle name="Normal 13 4 3" xfId="8202" xr:uid="{00000000-0005-0000-0000-00000B200000}"/>
    <cellStyle name="Normal 13 5" xfId="8203" xr:uid="{00000000-0005-0000-0000-00000C200000}"/>
    <cellStyle name="Normal 13 5 2" xfId="8204" xr:uid="{00000000-0005-0000-0000-00000D200000}"/>
    <cellStyle name="Normal 13 6" xfId="8205" xr:uid="{00000000-0005-0000-0000-00000E200000}"/>
    <cellStyle name="Normal 13 6 2" xfId="8206" xr:uid="{00000000-0005-0000-0000-00000F200000}"/>
    <cellStyle name="Normal 13 7" xfId="8207" xr:uid="{00000000-0005-0000-0000-000010200000}"/>
    <cellStyle name="Normal 13 8" xfId="8208" xr:uid="{00000000-0005-0000-0000-000011200000}"/>
    <cellStyle name="Normal 13_2011 CBR Rev Calc by schedule" xfId="8209" xr:uid="{00000000-0005-0000-0000-000012200000}"/>
    <cellStyle name="Normal 130" xfId="8210" xr:uid="{00000000-0005-0000-0000-000013200000}"/>
    <cellStyle name="Normal 131" xfId="8211" xr:uid="{00000000-0005-0000-0000-000014200000}"/>
    <cellStyle name="Normal 132" xfId="8212" xr:uid="{00000000-0005-0000-0000-000015200000}"/>
    <cellStyle name="Normal 133" xfId="8213" xr:uid="{00000000-0005-0000-0000-000016200000}"/>
    <cellStyle name="Normal 134" xfId="8214" xr:uid="{00000000-0005-0000-0000-000017200000}"/>
    <cellStyle name="Normal 135" xfId="8215" xr:uid="{00000000-0005-0000-0000-000018200000}"/>
    <cellStyle name="Normal 136" xfId="8216" xr:uid="{00000000-0005-0000-0000-000019200000}"/>
    <cellStyle name="Normal 137" xfId="8217" xr:uid="{00000000-0005-0000-0000-00001A200000}"/>
    <cellStyle name="Normal 138" xfId="8218" xr:uid="{00000000-0005-0000-0000-00001B200000}"/>
    <cellStyle name="Normal 139" xfId="8219" xr:uid="{00000000-0005-0000-0000-00001C200000}"/>
    <cellStyle name="Normal 14" xfId="8220" xr:uid="{00000000-0005-0000-0000-00001D200000}"/>
    <cellStyle name="Normal 14 2" xfId="8221" xr:uid="{00000000-0005-0000-0000-00001E200000}"/>
    <cellStyle name="Normal 14 2 2" xfId="8222" xr:uid="{00000000-0005-0000-0000-00001F200000}"/>
    <cellStyle name="Normal 14 3" xfId="8223" xr:uid="{00000000-0005-0000-0000-000020200000}"/>
    <cellStyle name="Normal 14 4" xfId="8224" xr:uid="{00000000-0005-0000-0000-000021200000}"/>
    <cellStyle name="Normal 14 5" xfId="8225" xr:uid="{00000000-0005-0000-0000-000022200000}"/>
    <cellStyle name="Normal 14_2011 CBR Rev Calc by schedule" xfId="8226" xr:uid="{00000000-0005-0000-0000-000023200000}"/>
    <cellStyle name="Normal 140" xfId="8227" xr:uid="{00000000-0005-0000-0000-000024200000}"/>
    <cellStyle name="Normal 141" xfId="8228" xr:uid="{00000000-0005-0000-0000-000025200000}"/>
    <cellStyle name="Normal 142" xfId="8229" xr:uid="{00000000-0005-0000-0000-000026200000}"/>
    <cellStyle name="Normal 143" xfId="8230" xr:uid="{00000000-0005-0000-0000-000027200000}"/>
    <cellStyle name="Normal 144" xfId="8231" xr:uid="{00000000-0005-0000-0000-000028200000}"/>
    <cellStyle name="Normal 145" xfId="8232" xr:uid="{00000000-0005-0000-0000-000029200000}"/>
    <cellStyle name="Normal 146" xfId="8233" xr:uid="{00000000-0005-0000-0000-00002A200000}"/>
    <cellStyle name="Normal 147" xfId="8234" xr:uid="{00000000-0005-0000-0000-00002B200000}"/>
    <cellStyle name="Normal 148" xfId="8235" xr:uid="{00000000-0005-0000-0000-00002C200000}"/>
    <cellStyle name="Normal 149" xfId="8236" xr:uid="{00000000-0005-0000-0000-00002D200000}"/>
    <cellStyle name="Normal 15" xfId="8237" xr:uid="{00000000-0005-0000-0000-00002E200000}"/>
    <cellStyle name="Normal 15 2" xfId="8238" xr:uid="{00000000-0005-0000-0000-00002F200000}"/>
    <cellStyle name="Normal 15 2 2" xfId="8239" xr:uid="{00000000-0005-0000-0000-000030200000}"/>
    <cellStyle name="Normal 15 3" xfId="8240" xr:uid="{00000000-0005-0000-0000-000031200000}"/>
    <cellStyle name="Normal 15 3 2" xfId="8241" xr:uid="{00000000-0005-0000-0000-000032200000}"/>
    <cellStyle name="Normal 15 3 2 2" xfId="8242" xr:uid="{00000000-0005-0000-0000-000033200000}"/>
    <cellStyle name="Normal 15 3 3" xfId="8243" xr:uid="{00000000-0005-0000-0000-000034200000}"/>
    <cellStyle name="Normal 15 3 3 2" xfId="8244" xr:uid="{00000000-0005-0000-0000-000035200000}"/>
    <cellStyle name="Normal 15 3 4" xfId="8245" xr:uid="{00000000-0005-0000-0000-000036200000}"/>
    <cellStyle name="Normal 15 4" xfId="8246" xr:uid="{00000000-0005-0000-0000-000037200000}"/>
    <cellStyle name="Normal 15 4 2" xfId="8247" xr:uid="{00000000-0005-0000-0000-000038200000}"/>
    <cellStyle name="Normal 15 4 2 2" xfId="8248" xr:uid="{00000000-0005-0000-0000-000039200000}"/>
    <cellStyle name="Normal 15 4 3" xfId="8249" xr:uid="{00000000-0005-0000-0000-00003A200000}"/>
    <cellStyle name="Normal 15 5" xfId="8250" xr:uid="{00000000-0005-0000-0000-00003B200000}"/>
    <cellStyle name="Normal 15 5 2" xfId="8251" xr:uid="{00000000-0005-0000-0000-00003C200000}"/>
    <cellStyle name="Normal 15 6" xfId="8252" xr:uid="{00000000-0005-0000-0000-00003D200000}"/>
    <cellStyle name="Normal 15 6 2" xfId="8253" xr:uid="{00000000-0005-0000-0000-00003E200000}"/>
    <cellStyle name="Normal 15 7" xfId="8254" xr:uid="{00000000-0005-0000-0000-00003F200000}"/>
    <cellStyle name="Normal 15 8" xfId="8255" xr:uid="{00000000-0005-0000-0000-000040200000}"/>
    <cellStyle name="Normal 15_2011 CBR Rev Calc by schedule" xfId="8256" xr:uid="{00000000-0005-0000-0000-000041200000}"/>
    <cellStyle name="Normal 150" xfId="8257" xr:uid="{00000000-0005-0000-0000-000042200000}"/>
    <cellStyle name="Normal 151" xfId="8258" xr:uid="{00000000-0005-0000-0000-000043200000}"/>
    <cellStyle name="Normal 152" xfId="8259" xr:uid="{00000000-0005-0000-0000-000044200000}"/>
    <cellStyle name="Normal 153" xfId="8260" xr:uid="{00000000-0005-0000-0000-000045200000}"/>
    <cellStyle name="Normal 154" xfId="8261" xr:uid="{00000000-0005-0000-0000-000046200000}"/>
    <cellStyle name="Normal 155" xfId="8262" xr:uid="{00000000-0005-0000-0000-000047200000}"/>
    <cellStyle name="Normal 156" xfId="8263" xr:uid="{00000000-0005-0000-0000-000048200000}"/>
    <cellStyle name="Normal 157" xfId="8264" xr:uid="{00000000-0005-0000-0000-000049200000}"/>
    <cellStyle name="Normal 158" xfId="8265" xr:uid="{00000000-0005-0000-0000-00004A200000}"/>
    <cellStyle name="Normal 159" xfId="8266" xr:uid="{00000000-0005-0000-0000-00004B200000}"/>
    <cellStyle name="Normal 16" xfId="8267" xr:uid="{00000000-0005-0000-0000-00004C200000}"/>
    <cellStyle name="Normal 16 2" xfId="8268" xr:uid="{00000000-0005-0000-0000-00004D200000}"/>
    <cellStyle name="Normal 16 3" xfId="8269" xr:uid="{00000000-0005-0000-0000-00004E200000}"/>
    <cellStyle name="Normal 16 3 2" xfId="8270" xr:uid="{00000000-0005-0000-0000-00004F200000}"/>
    <cellStyle name="Normal 16 3 2 2" xfId="8271" xr:uid="{00000000-0005-0000-0000-000050200000}"/>
    <cellStyle name="Normal 16 3 3" xfId="8272" xr:uid="{00000000-0005-0000-0000-000051200000}"/>
    <cellStyle name="Normal 16 3 3 2" xfId="8273" xr:uid="{00000000-0005-0000-0000-000052200000}"/>
    <cellStyle name="Normal 16 3 4" xfId="8274" xr:uid="{00000000-0005-0000-0000-000053200000}"/>
    <cellStyle name="Normal 16 4" xfId="8275" xr:uid="{00000000-0005-0000-0000-000054200000}"/>
    <cellStyle name="Normal 16 4 2" xfId="8276" xr:uid="{00000000-0005-0000-0000-000055200000}"/>
    <cellStyle name="Normal 16 4 2 2" xfId="8277" xr:uid="{00000000-0005-0000-0000-000056200000}"/>
    <cellStyle name="Normal 16 4 3" xfId="8278" xr:uid="{00000000-0005-0000-0000-000057200000}"/>
    <cellStyle name="Normal 16 5" xfId="8279" xr:uid="{00000000-0005-0000-0000-000058200000}"/>
    <cellStyle name="Normal 16 5 2" xfId="8280" xr:uid="{00000000-0005-0000-0000-000059200000}"/>
    <cellStyle name="Normal 16 6" xfId="8281" xr:uid="{00000000-0005-0000-0000-00005A200000}"/>
    <cellStyle name="Normal 16 6 2" xfId="8282" xr:uid="{00000000-0005-0000-0000-00005B200000}"/>
    <cellStyle name="Normal 16 7" xfId="8283" xr:uid="{00000000-0005-0000-0000-00005C200000}"/>
    <cellStyle name="Normal 16 8" xfId="8284" xr:uid="{00000000-0005-0000-0000-00005D200000}"/>
    <cellStyle name="Normal 16_2011 CBR Rev Calc by schedule" xfId="8285" xr:uid="{00000000-0005-0000-0000-00005E200000}"/>
    <cellStyle name="Normal 160" xfId="8286" xr:uid="{00000000-0005-0000-0000-00005F200000}"/>
    <cellStyle name="Normal 161" xfId="8287" xr:uid="{00000000-0005-0000-0000-000060200000}"/>
    <cellStyle name="Normal 162" xfId="8288" xr:uid="{00000000-0005-0000-0000-000061200000}"/>
    <cellStyle name="Normal 163" xfId="8289" xr:uid="{00000000-0005-0000-0000-000062200000}"/>
    <cellStyle name="Normal 164" xfId="8290" xr:uid="{00000000-0005-0000-0000-000063200000}"/>
    <cellStyle name="Normal 165" xfId="10093" xr:uid="{00000000-0005-0000-0000-000064200000}"/>
    <cellStyle name="Normal 166" xfId="10095" xr:uid="{00000000-0005-0000-0000-000065200000}"/>
    <cellStyle name="Normal 167" xfId="10100" xr:uid="{00000000-0005-0000-0000-000066200000}"/>
    <cellStyle name="Normal 17" xfId="8291" xr:uid="{00000000-0005-0000-0000-000067200000}"/>
    <cellStyle name="Normal 17 2" xfId="8292" xr:uid="{00000000-0005-0000-0000-000068200000}"/>
    <cellStyle name="Normal 17 3" xfId="8293" xr:uid="{00000000-0005-0000-0000-000069200000}"/>
    <cellStyle name="Normal 17 3 2" xfId="8294" xr:uid="{00000000-0005-0000-0000-00006A200000}"/>
    <cellStyle name="Normal 17 4" xfId="8295" xr:uid="{00000000-0005-0000-0000-00006B200000}"/>
    <cellStyle name="Normal 17 5" xfId="8296" xr:uid="{00000000-0005-0000-0000-00006C200000}"/>
    <cellStyle name="Normal 18" xfId="8297" xr:uid="{00000000-0005-0000-0000-00006D200000}"/>
    <cellStyle name="Normal 18 2" xfId="8298" xr:uid="{00000000-0005-0000-0000-00006E200000}"/>
    <cellStyle name="Normal 18 3" xfId="8299" xr:uid="{00000000-0005-0000-0000-00006F200000}"/>
    <cellStyle name="Normal 18 3 2" xfId="8300" xr:uid="{00000000-0005-0000-0000-000070200000}"/>
    <cellStyle name="Normal 18 4" xfId="8301" xr:uid="{00000000-0005-0000-0000-000071200000}"/>
    <cellStyle name="Normal 18 5" xfId="8302" xr:uid="{00000000-0005-0000-0000-000072200000}"/>
    <cellStyle name="Normal 19" xfId="8303" xr:uid="{00000000-0005-0000-0000-000073200000}"/>
    <cellStyle name="Normal 19 2" xfId="8304" xr:uid="{00000000-0005-0000-0000-000074200000}"/>
    <cellStyle name="Normal 19 3" xfId="8305" xr:uid="{00000000-0005-0000-0000-000075200000}"/>
    <cellStyle name="Normal 19 3 2" xfId="8306" xr:uid="{00000000-0005-0000-0000-000076200000}"/>
    <cellStyle name="Normal 19 4" xfId="8307" xr:uid="{00000000-0005-0000-0000-000077200000}"/>
    <cellStyle name="Normal 2" xfId="8308" xr:uid="{00000000-0005-0000-0000-000078200000}"/>
    <cellStyle name="Normal 2 10" xfId="8309" xr:uid="{00000000-0005-0000-0000-000079200000}"/>
    <cellStyle name="Normal 2 10 2" xfId="8310" xr:uid="{00000000-0005-0000-0000-00007A200000}"/>
    <cellStyle name="Normal 2 10 2 2" xfId="8311" xr:uid="{00000000-0005-0000-0000-00007B200000}"/>
    <cellStyle name="Normal 2 10 3" xfId="8312" xr:uid="{00000000-0005-0000-0000-00007C200000}"/>
    <cellStyle name="Normal 2 11" xfId="8313" xr:uid="{00000000-0005-0000-0000-00007D200000}"/>
    <cellStyle name="Normal 2 11 2" xfId="8314" xr:uid="{00000000-0005-0000-0000-00007E200000}"/>
    <cellStyle name="Normal 2 12" xfId="8315" xr:uid="{00000000-0005-0000-0000-00007F200000}"/>
    <cellStyle name="Normal 2 13" xfId="8316" xr:uid="{00000000-0005-0000-0000-000080200000}"/>
    <cellStyle name="Normal 2 14" xfId="8317" xr:uid="{00000000-0005-0000-0000-000081200000}"/>
    <cellStyle name="Normal 2 15" xfId="8318" xr:uid="{00000000-0005-0000-0000-000082200000}"/>
    <cellStyle name="Normal 2 16" xfId="8319" xr:uid="{00000000-0005-0000-0000-000083200000}"/>
    <cellStyle name="Normal 2 17" xfId="8320" xr:uid="{00000000-0005-0000-0000-000084200000}"/>
    <cellStyle name="Normal 2 18" xfId="8321" xr:uid="{00000000-0005-0000-0000-000085200000}"/>
    <cellStyle name="Normal 2 19" xfId="8322" xr:uid="{00000000-0005-0000-0000-000086200000}"/>
    <cellStyle name="Normal 2 2" xfId="8323" xr:uid="{00000000-0005-0000-0000-000087200000}"/>
    <cellStyle name="Normal 2 2 10" xfId="8324" xr:uid="{00000000-0005-0000-0000-000088200000}"/>
    <cellStyle name="Normal 2 2 11" xfId="8325" xr:uid="{00000000-0005-0000-0000-000089200000}"/>
    <cellStyle name="Normal 2 2 2" xfId="8326" xr:uid="{00000000-0005-0000-0000-00008A200000}"/>
    <cellStyle name="Normal 2 2 2 2" xfId="8327" xr:uid="{00000000-0005-0000-0000-00008B200000}"/>
    <cellStyle name="Normal 2 2 2 2 2" xfId="8328" xr:uid="{00000000-0005-0000-0000-00008C200000}"/>
    <cellStyle name="Normal 2 2 2 3" xfId="8329" xr:uid="{00000000-0005-0000-0000-00008D200000}"/>
    <cellStyle name="Normal 2 2 2 3 2" xfId="8330" xr:uid="{00000000-0005-0000-0000-00008E200000}"/>
    <cellStyle name="Normal 2 2 2 4" xfId="8331" xr:uid="{00000000-0005-0000-0000-00008F200000}"/>
    <cellStyle name="Normal 2 2 2 5" xfId="8332" xr:uid="{00000000-0005-0000-0000-000090200000}"/>
    <cellStyle name="Normal 2 2 2 6" xfId="8333" xr:uid="{00000000-0005-0000-0000-000091200000}"/>
    <cellStyle name="Normal 2 2 2 7" xfId="8334" xr:uid="{00000000-0005-0000-0000-000092200000}"/>
    <cellStyle name="Normal 2 2 2_Chelan PUD Power Costs (8-10)" xfId="8335" xr:uid="{00000000-0005-0000-0000-000093200000}"/>
    <cellStyle name="Normal 2 2 3" xfId="8336" xr:uid="{00000000-0005-0000-0000-000094200000}"/>
    <cellStyle name="Normal 2 2 3 2" xfId="8337" xr:uid="{00000000-0005-0000-0000-000095200000}"/>
    <cellStyle name="Normal 2 2 3 3" xfId="8338" xr:uid="{00000000-0005-0000-0000-000096200000}"/>
    <cellStyle name="Normal 2 2 4" xfId="8339" xr:uid="{00000000-0005-0000-0000-000097200000}"/>
    <cellStyle name="Normal 2 2 4 2" xfId="8340" xr:uid="{00000000-0005-0000-0000-000098200000}"/>
    <cellStyle name="Normal 2 2 5" xfId="8341" xr:uid="{00000000-0005-0000-0000-000099200000}"/>
    <cellStyle name="Normal 2 2 6" xfId="8342" xr:uid="{00000000-0005-0000-0000-00009A200000}"/>
    <cellStyle name="Normal 2 2 7" xfId="8343" xr:uid="{00000000-0005-0000-0000-00009B200000}"/>
    <cellStyle name="Normal 2 2 8" xfId="8344" xr:uid="{00000000-0005-0000-0000-00009C200000}"/>
    <cellStyle name="Normal 2 2 9" xfId="8345" xr:uid="{00000000-0005-0000-0000-00009D200000}"/>
    <cellStyle name="Normal 2 2_ Price Inputs" xfId="8346" xr:uid="{00000000-0005-0000-0000-00009E200000}"/>
    <cellStyle name="Normal 2 20" xfId="8347" xr:uid="{00000000-0005-0000-0000-00009F200000}"/>
    <cellStyle name="Normal 2 21" xfId="8348" xr:uid="{00000000-0005-0000-0000-0000A0200000}"/>
    <cellStyle name="Normal 2 22" xfId="8349" xr:uid="{00000000-0005-0000-0000-0000A1200000}"/>
    <cellStyle name="Normal 2 23" xfId="8350" xr:uid="{00000000-0005-0000-0000-0000A2200000}"/>
    <cellStyle name="Normal 2 24" xfId="8351" xr:uid="{00000000-0005-0000-0000-0000A3200000}"/>
    <cellStyle name="Normal 2 3" xfId="8352" xr:uid="{00000000-0005-0000-0000-0000A4200000}"/>
    <cellStyle name="Normal 2 3 2" xfId="8353" xr:uid="{00000000-0005-0000-0000-0000A5200000}"/>
    <cellStyle name="Normal 2 3 2 2" xfId="8354" xr:uid="{00000000-0005-0000-0000-0000A6200000}"/>
    <cellStyle name="Normal 2 3 3" xfId="8355" xr:uid="{00000000-0005-0000-0000-0000A7200000}"/>
    <cellStyle name="Normal 2 3 4" xfId="8356" xr:uid="{00000000-0005-0000-0000-0000A8200000}"/>
    <cellStyle name="Normal 2 3 5" xfId="8357" xr:uid="{00000000-0005-0000-0000-0000A9200000}"/>
    <cellStyle name="Normal 2 3 6" xfId="8358" xr:uid="{00000000-0005-0000-0000-0000AA200000}"/>
    <cellStyle name="Normal 2 4" xfId="8359" xr:uid="{00000000-0005-0000-0000-0000AB200000}"/>
    <cellStyle name="Normal 2 4 2" xfId="8360" xr:uid="{00000000-0005-0000-0000-0000AC200000}"/>
    <cellStyle name="Normal 2 4 3" xfId="8361" xr:uid="{00000000-0005-0000-0000-0000AD200000}"/>
    <cellStyle name="Normal 2 5" xfId="8362" xr:uid="{00000000-0005-0000-0000-0000AE200000}"/>
    <cellStyle name="Normal 2 5 2" xfId="8363" xr:uid="{00000000-0005-0000-0000-0000AF200000}"/>
    <cellStyle name="Normal 2 5 3" xfId="8364" xr:uid="{00000000-0005-0000-0000-0000B0200000}"/>
    <cellStyle name="Normal 2 6" xfId="8365" xr:uid="{00000000-0005-0000-0000-0000B1200000}"/>
    <cellStyle name="Normal 2 6 2" xfId="8366" xr:uid="{00000000-0005-0000-0000-0000B2200000}"/>
    <cellStyle name="Normal 2 6 2 2" xfId="8367" xr:uid="{00000000-0005-0000-0000-0000B3200000}"/>
    <cellStyle name="Normal 2 6 3" xfId="8368" xr:uid="{00000000-0005-0000-0000-0000B4200000}"/>
    <cellStyle name="Normal 2 6 4" xfId="8369" xr:uid="{00000000-0005-0000-0000-0000B5200000}"/>
    <cellStyle name="Normal 2 6 5" xfId="8370" xr:uid="{00000000-0005-0000-0000-0000B6200000}"/>
    <cellStyle name="Normal 2 6 6" xfId="8371" xr:uid="{00000000-0005-0000-0000-0000B7200000}"/>
    <cellStyle name="Normal 2 7" xfId="8372" xr:uid="{00000000-0005-0000-0000-0000B8200000}"/>
    <cellStyle name="Normal 2 7 2" xfId="8373" xr:uid="{00000000-0005-0000-0000-0000B9200000}"/>
    <cellStyle name="Normal 2 7 2 2" xfId="8374" xr:uid="{00000000-0005-0000-0000-0000BA200000}"/>
    <cellStyle name="Normal 2 7 3" xfId="8375" xr:uid="{00000000-0005-0000-0000-0000BB200000}"/>
    <cellStyle name="Normal 2 7 4" xfId="8376" xr:uid="{00000000-0005-0000-0000-0000BC200000}"/>
    <cellStyle name="Normal 2 8" xfId="8377" xr:uid="{00000000-0005-0000-0000-0000BD200000}"/>
    <cellStyle name="Normal 2 8 2" xfId="8378" xr:uid="{00000000-0005-0000-0000-0000BE200000}"/>
    <cellStyle name="Normal 2 8 2 2" xfId="8379" xr:uid="{00000000-0005-0000-0000-0000BF200000}"/>
    <cellStyle name="Normal 2 8 2 2 2" xfId="8380" xr:uid="{00000000-0005-0000-0000-0000C0200000}"/>
    <cellStyle name="Normal 2 8 2 3" xfId="8381" xr:uid="{00000000-0005-0000-0000-0000C1200000}"/>
    <cellStyle name="Normal 2 8 3" xfId="8382" xr:uid="{00000000-0005-0000-0000-0000C2200000}"/>
    <cellStyle name="Normal 2 8 3 2" xfId="8383" xr:uid="{00000000-0005-0000-0000-0000C3200000}"/>
    <cellStyle name="Normal 2 8 4" xfId="8384" xr:uid="{00000000-0005-0000-0000-0000C4200000}"/>
    <cellStyle name="Normal 2 8 5" xfId="8385" xr:uid="{00000000-0005-0000-0000-0000C5200000}"/>
    <cellStyle name="Normal 2 9" xfId="8386" xr:uid="{00000000-0005-0000-0000-0000C6200000}"/>
    <cellStyle name="Normal 2 9 2" xfId="8387" xr:uid="{00000000-0005-0000-0000-0000C7200000}"/>
    <cellStyle name="Normal 2 9 2 2" xfId="8388" xr:uid="{00000000-0005-0000-0000-0000C8200000}"/>
    <cellStyle name="Normal 2 9 3" xfId="8389" xr:uid="{00000000-0005-0000-0000-0000C9200000}"/>
    <cellStyle name="Normal 2 9 4" xfId="8390" xr:uid="{00000000-0005-0000-0000-0000CA200000}"/>
    <cellStyle name="Normal 2_16.37E Wild Horse Expansion DeferralRevwrkingfile SF" xfId="8391" xr:uid="{00000000-0005-0000-0000-0000CB200000}"/>
    <cellStyle name="Normal 20" xfId="8392" xr:uid="{00000000-0005-0000-0000-0000CC200000}"/>
    <cellStyle name="Normal 20 2" xfId="8393" xr:uid="{00000000-0005-0000-0000-0000CD200000}"/>
    <cellStyle name="Normal 20 2 2" xfId="8394" xr:uid="{00000000-0005-0000-0000-0000CE200000}"/>
    <cellStyle name="Normal 20 3" xfId="8395" xr:uid="{00000000-0005-0000-0000-0000CF200000}"/>
    <cellStyle name="Normal 20 3 2" xfId="8396" xr:uid="{00000000-0005-0000-0000-0000D0200000}"/>
    <cellStyle name="Normal 20 4" xfId="8397" xr:uid="{00000000-0005-0000-0000-0000D1200000}"/>
    <cellStyle name="Normal 20 4 2" xfId="8398" xr:uid="{00000000-0005-0000-0000-0000D2200000}"/>
    <cellStyle name="Normal 20 5" xfId="8399" xr:uid="{00000000-0005-0000-0000-0000D3200000}"/>
    <cellStyle name="Normal 20 6" xfId="8400" xr:uid="{00000000-0005-0000-0000-0000D4200000}"/>
    <cellStyle name="Normal 21" xfId="8401" xr:uid="{00000000-0005-0000-0000-0000D5200000}"/>
    <cellStyle name="Normal 21 2" xfId="8402" xr:uid="{00000000-0005-0000-0000-0000D6200000}"/>
    <cellStyle name="Normal 21 2 2" xfId="8403" xr:uid="{00000000-0005-0000-0000-0000D7200000}"/>
    <cellStyle name="Normal 21 2 2 2" xfId="8404" xr:uid="{00000000-0005-0000-0000-0000D8200000}"/>
    <cellStyle name="Normal 21 2 3" xfId="8405" xr:uid="{00000000-0005-0000-0000-0000D9200000}"/>
    <cellStyle name="Normal 21 2 3 2" xfId="8406" xr:uid="{00000000-0005-0000-0000-0000DA200000}"/>
    <cellStyle name="Normal 21 2 4" xfId="8407" xr:uid="{00000000-0005-0000-0000-0000DB200000}"/>
    <cellStyle name="Normal 21 3" xfId="8408" xr:uid="{00000000-0005-0000-0000-0000DC200000}"/>
    <cellStyle name="Normal 21 3 2" xfId="8409" xr:uid="{00000000-0005-0000-0000-0000DD200000}"/>
    <cellStyle name="Normal 21 3 2 2" xfId="8410" xr:uid="{00000000-0005-0000-0000-0000DE200000}"/>
    <cellStyle name="Normal 21 3 3" xfId="8411" xr:uid="{00000000-0005-0000-0000-0000DF200000}"/>
    <cellStyle name="Normal 21 4" xfId="8412" xr:uid="{00000000-0005-0000-0000-0000E0200000}"/>
    <cellStyle name="Normal 21 4 2" xfId="8413" xr:uid="{00000000-0005-0000-0000-0000E1200000}"/>
    <cellStyle name="Normal 21 5" xfId="8414" xr:uid="{00000000-0005-0000-0000-0000E2200000}"/>
    <cellStyle name="Normal 21 5 2" xfId="8415" xr:uid="{00000000-0005-0000-0000-0000E3200000}"/>
    <cellStyle name="Normal 21 6" xfId="8416" xr:uid="{00000000-0005-0000-0000-0000E4200000}"/>
    <cellStyle name="Normal 22" xfId="8417" xr:uid="{00000000-0005-0000-0000-0000E5200000}"/>
    <cellStyle name="Normal 22 2" xfId="8418" xr:uid="{00000000-0005-0000-0000-0000E6200000}"/>
    <cellStyle name="Normal 22 2 2" xfId="8419" xr:uid="{00000000-0005-0000-0000-0000E7200000}"/>
    <cellStyle name="Normal 22 2 2 2" xfId="8420" xr:uid="{00000000-0005-0000-0000-0000E8200000}"/>
    <cellStyle name="Normal 22 2 3" xfId="8421" xr:uid="{00000000-0005-0000-0000-0000E9200000}"/>
    <cellStyle name="Normal 22 2 3 2" xfId="8422" xr:uid="{00000000-0005-0000-0000-0000EA200000}"/>
    <cellStyle name="Normal 22 2 4" xfId="8423" xr:uid="{00000000-0005-0000-0000-0000EB200000}"/>
    <cellStyle name="Normal 22 3" xfId="8424" xr:uid="{00000000-0005-0000-0000-0000EC200000}"/>
    <cellStyle name="Normal 22 3 2" xfId="8425" xr:uid="{00000000-0005-0000-0000-0000ED200000}"/>
    <cellStyle name="Normal 22 3 2 2" xfId="8426" xr:uid="{00000000-0005-0000-0000-0000EE200000}"/>
    <cellStyle name="Normal 22 3 3" xfId="8427" xr:uid="{00000000-0005-0000-0000-0000EF200000}"/>
    <cellStyle name="Normal 22 4" xfId="8428" xr:uid="{00000000-0005-0000-0000-0000F0200000}"/>
    <cellStyle name="Normal 22 4 2" xfId="8429" xr:uid="{00000000-0005-0000-0000-0000F1200000}"/>
    <cellStyle name="Normal 22 5" xfId="8430" xr:uid="{00000000-0005-0000-0000-0000F2200000}"/>
    <cellStyle name="Normal 22 5 2" xfId="8431" xr:uid="{00000000-0005-0000-0000-0000F3200000}"/>
    <cellStyle name="Normal 22 6" xfId="8432" xr:uid="{00000000-0005-0000-0000-0000F4200000}"/>
    <cellStyle name="Normal 23" xfId="8433" xr:uid="{00000000-0005-0000-0000-0000F5200000}"/>
    <cellStyle name="Normal 23 2" xfId="8434" xr:uid="{00000000-0005-0000-0000-0000F6200000}"/>
    <cellStyle name="Normal 23 2 2" xfId="8435" xr:uid="{00000000-0005-0000-0000-0000F7200000}"/>
    <cellStyle name="Normal 23 2 2 2" xfId="8436" xr:uid="{00000000-0005-0000-0000-0000F8200000}"/>
    <cellStyle name="Normal 23 2 3" xfId="8437" xr:uid="{00000000-0005-0000-0000-0000F9200000}"/>
    <cellStyle name="Normal 23 2 3 2" xfId="8438" xr:uid="{00000000-0005-0000-0000-0000FA200000}"/>
    <cellStyle name="Normal 23 2 4" xfId="8439" xr:uid="{00000000-0005-0000-0000-0000FB200000}"/>
    <cellStyle name="Normal 23 3" xfId="8440" xr:uid="{00000000-0005-0000-0000-0000FC200000}"/>
    <cellStyle name="Normal 23 3 2" xfId="8441" xr:uid="{00000000-0005-0000-0000-0000FD200000}"/>
    <cellStyle name="Normal 23 3 2 2" xfId="8442" xr:uid="{00000000-0005-0000-0000-0000FE200000}"/>
    <cellStyle name="Normal 23 3 3" xfId="8443" xr:uid="{00000000-0005-0000-0000-0000FF200000}"/>
    <cellStyle name="Normal 23 4" xfId="8444" xr:uid="{00000000-0005-0000-0000-000000210000}"/>
    <cellStyle name="Normal 23 4 2" xfId="8445" xr:uid="{00000000-0005-0000-0000-000001210000}"/>
    <cellStyle name="Normal 23 5" xfId="8446" xr:uid="{00000000-0005-0000-0000-000002210000}"/>
    <cellStyle name="Normal 23 5 2" xfId="8447" xr:uid="{00000000-0005-0000-0000-000003210000}"/>
    <cellStyle name="Normal 23 6" xfId="8448" xr:uid="{00000000-0005-0000-0000-000004210000}"/>
    <cellStyle name="Normal 24" xfId="8449" xr:uid="{00000000-0005-0000-0000-000005210000}"/>
    <cellStyle name="Normal 24 2" xfId="8450" xr:uid="{00000000-0005-0000-0000-000006210000}"/>
    <cellStyle name="Normal 24 2 2" xfId="8451" xr:uid="{00000000-0005-0000-0000-000007210000}"/>
    <cellStyle name="Normal 24 2 2 2" xfId="8452" xr:uid="{00000000-0005-0000-0000-000008210000}"/>
    <cellStyle name="Normal 24 2 3" xfId="8453" xr:uid="{00000000-0005-0000-0000-000009210000}"/>
    <cellStyle name="Normal 24 2 3 2" xfId="8454" xr:uid="{00000000-0005-0000-0000-00000A210000}"/>
    <cellStyle name="Normal 24 2 4" xfId="8455" xr:uid="{00000000-0005-0000-0000-00000B210000}"/>
    <cellStyle name="Normal 24 3" xfId="8456" xr:uid="{00000000-0005-0000-0000-00000C210000}"/>
    <cellStyle name="Normal 24 3 2" xfId="8457" xr:uid="{00000000-0005-0000-0000-00000D210000}"/>
    <cellStyle name="Normal 24 3 2 2" xfId="8458" xr:uid="{00000000-0005-0000-0000-00000E210000}"/>
    <cellStyle name="Normal 24 3 3" xfId="8459" xr:uid="{00000000-0005-0000-0000-00000F210000}"/>
    <cellStyle name="Normal 24 4" xfId="8460" xr:uid="{00000000-0005-0000-0000-000010210000}"/>
    <cellStyle name="Normal 24 4 2" xfId="8461" xr:uid="{00000000-0005-0000-0000-000011210000}"/>
    <cellStyle name="Normal 24 5" xfId="8462" xr:uid="{00000000-0005-0000-0000-000012210000}"/>
    <cellStyle name="Normal 24 5 2" xfId="8463" xr:uid="{00000000-0005-0000-0000-000013210000}"/>
    <cellStyle name="Normal 24 6" xfId="8464" xr:uid="{00000000-0005-0000-0000-000014210000}"/>
    <cellStyle name="Normal 25" xfId="8465" xr:uid="{00000000-0005-0000-0000-000015210000}"/>
    <cellStyle name="Normal 25 2" xfId="8466" xr:uid="{00000000-0005-0000-0000-000016210000}"/>
    <cellStyle name="Normal 25 2 2" xfId="8467" xr:uid="{00000000-0005-0000-0000-000017210000}"/>
    <cellStyle name="Normal 25 2 2 2" xfId="8468" xr:uid="{00000000-0005-0000-0000-000018210000}"/>
    <cellStyle name="Normal 25 2 3" xfId="8469" xr:uid="{00000000-0005-0000-0000-000019210000}"/>
    <cellStyle name="Normal 25 2 3 2" xfId="8470" xr:uid="{00000000-0005-0000-0000-00001A210000}"/>
    <cellStyle name="Normal 25 2 4" xfId="8471" xr:uid="{00000000-0005-0000-0000-00001B210000}"/>
    <cellStyle name="Normal 25 3" xfId="8472" xr:uid="{00000000-0005-0000-0000-00001C210000}"/>
    <cellStyle name="Normal 25 3 2" xfId="8473" xr:uid="{00000000-0005-0000-0000-00001D210000}"/>
    <cellStyle name="Normal 25 3 2 2" xfId="8474" xr:uid="{00000000-0005-0000-0000-00001E210000}"/>
    <cellStyle name="Normal 25 3 3" xfId="8475" xr:uid="{00000000-0005-0000-0000-00001F210000}"/>
    <cellStyle name="Normal 25 4" xfId="8476" xr:uid="{00000000-0005-0000-0000-000020210000}"/>
    <cellStyle name="Normal 25 4 2" xfId="8477" xr:uid="{00000000-0005-0000-0000-000021210000}"/>
    <cellStyle name="Normal 25 5" xfId="8478" xr:uid="{00000000-0005-0000-0000-000022210000}"/>
    <cellStyle name="Normal 25 5 2" xfId="8479" xr:uid="{00000000-0005-0000-0000-000023210000}"/>
    <cellStyle name="Normal 25 6" xfId="8480" xr:uid="{00000000-0005-0000-0000-000024210000}"/>
    <cellStyle name="Normal 25 7" xfId="8481" xr:uid="{00000000-0005-0000-0000-000025210000}"/>
    <cellStyle name="Normal 25 7 2" xfId="8482" xr:uid="{00000000-0005-0000-0000-000026210000}"/>
    <cellStyle name="Normal 25 7 3" xfId="8483" xr:uid="{00000000-0005-0000-0000-000027210000}"/>
    <cellStyle name="Normal 25 7 3 2" xfId="8484" xr:uid="{00000000-0005-0000-0000-000028210000}"/>
    <cellStyle name="Normal 26" xfId="8485" xr:uid="{00000000-0005-0000-0000-000029210000}"/>
    <cellStyle name="Normal 26 2" xfId="8486" xr:uid="{00000000-0005-0000-0000-00002A210000}"/>
    <cellStyle name="Normal 26 2 2" xfId="8487" xr:uid="{00000000-0005-0000-0000-00002B210000}"/>
    <cellStyle name="Normal 26 2 2 2" xfId="8488" xr:uid="{00000000-0005-0000-0000-00002C210000}"/>
    <cellStyle name="Normal 26 2 3" xfId="8489" xr:uid="{00000000-0005-0000-0000-00002D210000}"/>
    <cellStyle name="Normal 26 2 3 2" xfId="8490" xr:uid="{00000000-0005-0000-0000-00002E210000}"/>
    <cellStyle name="Normal 26 2 4" xfId="8491" xr:uid="{00000000-0005-0000-0000-00002F210000}"/>
    <cellStyle name="Normal 26 3" xfId="8492" xr:uid="{00000000-0005-0000-0000-000030210000}"/>
    <cellStyle name="Normal 26 3 2" xfId="8493" xr:uid="{00000000-0005-0000-0000-000031210000}"/>
    <cellStyle name="Normal 26 3 2 2" xfId="8494" xr:uid="{00000000-0005-0000-0000-000032210000}"/>
    <cellStyle name="Normal 26 3 3" xfId="8495" xr:uid="{00000000-0005-0000-0000-000033210000}"/>
    <cellStyle name="Normal 26 4" xfId="8496" xr:uid="{00000000-0005-0000-0000-000034210000}"/>
    <cellStyle name="Normal 26 4 2" xfId="8497" xr:uid="{00000000-0005-0000-0000-000035210000}"/>
    <cellStyle name="Normal 26 5" xfId="8498" xr:uid="{00000000-0005-0000-0000-000036210000}"/>
    <cellStyle name="Normal 26 5 2" xfId="8499" xr:uid="{00000000-0005-0000-0000-000037210000}"/>
    <cellStyle name="Normal 26 6" xfId="8500" xr:uid="{00000000-0005-0000-0000-000038210000}"/>
    <cellStyle name="Normal 27" xfId="8501" xr:uid="{00000000-0005-0000-0000-000039210000}"/>
    <cellStyle name="Normal 27 2" xfId="8502" xr:uid="{00000000-0005-0000-0000-00003A210000}"/>
    <cellStyle name="Normal 27 2 2" xfId="8503" xr:uid="{00000000-0005-0000-0000-00003B210000}"/>
    <cellStyle name="Normal 27 2 2 2" xfId="8504" xr:uid="{00000000-0005-0000-0000-00003C210000}"/>
    <cellStyle name="Normal 27 2 3" xfId="8505" xr:uid="{00000000-0005-0000-0000-00003D210000}"/>
    <cellStyle name="Normal 27 2 3 2" xfId="8506" xr:uid="{00000000-0005-0000-0000-00003E210000}"/>
    <cellStyle name="Normal 27 2 4" xfId="8507" xr:uid="{00000000-0005-0000-0000-00003F210000}"/>
    <cellStyle name="Normal 27 3" xfId="8508" xr:uid="{00000000-0005-0000-0000-000040210000}"/>
    <cellStyle name="Normal 27 3 2" xfId="8509" xr:uid="{00000000-0005-0000-0000-000041210000}"/>
    <cellStyle name="Normal 27 3 2 2" xfId="8510" xr:uid="{00000000-0005-0000-0000-000042210000}"/>
    <cellStyle name="Normal 27 3 3" xfId="8511" xr:uid="{00000000-0005-0000-0000-000043210000}"/>
    <cellStyle name="Normal 27 4" xfId="8512" xr:uid="{00000000-0005-0000-0000-000044210000}"/>
    <cellStyle name="Normal 27 4 2" xfId="8513" xr:uid="{00000000-0005-0000-0000-000045210000}"/>
    <cellStyle name="Normal 27 5" xfId="8514" xr:uid="{00000000-0005-0000-0000-000046210000}"/>
    <cellStyle name="Normal 27 5 2" xfId="8515" xr:uid="{00000000-0005-0000-0000-000047210000}"/>
    <cellStyle name="Normal 27 6" xfId="8516" xr:uid="{00000000-0005-0000-0000-000048210000}"/>
    <cellStyle name="Normal 28" xfId="8517" xr:uid="{00000000-0005-0000-0000-000049210000}"/>
    <cellStyle name="Normal 28 2" xfId="8518" xr:uid="{00000000-0005-0000-0000-00004A210000}"/>
    <cellStyle name="Normal 28 2 2" xfId="8519" xr:uid="{00000000-0005-0000-0000-00004B210000}"/>
    <cellStyle name="Normal 28 2 2 2" xfId="8520" xr:uid="{00000000-0005-0000-0000-00004C210000}"/>
    <cellStyle name="Normal 28 2 3" xfId="8521" xr:uid="{00000000-0005-0000-0000-00004D210000}"/>
    <cellStyle name="Normal 28 2 3 2" xfId="8522" xr:uid="{00000000-0005-0000-0000-00004E210000}"/>
    <cellStyle name="Normal 28 2 4" xfId="8523" xr:uid="{00000000-0005-0000-0000-00004F210000}"/>
    <cellStyle name="Normal 28 3" xfId="8524" xr:uid="{00000000-0005-0000-0000-000050210000}"/>
    <cellStyle name="Normal 28 3 2" xfId="8525" xr:uid="{00000000-0005-0000-0000-000051210000}"/>
    <cellStyle name="Normal 28 3 2 2" xfId="8526" xr:uid="{00000000-0005-0000-0000-000052210000}"/>
    <cellStyle name="Normal 28 3 3" xfId="8527" xr:uid="{00000000-0005-0000-0000-000053210000}"/>
    <cellStyle name="Normal 28 4" xfId="8528" xr:uid="{00000000-0005-0000-0000-000054210000}"/>
    <cellStyle name="Normal 28 4 2" xfId="8529" xr:uid="{00000000-0005-0000-0000-000055210000}"/>
    <cellStyle name="Normal 28 5" xfId="8530" xr:uid="{00000000-0005-0000-0000-000056210000}"/>
    <cellStyle name="Normal 28 5 2" xfId="8531" xr:uid="{00000000-0005-0000-0000-000057210000}"/>
    <cellStyle name="Normal 28 6" xfId="8532" xr:uid="{00000000-0005-0000-0000-000058210000}"/>
    <cellStyle name="Normal 29" xfId="8533" xr:uid="{00000000-0005-0000-0000-000059210000}"/>
    <cellStyle name="Normal 29 2" xfId="8534" xr:uid="{00000000-0005-0000-0000-00005A210000}"/>
    <cellStyle name="Normal 29 2 2" xfId="8535" xr:uid="{00000000-0005-0000-0000-00005B210000}"/>
    <cellStyle name="Normal 29 2 2 2" xfId="8536" xr:uid="{00000000-0005-0000-0000-00005C210000}"/>
    <cellStyle name="Normal 29 2 3" xfId="8537" xr:uid="{00000000-0005-0000-0000-00005D210000}"/>
    <cellStyle name="Normal 29 2 3 2" xfId="8538" xr:uid="{00000000-0005-0000-0000-00005E210000}"/>
    <cellStyle name="Normal 29 2 4" xfId="8539" xr:uid="{00000000-0005-0000-0000-00005F210000}"/>
    <cellStyle name="Normal 29 3" xfId="8540" xr:uid="{00000000-0005-0000-0000-000060210000}"/>
    <cellStyle name="Normal 29 3 2" xfId="8541" xr:uid="{00000000-0005-0000-0000-000061210000}"/>
    <cellStyle name="Normal 29 3 2 2" xfId="8542" xr:uid="{00000000-0005-0000-0000-000062210000}"/>
    <cellStyle name="Normal 29 3 3" xfId="8543" xr:uid="{00000000-0005-0000-0000-000063210000}"/>
    <cellStyle name="Normal 29 4" xfId="8544" xr:uid="{00000000-0005-0000-0000-000064210000}"/>
    <cellStyle name="Normal 29 4 2" xfId="8545" xr:uid="{00000000-0005-0000-0000-000065210000}"/>
    <cellStyle name="Normal 29 5" xfId="8546" xr:uid="{00000000-0005-0000-0000-000066210000}"/>
    <cellStyle name="Normal 29 5 2" xfId="8547" xr:uid="{00000000-0005-0000-0000-000067210000}"/>
    <cellStyle name="Normal 29 6" xfId="8548" xr:uid="{00000000-0005-0000-0000-000068210000}"/>
    <cellStyle name="Normal 3" xfId="8549" xr:uid="{00000000-0005-0000-0000-000069210000}"/>
    <cellStyle name="Normal 3 10" xfId="8550" xr:uid="{00000000-0005-0000-0000-00006A210000}"/>
    <cellStyle name="Normal 3 11" xfId="8551" xr:uid="{00000000-0005-0000-0000-00006B210000}"/>
    <cellStyle name="Normal 3 2" xfId="8552" xr:uid="{00000000-0005-0000-0000-00006C210000}"/>
    <cellStyle name="Normal 3 2 2" xfId="8553" xr:uid="{00000000-0005-0000-0000-00006D210000}"/>
    <cellStyle name="Normal 3 2 2 2" xfId="8554" xr:uid="{00000000-0005-0000-0000-00006E210000}"/>
    <cellStyle name="Normal 3 2 3" xfId="8555" xr:uid="{00000000-0005-0000-0000-00006F210000}"/>
    <cellStyle name="Normal 3 2 4" xfId="8556" xr:uid="{00000000-0005-0000-0000-000070210000}"/>
    <cellStyle name="Normal 3 2 5" xfId="8557" xr:uid="{00000000-0005-0000-0000-000071210000}"/>
    <cellStyle name="Normal 3 2 6" xfId="8558" xr:uid="{00000000-0005-0000-0000-000072210000}"/>
    <cellStyle name="Normal 3 2 7" xfId="8559" xr:uid="{00000000-0005-0000-0000-000073210000}"/>
    <cellStyle name="Normal 3 2_Chelan PUD Power Costs (8-10)" xfId="8560" xr:uid="{00000000-0005-0000-0000-000074210000}"/>
    <cellStyle name="Normal 3 3" xfId="8561" xr:uid="{00000000-0005-0000-0000-000075210000}"/>
    <cellStyle name="Normal 3 3 2" xfId="8562" xr:uid="{00000000-0005-0000-0000-000076210000}"/>
    <cellStyle name="Normal 3 3 2 2" xfId="8563" xr:uid="{00000000-0005-0000-0000-000077210000}"/>
    <cellStyle name="Normal 3 3 2 3" xfId="8564" xr:uid="{00000000-0005-0000-0000-000078210000}"/>
    <cellStyle name="Normal 3 3 3" xfId="8565" xr:uid="{00000000-0005-0000-0000-000079210000}"/>
    <cellStyle name="Normal 3 3 4" xfId="8566" xr:uid="{00000000-0005-0000-0000-00007A210000}"/>
    <cellStyle name="Normal 3 3 5" xfId="8567" xr:uid="{00000000-0005-0000-0000-00007B210000}"/>
    <cellStyle name="Normal 3 3 6" xfId="8568" xr:uid="{00000000-0005-0000-0000-00007C210000}"/>
    <cellStyle name="Normal 3 4" xfId="8569" xr:uid="{00000000-0005-0000-0000-00007D210000}"/>
    <cellStyle name="Normal 3 4 2" xfId="8570" xr:uid="{00000000-0005-0000-0000-00007E210000}"/>
    <cellStyle name="Normal 3 4 2 2" xfId="8571" xr:uid="{00000000-0005-0000-0000-00007F210000}"/>
    <cellStyle name="Normal 3 4 3" xfId="8572" xr:uid="{00000000-0005-0000-0000-000080210000}"/>
    <cellStyle name="Normal 3 4 3 2" xfId="8573" xr:uid="{00000000-0005-0000-0000-000081210000}"/>
    <cellStyle name="Normal 3 4 4" xfId="8574" xr:uid="{00000000-0005-0000-0000-000082210000}"/>
    <cellStyle name="Normal 3 4 4 2" xfId="8575" xr:uid="{00000000-0005-0000-0000-000083210000}"/>
    <cellStyle name="Normal 3 4 5" xfId="8576" xr:uid="{00000000-0005-0000-0000-000084210000}"/>
    <cellStyle name="Normal 3 5" xfId="8577" xr:uid="{00000000-0005-0000-0000-000085210000}"/>
    <cellStyle name="Normal 3 5 2" xfId="8578" xr:uid="{00000000-0005-0000-0000-000086210000}"/>
    <cellStyle name="Normal 3 5 2 2" xfId="8579" xr:uid="{00000000-0005-0000-0000-000087210000}"/>
    <cellStyle name="Normal 3 5 3" xfId="8580" xr:uid="{00000000-0005-0000-0000-000088210000}"/>
    <cellStyle name="Normal 3 6" xfId="8581" xr:uid="{00000000-0005-0000-0000-000089210000}"/>
    <cellStyle name="Normal 3 6 2" xfId="8582" xr:uid="{00000000-0005-0000-0000-00008A210000}"/>
    <cellStyle name="Normal 3 7" xfId="8583" xr:uid="{00000000-0005-0000-0000-00008B210000}"/>
    <cellStyle name="Normal 3 7 2" xfId="8584" xr:uid="{00000000-0005-0000-0000-00008C210000}"/>
    <cellStyle name="Normal 3 8" xfId="8585" xr:uid="{00000000-0005-0000-0000-00008D210000}"/>
    <cellStyle name="Normal 3 8 2" xfId="8586" xr:uid="{00000000-0005-0000-0000-00008E210000}"/>
    <cellStyle name="Normal 3 9" xfId="8587" xr:uid="{00000000-0005-0000-0000-00008F210000}"/>
    <cellStyle name="Normal 3_ Price Inputs" xfId="8588" xr:uid="{00000000-0005-0000-0000-000090210000}"/>
    <cellStyle name="Normal 30" xfId="8589" xr:uid="{00000000-0005-0000-0000-000091210000}"/>
    <cellStyle name="Normal 30 2" xfId="8590" xr:uid="{00000000-0005-0000-0000-000092210000}"/>
    <cellStyle name="Normal 30 2 2" xfId="8591" xr:uid="{00000000-0005-0000-0000-000093210000}"/>
    <cellStyle name="Normal 30 2 2 2" xfId="8592" xr:uid="{00000000-0005-0000-0000-000094210000}"/>
    <cellStyle name="Normal 30 2 3" xfId="8593" xr:uid="{00000000-0005-0000-0000-000095210000}"/>
    <cellStyle name="Normal 30 2 3 2" xfId="8594" xr:uid="{00000000-0005-0000-0000-000096210000}"/>
    <cellStyle name="Normal 30 2 4" xfId="8595" xr:uid="{00000000-0005-0000-0000-000097210000}"/>
    <cellStyle name="Normal 30 3" xfId="8596" xr:uid="{00000000-0005-0000-0000-000098210000}"/>
    <cellStyle name="Normal 30 3 2" xfId="8597" xr:uid="{00000000-0005-0000-0000-000099210000}"/>
    <cellStyle name="Normal 30 3 2 2" xfId="8598" xr:uid="{00000000-0005-0000-0000-00009A210000}"/>
    <cellStyle name="Normal 30 3 3" xfId="8599" xr:uid="{00000000-0005-0000-0000-00009B210000}"/>
    <cellStyle name="Normal 30 4" xfId="8600" xr:uid="{00000000-0005-0000-0000-00009C210000}"/>
    <cellStyle name="Normal 30 4 2" xfId="8601" xr:uid="{00000000-0005-0000-0000-00009D210000}"/>
    <cellStyle name="Normal 30 5" xfId="8602" xr:uid="{00000000-0005-0000-0000-00009E210000}"/>
    <cellStyle name="Normal 30 5 2" xfId="8603" xr:uid="{00000000-0005-0000-0000-00009F210000}"/>
    <cellStyle name="Normal 30 6" xfId="8604" xr:uid="{00000000-0005-0000-0000-0000A0210000}"/>
    <cellStyle name="Normal 31" xfId="8605" xr:uid="{00000000-0005-0000-0000-0000A1210000}"/>
    <cellStyle name="Normal 31 2" xfId="8606" xr:uid="{00000000-0005-0000-0000-0000A2210000}"/>
    <cellStyle name="Normal 31 2 2" xfId="8607" xr:uid="{00000000-0005-0000-0000-0000A3210000}"/>
    <cellStyle name="Normal 31 2 2 2" xfId="8608" xr:uid="{00000000-0005-0000-0000-0000A4210000}"/>
    <cellStyle name="Normal 31 2 3" xfId="8609" xr:uid="{00000000-0005-0000-0000-0000A5210000}"/>
    <cellStyle name="Normal 31 2 3 2" xfId="8610" xr:uid="{00000000-0005-0000-0000-0000A6210000}"/>
    <cellStyle name="Normal 31 2 4" xfId="8611" xr:uid="{00000000-0005-0000-0000-0000A7210000}"/>
    <cellStyle name="Normal 31 3" xfId="8612" xr:uid="{00000000-0005-0000-0000-0000A8210000}"/>
    <cellStyle name="Normal 31 3 2" xfId="8613" xr:uid="{00000000-0005-0000-0000-0000A9210000}"/>
    <cellStyle name="Normal 31 3 2 2" xfId="8614" xr:uid="{00000000-0005-0000-0000-0000AA210000}"/>
    <cellStyle name="Normal 31 3 3" xfId="8615" xr:uid="{00000000-0005-0000-0000-0000AB210000}"/>
    <cellStyle name="Normal 31 4" xfId="8616" xr:uid="{00000000-0005-0000-0000-0000AC210000}"/>
    <cellStyle name="Normal 31 4 2" xfId="8617" xr:uid="{00000000-0005-0000-0000-0000AD210000}"/>
    <cellStyle name="Normal 31 5" xfId="8618" xr:uid="{00000000-0005-0000-0000-0000AE210000}"/>
    <cellStyle name="Normal 31 5 2" xfId="8619" xr:uid="{00000000-0005-0000-0000-0000AF210000}"/>
    <cellStyle name="Normal 31 6" xfId="8620" xr:uid="{00000000-0005-0000-0000-0000B0210000}"/>
    <cellStyle name="Normal 32" xfId="8621" xr:uid="{00000000-0005-0000-0000-0000B1210000}"/>
    <cellStyle name="Normal 32 2" xfId="8622" xr:uid="{00000000-0005-0000-0000-0000B2210000}"/>
    <cellStyle name="Normal 32 2 2" xfId="8623" xr:uid="{00000000-0005-0000-0000-0000B3210000}"/>
    <cellStyle name="Normal 32 2 2 2" xfId="8624" xr:uid="{00000000-0005-0000-0000-0000B4210000}"/>
    <cellStyle name="Normal 32 2 3" xfId="8625" xr:uid="{00000000-0005-0000-0000-0000B5210000}"/>
    <cellStyle name="Normal 32 2 3 2" xfId="8626" xr:uid="{00000000-0005-0000-0000-0000B6210000}"/>
    <cellStyle name="Normal 32 2 4" xfId="8627" xr:uid="{00000000-0005-0000-0000-0000B7210000}"/>
    <cellStyle name="Normal 32 3" xfId="8628" xr:uid="{00000000-0005-0000-0000-0000B8210000}"/>
    <cellStyle name="Normal 32 3 2" xfId="8629" xr:uid="{00000000-0005-0000-0000-0000B9210000}"/>
    <cellStyle name="Normal 32 3 2 2" xfId="8630" xr:uid="{00000000-0005-0000-0000-0000BA210000}"/>
    <cellStyle name="Normal 32 3 3" xfId="8631" xr:uid="{00000000-0005-0000-0000-0000BB210000}"/>
    <cellStyle name="Normal 32 4" xfId="8632" xr:uid="{00000000-0005-0000-0000-0000BC210000}"/>
    <cellStyle name="Normal 32 4 2" xfId="8633" xr:uid="{00000000-0005-0000-0000-0000BD210000}"/>
    <cellStyle name="Normal 32 5" xfId="8634" xr:uid="{00000000-0005-0000-0000-0000BE210000}"/>
    <cellStyle name="Normal 32 5 2" xfId="8635" xr:uid="{00000000-0005-0000-0000-0000BF210000}"/>
    <cellStyle name="Normal 32 6" xfId="8636" xr:uid="{00000000-0005-0000-0000-0000C0210000}"/>
    <cellStyle name="Normal 33" xfId="8637" xr:uid="{00000000-0005-0000-0000-0000C1210000}"/>
    <cellStyle name="Normal 33 2" xfId="8638" xr:uid="{00000000-0005-0000-0000-0000C2210000}"/>
    <cellStyle name="Normal 33 2 2" xfId="8639" xr:uid="{00000000-0005-0000-0000-0000C3210000}"/>
    <cellStyle name="Normal 33 2 2 2" xfId="8640" xr:uid="{00000000-0005-0000-0000-0000C4210000}"/>
    <cellStyle name="Normal 33 2 3" xfId="8641" xr:uid="{00000000-0005-0000-0000-0000C5210000}"/>
    <cellStyle name="Normal 33 2 3 2" xfId="8642" xr:uid="{00000000-0005-0000-0000-0000C6210000}"/>
    <cellStyle name="Normal 33 2 4" xfId="8643" xr:uid="{00000000-0005-0000-0000-0000C7210000}"/>
    <cellStyle name="Normal 33 3" xfId="8644" xr:uid="{00000000-0005-0000-0000-0000C8210000}"/>
    <cellStyle name="Normal 33 3 2" xfId="8645" xr:uid="{00000000-0005-0000-0000-0000C9210000}"/>
    <cellStyle name="Normal 33 3 2 2" xfId="8646" xr:uid="{00000000-0005-0000-0000-0000CA210000}"/>
    <cellStyle name="Normal 33 3 3" xfId="8647" xr:uid="{00000000-0005-0000-0000-0000CB210000}"/>
    <cellStyle name="Normal 33 4" xfId="8648" xr:uid="{00000000-0005-0000-0000-0000CC210000}"/>
    <cellStyle name="Normal 33 4 2" xfId="8649" xr:uid="{00000000-0005-0000-0000-0000CD210000}"/>
    <cellStyle name="Normal 33 5" xfId="8650" xr:uid="{00000000-0005-0000-0000-0000CE210000}"/>
    <cellStyle name="Normal 33 5 2" xfId="8651" xr:uid="{00000000-0005-0000-0000-0000CF210000}"/>
    <cellStyle name="Normal 33 6" xfId="8652" xr:uid="{00000000-0005-0000-0000-0000D0210000}"/>
    <cellStyle name="Normal 34" xfId="8653" xr:uid="{00000000-0005-0000-0000-0000D1210000}"/>
    <cellStyle name="Normal 34 2" xfId="8654" xr:uid="{00000000-0005-0000-0000-0000D2210000}"/>
    <cellStyle name="Normal 34 2 2" xfId="8655" xr:uid="{00000000-0005-0000-0000-0000D3210000}"/>
    <cellStyle name="Normal 34 2 2 2" xfId="8656" xr:uid="{00000000-0005-0000-0000-0000D4210000}"/>
    <cellStyle name="Normal 34 2 3" xfId="8657" xr:uid="{00000000-0005-0000-0000-0000D5210000}"/>
    <cellStyle name="Normal 34 2 3 2" xfId="8658" xr:uid="{00000000-0005-0000-0000-0000D6210000}"/>
    <cellStyle name="Normal 34 2 4" xfId="8659" xr:uid="{00000000-0005-0000-0000-0000D7210000}"/>
    <cellStyle name="Normal 34 3" xfId="8660" xr:uid="{00000000-0005-0000-0000-0000D8210000}"/>
    <cellStyle name="Normal 34 3 2" xfId="8661" xr:uid="{00000000-0005-0000-0000-0000D9210000}"/>
    <cellStyle name="Normal 34 3 2 2" xfId="8662" xr:uid="{00000000-0005-0000-0000-0000DA210000}"/>
    <cellStyle name="Normal 34 3 3" xfId="8663" xr:uid="{00000000-0005-0000-0000-0000DB210000}"/>
    <cellStyle name="Normal 34 4" xfId="8664" xr:uid="{00000000-0005-0000-0000-0000DC210000}"/>
    <cellStyle name="Normal 34 4 2" xfId="8665" xr:uid="{00000000-0005-0000-0000-0000DD210000}"/>
    <cellStyle name="Normal 34 5" xfId="8666" xr:uid="{00000000-0005-0000-0000-0000DE210000}"/>
    <cellStyle name="Normal 34 5 2" xfId="8667" xr:uid="{00000000-0005-0000-0000-0000DF210000}"/>
    <cellStyle name="Normal 34 6" xfId="8668" xr:uid="{00000000-0005-0000-0000-0000E0210000}"/>
    <cellStyle name="Normal 35" xfId="8669" xr:uid="{00000000-0005-0000-0000-0000E1210000}"/>
    <cellStyle name="Normal 35 2" xfId="8670" xr:uid="{00000000-0005-0000-0000-0000E2210000}"/>
    <cellStyle name="Normal 35 2 2" xfId="8671" xr:uid="{00000000-0005-0000-0000-0000E3210000}"/>
    <cellStyle name="Normal 35 2 2 2" xfId="8672" xr:uid="{00000000-0005-0000-0000-0000E4210000}"/>
    <cellStyle name="Normal 35 2 3" xfId="8673" xr:uid="{00000000-0005-0000-0000-0000E5210000}"/>
    <cellStyle name="Normal 35 2 3 2" xfId="8674" xr:uid="{00000000-0005-0000-0000-0000E6210000}"/>
    <cellStyle name="Normal 35 2 4" xfId="8675" xr:uid="{00000000-0005-0000-0000-0000E7210000}"/>
    <cellStyle name="Normal 35 3" xfId="8676" xr:uid="{00000000-0005-0000-0000-0000E8210000}"/>
    <cellStyle name="Normal 35 3 2" xfId="8677" xr:uid="{00000000-0005-0000-0000-0000E9210000}"/>
    <cellStyle name="Normal 35 3 2 2" xfId="8678" xr:uid="{00000000-0005-0000-0000-0000EA210000}"/>
    <cellStyle name="Normal 35 3 3" xfId="8679" xr:uid="{00000000-0005-0000-0000-0000EB210000}"/>
    <cellStyle name="Normal 35 4" xfId="8680" xr:uid="{00000000-0005-0000-0000-0000EC210000}"/>
    <cellStyle name="Normal 35 4 2" xfId="8681" xr:uid="{00000000-0005-0000-0000-0000ED210000}"/>
    <cellStyle name="Normal 35 5" xfId="8682" xr:uid="{00000000-0005-0000-0000-0000EE210000}"/>
    <cellStyle name="Normal 35 5 2" xfId="8683" xr:uid="{00000000-0005-0000-0000-0000EF210000}"/>
    <cellStyle name="Normal 35 6" xfId="8684" xr:uid="{00000000-0005-0000-0000-0000F0210000}"/>
    <cellStyle name="Normal 36" xfId="8685" xr:uid="{00000000-0005-0000-0000-0000F1210000}"/>
    <cellStyle name="Normal 36 2" xfId="8686" xr:uid="{00000000-0005-0000-0000-0000F2210000}"/>
    <cellStyle name="Normal 36 2 2" xfId="8687" xr:uid="{00000000-0005-0000-0000-0000F3210000}"/>
    <cellStyle name="Normal 36 2 2 2" xfId="8688" xr:uid="{00000000-0005-0000-0000-0000F4210000}"/>
    <cellStyle name="Normal 36 2 3" xfId="8689" xr:uid="{00000000-0005-0000-0000-0000F5210000}"/>
    <cellStyle name="Normal 36 2 3 2" xfId="8690" xr:uid="{00000000-0005-0000-0000-0000F6210000}"/>
    <cellStyle name="Normal 36 2 4" xfId="8691" xr:uid="{00000000-0005-0000-0000-0000F7210000}"/>
    <cellStyle name="Normal 36 3" xfId="8692" xr:uid="{00000000-0005-0000-0000-0000F8210000}"/>
    <cellStyle name="Normal 36 3 2" xfId="8693" xr:uid="{00000000-0005-0000-0000-0000F9210000}"/>
    <cellStyle name="Normal 36 3 2 2" xfId="8694" xr:uid="{00000000-0005-0000-0000-0000FA210000}"/>
    <cellStyle name="Normal 36 3 3" xfId="8695" xr:uid="{00000000-0005-0000-0000-0000FB210000}"/>
    <cellStyle name="Normal 36 4" xfId="8696" xr:uid="{00000000-0005-0000-0000-0000FC210000}"/>
    <cellStyle name="Normal 36 4 2" xfId="8697" xr:uid="{00000000-0005-0000-0000-0000FD210000}"/>
    <cellStyle name="Normal 36 5" xfId="8698" xr:uid="{00000000-0005-0000-0000-0000FE210000}"/>
    <cellStyle name="Normal 36 5 2" xfId="8699" xr:uid="{00000000-0005-0000-0000-0000FF210000}"/>
    <cellStyle name="Normal 36 6" xfId="8700" xr:uid="{00000000-0005-0000-0000-000000220000}"/>
    <cellStyle name="Normal 37" xfId="8701" xr:uid="{00000000-0005-0000-0000-000001220000}"/>
    <cellStyle name="Normal 37 2" xfId="8702" xr:uid="{00000000-0005-0000-0000-000002220000}"/>
    <cellStyle name="Normal 37 2 2" xfId="8703" xr:uid="{00000000-0005-0000-0000-000003220000}"/>
    <cellStyle name="Normal 37 2 2 2" xfId="8704" xr:uid="{00000000-0005-0000-0000-000004220000}"/>
    <cellStyle name="Normal 37 2 3" xfId="8705" xr:uid="{00000000-0005-0000-0000-000005220000}"/>
    <cellStyle name="Normal 37 2 3 2" xfId="8706" xr:uid="{00000000-0005-0000-0000-000006220000}"/>
    <cellStyle name="Normal 37 2 4" xfId="8707" xr:uid="{00000000-0005-0000-0000-000007220000}"/>
    <cellStyle name="Normal 37 3" xfId="8708" xr:uid="{00000000-0005-0000-0000-000008220000}"/>
    <cellStyle name="Normal 37 3 2" xfId="8709" xr:uid="{00000000-0005-0000-0000-000009220000}"/>
    <cellStyle name="Normal 37 3 2 2" xfId="8710" xr:uid="{00000000-0005-0000-0000-00000A220000}"/>
    <cellStyle name="Normal 37 3 3" xfId="8711" xr:uid="{00000000-0005-0000-0000-00000B220000}"/>
    <cellStyle name="Normal 37 4" xfId="8712" xr:uid="{00000000-0005-0000-0000-00000C220000}"/>
    <cellStyle name="Normal 37 4 2" xfId="8713" xr:uid="{00000000-0005-0000-0000-00000D220000}"/>
    <cellStyle name="Normal 37 5" xfId="8714" xr:uid="{00000000-0005-0000-0000-00000E220000}"/>
    <cellStyle name="Normal 37 5 2" xfId="8715" xr:uid="{00000000-0005-0000-0000-00000F220000}"/>
    <cellStyle name="Normal 37 6" xfId="8716" xr:uid="{00000000-0005-0000-0000-000010220000}"/>
    <cellStyle name="Normal 38" xfId="8717" xr:uid="{00000000-0005-0000-0000-000011220000}"/>
    <cellStyle name="Normal 38 2" xfId="8718" xr:uid="{00000000-0005-0000-0000-000012220000}"/>
    <cellStyle name="Normal 38 2 2" xfId="8719" xr:uid="{00000000-0005-0000-0000-000013220000}"/>
    <cellStyle name="Normal 38 2 2 2" xfId="8720" xr:uid="{00000000-0005-0000-0000-000014220000}"/>
    <cellStyle name="Normal 38 2 3" xfId="8721" xr:uid="{00000000-0005-0000-0000-000015220000}"/>
    <cellStyle name="Normal 38 2 3 2" xfId="8722" xr:uid="{00000000-0005-0000-0000-000016220000}"/>
    <cellStyle name="Normal 38 2 4" xfId="8723" xr:uid="{00000000-0005-0000-0000-000017220000}"/>
    <cellStyle name="Normal 38 3" xfId="8724" xr:uid="{00000000-0005-0000-0000-000018220000}"/>
    <cellStyle name="Normal 38 3 2" xfId="8725" xr:uid="{00000000-0005-0000-0000-000019220000}"/>
    <cellStyle name="Normal 38 3 2 2" xfId="8726" xr:uid="{00000000-0005-0000-0000-00001A220000}"/>
    <cellStyle name="Normal 38 3 3" xfId="8727" xr:uid="{00000000-0005-0000-0000-00001B220000}"/>
    <cellStyle name="Normal 38 4" xfId="8728" xr:uid="{00000000-0005-0000-0000-00001C220000}"/>
    <cellStyle name="Normal 38 4 2" xfId="8729" xr:uid="{00000000-0005-0000-0000-00001D220000}"/>
    <cellStyle name="Normal 38 5" xfId="8730" xr:uid="{00000000-0005-0000-0000-00001E220000}"/>
    <cellStyle name="Normal 38 5 2" xfId="8731" xr:uid="{00000000-0005-0000-0000-00001F220000}"/>
    <cellStyle name="Normal 38 6" xfId="8732" xr:uid="{00000000-0005-0000-0000-000020220000}"/>
    <cellStyle name="Normal 39" xfId="8733" xr:uid="{00000000-0005-0000-0000-000021220000}"/>
    <cellStyle name="Normal 39 2" xfId="8734" xr:uid="{00000000-0005-0000-0000-000022220000}"/>
    <cellStyle name="Normal 39 2 2" xfId="8735" xr:uid="{00000000-0005-0000-0000-000023220000}"/>
    <cellStyle name="Normal 39 2 2 2" xfId="8736" xr:uid="{00000000-0005-0000-0000-000024220000}"/>
    <cellStyle name="Normal 39 2 3" xfId="8737" xr:uid="{00000000-0005-0000-0000-000025220000}"/>
    <cellStyle name="Normal 39 2 3 2" xfId="8738" xr:uid="{00000000-0005-0000-0000-000026220000}"/>
    <cellStyle name="Normal 39 2 4" xfId="8739" xr:uid="{00000000-0005-0000-0000-000027220000}"/>
    <cellStyle name="Normal 39 3" xfId="8740" xr:uid="{00000000-0005-0000-0000-000028220000}"/>
    <cellStyle name="Normal 39 3 2" xfId="8741" xr:uid="{00000000-0005-0000-0000-000029220000}"/>
    <cellStyle name="Normal 39 3 2 2" xfId="8742" xr:uid="{00000000-0005-0000-0000-00002A220000}"/>
    <cellStyle name="Normal 39 3 3" xfId="8743" xr:uid="{00000000-0005-0000-0000-00002B220000}"/>
    <cellStyle name="Normal 39 4" xfId="8744" xr:uid="{00000000-0005-0000-0000-00002C220000}"/>
    <cellStyle name="Normal 39 4 2" xfId="8745" xr:uid="{00000000-0005-0000-0000-00002D220000}"/>
    <cellStyle name="Normal 39 5" xfId="8746" xr:uid="{00000000-0005-0000-0000-00002E220000}"/>
    <cellStyle name="Normal 39 5 2" xfId="8747" xr:uid="{00000000-0005-0000-0000-00002F220000}"/>
    <cellStyle name="Normal 39 6" xfId="8748" xr:uid="{00000000-0005-0000-0000-000030220000}"/>
    <cellStyle name="Normal 4" xfId="8749" xr:uid="{00000000-0005-0000-0000-000031220000}"/>
    <cellStyle name="Normal 4 2" xfId="8750" xr:uid="{00000000-0005-0000-0000-000032220000}"/>
    <cellStyle name="Normal 4 2 2" xfId="8751" xr:uid="{00000000-0005-0000-0000-000033220000}"/>
    <cellStyle name="Normal 4 2 2 2" xfId="8752" xr:uid="{00000000-0005-0000-0000-000034220000}"/>
    <cellStyle name="Normal 4 2 2 2 2" xfId="8753" xr:uid="{00000000-0005-0000-0000-000035220000}"/>
    <cellStyle name="Normal 4 2 2 3" xfId="8754" xr:uid="{00000000-0005-0000-0000-000036220000}"/>
    <cellStyle name="Normal 4 2 2 3 2" xfId="8755" xr:uid="{00000000-0005-0000-0000-000037220000}"/>
    <cellStyle name="Normal 4 2 2 4" xfId="8756" xr:uid="{00000000-0005-0000-0000-000038220000}"/>
    <cellStyle name="Normal 4 2 3" xfId="8757" xr:uid="{00000000-0005-0000-0000-000039220000}"/>
    <cellStyle name="Normal 4 2 3 2" xfId="8758" xr:uid="{00000000-0005-0000-0000-00003A220000}"/>
    <cellStyle name="Normal 4 2 3 2 2" xfId="8759" xr:uid="{00000000-0005-0000-0000-00003B220000}"/>
    <cellStyle name="Normal 4 2 3 3" xfId="8760" xr:uid="{00000000-0005-0000-0000-00003C220000}"/>
    <cellStyle name="Normal 4 2 4" xfId="8761" xr:uid="{00000000-0005-0000-0000-00003D220000}"/>
    <cellStyle name="Normal 4 2 4 2" xfId="8762" xr:uid="{00000000-0005-0000-0000-00003E220000}"/>
    <cellStyle name="Normal 4 2 5" xfId="8763" xr:uid="{00000000-0005-0000-0000-00003F220000}"/>
    <cellStyle name="Normal 4 2 5 2" xfId="8764" xr:uid="{00000000-0005-0000-0000-000040220000}"/>
    <cellStyle name="Normal 4 2 6" xfId="8765" xr:uid="{00000000-0005-0000-0000-000041220000}"/>
    <cellStyle name="Normal 4 2 7" xfId="8766" xr:uid="{00000000-0005-0000-0000-000042220000}"/>
    <cellStyle name="Normal 4 3" xfId="8767" xr:uid="{00000000-0005-0000-0000-000043220000}"/>
    <cellStyle name="Normal 4 3 2" xfId="8768" xr:uid="{00000000-0005-0000-0000-000044220000}"/>
    <cellStyle name="Normal 4 3 3" xfId="8769" xr:uid="{00000000-0005-0000-0000-000045220000}"/>
    <cellStyle name="Normal 4 3 4" xfId="8770" xr:uid="{00000000-0005-0000-0000-000046220000}"/>
    <cellStyle name="Normal 4 4" xfId="8771" xr:uid="{00000000-0005-0000-0000-000047220000}"/>
    <cellStyle name="Normal 4 4 2" xfId="8772" xr:uid="{00000000-0005-0000-0000-000048220000}"/>
    <cellStyle name="Normal 4 5" xfId="8773" xr:uid="{00000000-0005-0000-0000-000049220000}"/>
    <cellStyle name="Normal 4 5 2" xfId="8774" xr:uid="{00000000-0005-0000-0000-00004A220000}"/>
    <cellStyle name="Normal 4 6" xfId="8775" xr:uid="{00000000-0005-0000-0000-00004B220000}"/>
    <cellStyle name="Normal 4 6 2" xfId="8776" xr:uid="{00000000-0005-0000-0000-00004C220000}"/>
    <cellStyle name="Normal 4 7" xfId="8777" xr:uid="{00000000-0005-0000-0000-00004D220000}"/>
    <cellStyle name="Normal 4 8" xfId="8778" xr:uid="{00000000-0005-0000-0000-00004E220000}"/>
    <cellStyle name="Normal 4_ Price Inputs" xfId="8779" xr:uid="{00000000-0005-0000-0000-00004F220000}"/>
    <cellStyle name="Normal 40" xfId="8780" xr:uid="{00000000-0005-0000-0000-000050220000}"/>
    <cellStyle name="Normal 40 2" xfId="8781" xr:uid="{00000000-0005-0000-0000-000051220000}"/>
    <cellStyle name="Normal 41" xfId="8782" xr:uid="{00000000-0005-0000-0000-000052220000}"/>
    <cellStyle name="Normal 41 2" xfId="8783" xr:uid="{00000000-0005-0000-0000-000053220000}"/>
    <cellStyle name="Normal 41 2 2" xfId="8784" xr:uid="{00000000-0005-0000-0000-000054220000}"/>
    <cellStyle name="Normal 41 3" xfId="8785" xr:uid="{00000000-0005-0000-0000-000055220000}"/>
    <cellStyle name="Normal 41 3 2" xfId="8786" xr:uid="{00000000-0005-0000-0000-000056220000}"/>
    <cellStyle name="Normal 41 4" xfId="8787" xr:uid="{00000000-0005-0000-0000-000057220000}"/>
    <cellStyle name="Normal 41 4 2" xfId="8788" xr:uid="{00000000-0005-0000-0000-000058220000}"/>
    <cellStyle name="Normal 42" xfId="8789" xr:uid="{00000000-0005-0000-0000-000059220000}"/>
    <cellStyle name="Normal 42 2" xfId="8790" xr:uid="{00000000-0005-0000-0000-00005A220000}"/>
    <cellStyle name="Normal 42 2 2" xfId="8791" xr:uid="{00000000-0005-0000-0000-00005B220000}"/>
    <cellStyle name="Normal 42 2 2 2" xfId="8792" xr:uid="{00000000-0005-0000-0000-00005C220000}"/>
    <cellStyle name="Normal 42 2 3" xfId="8793" xr:uid="{00000000-0005-0000-0000-00005D220000}"/>
    <cellStyle name="Normal 42 3" xfId="8794" xr:uid="{00000000-0005-0000-0000-00005E220000}"/>
    <cellStyle name="Normal 42 3 2" xfId="8795" xr:uid="{00000000-0005-0000-0000-00005F220000}"/>
    <cellStyle name="Normal 42 4" xfId="8796" xr:uid="{00000000-0005-0000-0000-000060220000}"/>
    <cellStyle name="Normal 42 4 2" xfId="8797" xr:uid="{00000000-0005-0000-0000-000061220000}"/>
    <cellStyle name="Normal 42 5" xfId="8798" xr:uid="{00000000-0005-0000-0000-000062220000}"/>
    <cellStyle name="Normal 42 5 2" xfId="8799" xr:uid="{00000000-0005-0000-0000-000063220000}"/>
    <cellStyle name="Normal 43" xfId="8800" xr:uid="{00000000-0005-0000-0000-000064220000}"/>
    <cellStyle name="Normal 43 2" xfId="8801" xr:uid="{00000000-0005-0000-0000-000065220000}"/>
    <cellStyle name="Normal 43 3" xfId="8802" xr:uid="{00000000-0005-0000-0000-000066220000}"/>
    <cellStyle name="Normal 43 3 2" xfId="8803" xr:uid="{00000000-0005-0000-0000-000067220000}"/>
    <cellStyle name="Normal 44" xfId="8804" xr:uid="{00000000-0005-0000-0000-000068220000}"/>
    <cellStyle name="Normal 44 2" xfId="8805" xr:uid="{00000000-0005-0000-0000-000069220000}"/>
    <cellStyle name="Normal 44 2 2" xfId="8806" xr:uid="{00000000-0005-0000-0000-00006A220000}"/>
    <cellStyle name="Normal 44 2 2 2" xfId="8807" xr:uid="{00000000-0005-0000-0000-00006B220000}"/>
    <cellStyle name="Normal 44 2 3" xfId="8808" xr:uid="{00000000-0005-0000-0000-00006C220000}"/>
    <cellStyle name="Normal 44 2 4" xfId="8809" xr:uid="{00000000-0005-0000-0000-00006D220000}"/>
    <cellStyle name="Normal 44 3" xfId="8810" xr:uid="{00000000-0005-0000-0000-00006E220000}"/>
    <cellStyle name="Normal 44 3 2" xfId="8811" xr:uid="{00000000-0005-0000-0000-00006F220000}"/>
    <cellStyle name="Normal 44 3 3" xfId="8812" xr:uid="{00000000-0005-0000-0000-000070220000}"/>
    <cellStyle name="Normal 44 4" xfId="8813" xr:uid="{00000000-0005-0000-0000-000071220000}"/>
    <cellStyle name="Normal 44 4 2" xfId="8814" xr:uid="{00000000-0005-0000-0000-000072220000}"/>
    <cellStyle name="Normal 44 5" xfId="8815" xr:uid="{00000000-0005-0000-0000-000073220000}"/>
    <cellStyle name="Normal 44 5 2" xfId="8816" xr:uid="{00000000-0005-0000-0000-000074220000}"/>
    <cellStyle name="Normal 44 6" xfId="8817" xr:uid="{00000000-0005-0000-0000-000075220000}"/>
    <cellStyle name="Normal 44 7" xfId="8818" xr:uid="{00000000-0005-0000-0000-000076220000}"/>
    <cellStyle name="Normal 45" xfId="8819" xr:uid="{00000000-0005-0000-0000-000077220000}"/>
    <cellStyle name="Normal 45 2" xfId="8820" xr:uid="{00000000-0005-0000-0000-000078220000}"/>
    <cellStyle name="Normal 45 2 2" xfId="8821" xr:uid="{00000000-0005-0000-0000-000079220000}"/>
    <cellStyle name="Normal 45 3" xfId="8822" xr:uid="{00000000-0005-0000-0000-00007A220000}"/>
    <cellStyle name="Normal 45 4" xfId="8823" xr:uid="{00000000-0005-0000-0000-00007B220000}"/>
    <cellStyle name="Normal 45 5" xfId="8824" xr:uid="{00000000-0005-0000-0000-00007C220000}"/>
    <cellStyle name="Normal 45 6" xfId="8825" xr:uid="{00000000-0005-0000-0000-00007D220000}"/>
    <cellStyle name="Normal 46" xfId="8826" xr:uid="{00000000-0005-0000-0000-00007E220000}"/>
    <cellStyle name="Normal 46 2" xfId="8827" xr:uid="{00000000-0005-0000-0000-00007F220000}"/>
    <cellStyle name="Normal 46 2 2" xfId="8828" xr:uid="{00000000-0005-0000-0000-000080220000}"/>
    <cellStyle name="Normal 46 2 2 2" xfId="8829" xr:uid="{00000000-0005-0000-0000-000081220000}"/>
    <cellStyle name="Normal 46 2 3" xfId="8830" xr:uid="{00000000-0005-0000-0000-000082220000}"/>
    <cellStyle name="Normal 46 2 3 2" xfId="8831" xr:uid="{00000000-0005-0000-0000-000083220000}"/>
    <cellStyle name="Normal 46 2 4" xfId="8832" xr:uid="{00000000-0005-0000-0000-000084220000}"/>
    <cellStyle name="Normal 46 3" xfId="8833" xr:uid="{00000000-0005-0000-0000-000085220000}"/>
    <cellStyle name="Normal 46 3 2" xfId="8834" xr:uid="{00000000-0005-0000-0000-000086220000}"/>
    <cellStyle name="Normal 46 4" xfId="8835" xr:uid="{00000000-0005-0000-0000-000087220000}"/>
    <cellStyle name="Normal 46 4 2" xfId="8836" xr:uid="{00000000-0005-0000-0000-000088220000}"/>
    <cellStyle name="Normal 46 5" xfId="8837" xr:uid="{00000000-0005-0000-0000-000089220000}"/>
    <cellStyle name="Normal 46 6" xfId="8838" xr:uid="{00000000-0005-0000-0000-00008A220000}"/>
    <cellStyle name="Normal 47" xfId="8839" xr:uid="{00000000-0005-0000-0000-00008B220000}"/>
    <cellStyle name="Normal 47 2" xfId="8840" xr:uid="{00000000-0005-0000-0000-00008C220000}"/>
    <cellStyle name="Normal 47 2 2" xfId="8841" xr:uid="{00000000-0005-0000-0000-00008D220000}"/>
    <cellStyle name="Normal 47 3" xfId="8842" xr:uid="{00000000-0005-0000-0000-00008E220000}"/>
    <cellStyle name="Normal 47 3 2" xfId="8843" xr:uid="{00000000-0005-0000-0000-00008F220000}"/>
    <cellStyle name="Normal 47 4" xfId="8844" xr:uid="{00000000-0005-0000-0000-000090220000}"/>
    <cellStyle name="Normal 47 4 2" xfId="8845" xr:uid="{00000000-0005-0000-0000-000091220000}"/>
    <cellStyle name="Normal 47 5" xfId="8846" xr:uid="{00000000-0005-0000-0000-000092220000}"/>
    <cellStyle name="Normal 48" xfId="8847" xr:uid="{00000000-0005-0000-0000-000093220000}"/>
    <cellStyle name="Normal 48 2" xfId="8848" xr:uid="{00000000-0005-0000-0000-000094220000}"/>
    <cellStyle name="Normal 48 2 2" xfId="8849" xr:uid="{00000000-0005-0000-0000-000095220000}"/>
    <cellStyle name="Normal 48 3" xfId="8850" xr:uid="{00000000-0005-0000-0000-000096220000}"/>
    <cellStyle name="Normal 48 3 2" xfId="8851" xr:uid="{00000000-0005-0000-0000-000097220000}"/>
    <cellStyle name="Normal 48 4" xfId="8852" xr:uid="{00000000-0005-0000-0000-000098220000}"/>
    <cellStyle name="Normal 48 4 2" xfId="8853" xr:uid="{00000000-0005-0000-0000-000099220000}"/>
    <cellStyle name="Normal 49" xfId="8854" xr:uid="{00000000-0005-0000-0000-00009A220000}"/>
    <cellStyle name="Normal 49 2" xfId="8855" xr:uid="{00000000-0005-0000-0000-00009B220000}"/>
    <cellStyle name="Normal 49 2 2" xfId="8856" xr:uid="{00000000-0005-0000-0000-00009C220000}"/>
    <cellStyle name="Normal 49 3" xfId="8857" xr:uid="{00000000-0005-0000-0000-00009D220000}"/>
    <cellStyle name="Normal 49 3 2" xfId="8858" xr:uid="{00000000-0005-0000-0000-00009E220000}"/>
    <cellStyle name="Normal 49 4" xfId="8859" xr:uid="{00000000-0005-0000-0000-00009F220000}"/>
    <cellStyle name="Normal 49 4 2" xfId="8860" xr:uid="{00000000-0005-0000-0000-0000A0220000}"/>
    <cellStyle name="Normal 5" xfId="8861" xr:uid="{00000000-0005-0000-0000-0000A1220000}"/>
    <cellStyle name="Normal 5 2" xfId="8862" xr:uid="{00000000-0005-0000-0000-0000A2220000}"/>
    <cellStyle name="Normal 5 2 2" xfId="8863" xr:uid="{00000000-0005-0000-0000-0000A3220000}"/>
    <cellStyle name="Normal 5 2 3" xfId="8864" xr:uid="{00000000-0005-0000-0000-0000A4220000}"/>
    <cellStyle name="Normal 5 2 4" xfId="8865" xr:uid="{00000000-0005-0000-0000-0000A5220000}"/>
    <cellStyle name="Normal 5 3" xfId="8866" xr:uid="{00000000-0005-0000-0000-0000A6220000}"/>
    <cellStyle name="Normal 5 3 2" xfId="8867" xr:uid="{00000000-0005-0000-0000-0000A7220000}"/>
    <cellStyle name="Normal 5 4" xfId="8868" xr:uid="{00000000-0005-0000-0000-0000A8220000}"/>
    <cellStyle name="Normal 5 4 2" xfId="8869" xr:uid="{00000000-0005-0000-0000-0000A9220000}"/>
    <cellStyle name="Normal 5 5" xfId="8870" xr:uid="{00000000-0005-0000-0000-0000AA220000}"/>
    <cellStyle name="Normal 5 5 2" xfId="8871" xr:uid="{00000000-0005-0000-0000-0000AB220000}"/>
    <cellStyle name="Normal 5 6" xfId="8872" xr:uid="{00000000-0005-0000-0000-0000AC220000}"/>
    <cellStyle name="Normal 5 7" xfId="8873" xr:uid="{00000000-0005-0000-0000-0000AD220000}"/>
    <cellStyle name="Normal 5_2011 CBR Rev Calc by schedule" xfId="8874" xr:uid="{00000000-0005-0000-0000-0000AE220000}"/>
    <cellStyle name="Normal 50" xfId="8875" xr:uid="{00000000-0005-0000-0000-0000AF220000}"/>
    <cellStyle name="Normal 50 2" xfId="8876" xr:uid="{00000000-0005-0000-0000-0000B0220000}"/>
    <cellStyle name="Normal 50 2 2" xfId="8877" xr:uid="{00000000-0005-0000-0000-0000B1220000}"/>
    <cellStyle name="Normal 50 3" xfId="8878" xr:uid="{00000000-0005-0000-0000-0000B2220000}"/>
    <cellStyle name="Normal 50 3 2" xfId="8879" xr:uid="{00000000-0005-0000-0000-0000B3220000}"/>
    <cellStyle name="Normal 50 4" xfId="8880" xr:uid="{00000000-0005-0000-0000-0000B4220000}"/>
    <cellStyle name="Normal 50 4 2" xfId="8881" xr:uid="{00000000-0005-0000-0000-0000B5220000}"/>
    <cellStyle name="Normal 51" xfId="8882" xr:uid="{00000000-0005-0000-0000-0000B6220000}"/>
    <cellStyle name="Normal 51 2" xfId="8883" xr:uid="{00000000-0005-0000-0000-0000B7220000}"/>
    <cellStyle name="Normal 51 2 2" xfId="8884" xr:uid="{00000000-0005-0000-0000-0000B8220000}"/>
    <cellStyle name="Normal 51 2 2 2" xfId="8885" xr:uid="{00000000-0005-0000-0000-0000B9220000}"/>
    <cellStyle name="Normal 51 2 3" xfId="8886" xr:uid="{00000000-0005-0000-0000-0000BA220000}"/>
    <cellStyle name="Normal 51 2 3 2" xfId="8887" xr:uid="{00000000-0005-0000-0000-0000BB220000}"/>
    <cellStyle name="Normal 51 2 4" xfId="8888" xr:uid="{00000000-0005-0000-0000-0000BC220000}"/>
    <cellStyle name="Normal 51 3" xfId="8889" xr:uid="{00000000-0005-0000-0000-0000BD220000}"/>
    <cellStyle name="Normal 51 3 2" xfId="8890" xr:uid="{00000000-0005-0000-0000-0000BE220000}"/>
    <cellStyle name="Normal 51 4" xfId="8891" xr:uid="{00000000-0005-0000-0000-0000BF220000}"/>
    <cellStyle name="Normal 51 4 2" xfId="8892" xr:uid="{00000000-0005-0000-0000-0000C0220000}"/>
    <cellStyle name="Normal 51 5" xfId="8893" xr:uid="{00000000-0005-0000-0000-0000C1220000}"/>
    <cellStyle name="Normal 51 6" xfId="8894" xr:uid="{00000000-0005-0000-0000-0000C2220000}"/>
    <cellStyle name="Normal 52" xfId="8895" xr:uid="{00000000-0005-0000-0000-0000C3220000}"/>
    <cellStyle name="Normal 53" xfId="8896" xr:uid="{00000000-0005-0000-0000-0000C4220000}"/>
    <cellStyle name="Normal 53 2" xfId="8897" xr:uid="{00000000-0005-0000-0000-0000C5220000}"/>
    <cellStyle name="Normal 53 3" xfId="8898" xr:uid="{00000000-0005-0000-0000-0000C6220000}"/>
    <cellStyle name="Normal 53 3 2" xfId="8899" xr:uid="{00000000-0005-0000-0000-0000C7220000}"/>
    <cellStyle name="Normal 53 4" xfId="8900" xr:uid="{00000000-0005-0000-0000-0000C8220000}"/>
    <cellStyle name="Normal 54" xfId="8901" xr:uid="{00000000-0005-0000-0000-0000C9220000}"/>
    <cellStyle name="Normal 54 2" xfId="8902" xr:uid="{00000000-0005-0000-0000-0000CA220000}"/>
    <cellStyle name="Normal 54 3" xfId="8903" xr:uid="{00000000-0005-0000-0000-0000CB220000}"/>
    <cellStyle name="Normal 54 3 2" xfId="8904" xr:uid="{00000000-0005-0000-0000-0000CC220000}"/>
    <cellStyle name="Normal 54 4" xfId="8905" xr:uid="{00000000-0005-0000-0000-0000CD220000}"/>
    <cellStyle name="Normal 55" xfId="8906" xr:uid="{00000000-0005-0000-0000-0000CE220000}"/>
    <cellStyle name="Normal 55 2" xfId="8907" xr:uid="{00000000-0005-0000-0000-0000CF220000}"/>
    <cellStyle name="Normal 55 2 2" xfId="8908" xr:uid="{00000000-0005-0000-0000-0000D0220000}"/>
    <cellStyle name="Normal 55 3" xfId="8909" xr:uid="{00000000-0005-0000-0000-0000D1220000}"/>
    <cellStyle name="Normal 56" xfId="8910" xr:uid="{00000000-0005-0000-0000-0000D2220000}"/>
    <cellStyle name="Normal 56 2" xfId="8911" xr:uid="{00000000-0005-0000-0000-0000D3220000}"/>
    <cellStyle name="Normal 56 2 2" xfId="8912" xr:uid="{00000000-0005-0000-0000-0000D4220000}"/>
    <cellStyle name="Normal 56 3" xfId="8913" xr:uid="{00000000-0005-0000-0000-0000D5220000}"/>
    <cellStyle name="Normal 57" xfId="8914" xr:uid="{00000000-0005-0000-0000-0000D6220000}"/>
    <cellStyle name="Normal 57 2" xfId="8915" xr:uid="{00000000-0005-0000-0000-0000D7220000}"/>
    <cellStyle name="Normal 58" xfId="8916" xr:uid="{00000000-0005-0000-0000-0000D8220000}"/>
    <cellStyle name="Normal 58 2" xfId="8917" xr:uid="{00000000-0005-0000-0000-0000D9220000}"/>
    <cellStyle name="Normal 59" xfId="8918" xr:uid="{00000000-0005-0000-0000-0000DA220000}"/>
    <cellStyle name="Normal 59 2" xfId="8919" xr:uid="{00000000-0005-0000-0000-0000DB220000}"/>
    <cellStyle name="Normal 6" xfId="8920" xr:uid="{00000000-0005-0000-0000-0000DC220000}"/>
    <cellStyle name="Normal 6 2" xfId="8921" xr:uid="{00000000-0005-0000-0000-0000DD220000}"/>
    <cellStyle name="Normal 6 2 2" xfId="8922" xr:uid="{00000000-0005-0000-0000-0000DE220000}"/>
    <cellStyle name="Normal 6 2 2 2" xfId="8923" xr:uid="{00000000-0005-0000-0000-0000DF220000}"/>
    <cellStyle name="Normal 6 2 3" xfId="8924" xr:uid="{00000000-0005-0000-0000-0000E0220000}"/>
    <cellStyle name="Normal 6 2 4" xfId="8925" xr:uid="{00000000-0005-0000-0000-0000E1220000}"/>
    <cellStyle name="Normal 6 3" xfId="8926" xr:uid="{00000000-0005-0000-0000-0000E2220000}"/>
    <cellStyle name="Normal 6 3 2" xfId="8927" xr:uid="{00000000-0005-0000-0000-0000E3220000}"/>
    <cellStyle name="Normal 6 4" xfId="8928" xr:uid="{00000000-0005-0000-0000-0000E4220000}"/>
    <cellStyle name="Normal 6 4 2" xfId="8929" xr:uid="{00000000-0005-0000-0000-0000E5220000}"/>
    <cellStyle name="Normal 6 4 2 2" xfId="8930" xr:uid="{00000000-0005-0000-0000-0000E6220000}"/>
    <cellStyle name="Normal 6 5" xfId="8931" xr:uid="{00000000-0005-0000-0000-0000E7220000}"/>
    <cellStyle name="Normal 6 5 2" xfId="8932" xr:uid="{00000000-0005-0000-0000-0000E8220000}"/>
    <cellStyle name="Normal 6 6" xfId="8933" xr:uid="{00000000-0005-0000-0000-0000E9220000}"/>
    <cellStyle name="Normal 6 7" xfId="8934" xr:uid="{00000000-0005-0000-0000-0000EA220000}"/>
    <cellStyle name="Normal 6_Scenario 1 REC vs PTC Offset" xfId="8935" xr:uid="{00000000-0005-0000-0000-0000EB220000}"/>
    <cellStyle name="Normal 60" xfId="8936" xr:uid="{00000000-0005-0000-0000-0000EC220000}"/>
    <cellStyle name="Normal 60 2" xfId="8937" xr:uid="{00000000-0005-0000-0000-0000ED220000}"/>
    <cellStyle name="Normal 61" xfId="8938" xr:uid="{00000000-0005-0000-0000-0000EE220000}"/>
    <cellStyle name="Normal 61 2" xfId="8939" xr:uid="{00000000-0005-0000-0000-0000EF220000}"/>
    <cellStyle name="Normal 62" xfId="8940" xr:uid="{00000000-0005-0000-0000-0000F0220000}"/>
    <cellStyle name="Normal 62 2" xfId="8941" xr:uid="{00000000-0005-0000-0000-0000F1220000}"/>
    <cellStyle name="Normal 63" xfId="8942" xr:uid="{00000000-0005-0000-0000-0000F2220000}"/>
    <cellStyle name="Normal 63 2" xfId="8943" xr:uid="{00000000-0005-0000-0000-0000F3220000}"/>
    <cellStyle name="Normal 64" xfId="8944" xr:uid="{00000000-0005-0000-0000-0000F4220000}"/>
    <cellStyle name="Normal 64 2" xfId="8945" xr:uid="{00000000-0005-0000-0000-0000F5220000}"/>
    <cellStyle name="Normal 65" xfId="8946" xr:uid="{00000000-0005-0000-0000-0000F6220000}"/>
    <cellStyle name="Normal 65 2" xfId="8947" xr:uid="{00000000-0005-0000-0000-0000F7220000}"/>
    <cellStyle name="Normal 66" xfId="8948" xr:uid="{00000000-0005-0000-0000-0000F8220000}"/>
    <cellStyle name="Normal 66 2" xfId="8949" xr:uid="{00000000-0005-0000-0000-0000F9220000}"/>
    <cellStyle name="Normal 67" xfId="8950" xr:uid="{00000000-0005-0000-0000-0000FA220000}"/>
    <cellStyle name="Normal 67 2" xfId="8951" xr:uid="{00000000-0005-0000-0000-0000FB220000}"/>
    <cellStyle name="Normal 68" xfId="8952" xr:uid="{00000000-0005-0000-0000-0000FC220000}"/>
    <cellStyle name="Normal 68 2" xfId="8953" xr:uid="{00000000-0005-0000-0000-0000FD220000}"/>
    <cellStyle name="Normal 69" xfId="8954" xr:uid="{00000000-0005-0000-0000-0000FE220000}"/>
    <cellStyle name="Normal 69 2" xfId="8955" xr:uid="{00000000-0005-0000-0000-0000FF220000}"/>
    <cellStyle name="Normal 7" xfId="8956" xr:uid="{00000000-0005-0000-0000-000000230000}"/>
    <cellStyle name="Normal 7 2" xfId="8957" xr:uid="{00000000-0005-0000-0000-000001230000}"/>
    <cellStyle name="Normal 7 2 2" xfId="8958" xr:uid="{00000000-0005-0000-0000-000002230000}"/>
    <cellStyle name="Normal 7 2 2 2" xfId="8959" xr:uid="{00000000-0005-0000-0000-000003230000}"/>
    <cellStyle name="Normal 7 2 3" xfId="8960" xr:uid="{00000000-0005-0000-0000-000004230000}"/>
    <cellStyle name="Normal 7 3" xfId="8961" xr:uid="{00000000-0005-0000-0000-000005230000}"/>
    <cellStyle name="Normal 7 4" xfId="8962" xr:uid="{00000000-0005-0000-0000-000006230000}"/>
    <cellStyle name="Normal 7 4 2" xfId="8963" xr:uid="{00000000-0005-0000-0000-000007230000}"/>
    <cellStyle name="Normal 7 5" xfId="8964" xr:uid="{00000000-0005-0000-0000-000008230000}"/>
    <cellStyle name="Normal 70" xfId="8965" xr:uid="{00000000-0005-0000-0000-000009230000}"/>
    <cellStyle name="Normal 70 2" xfId="8966" xr:uid="{00000000-0005-0000-0000-00000A230000}"/>
    <cellStyle name="Normal 71" xfId="8967" xr:uid="{00000000-0005-0000-0000-00000B230000}"/>
    <cellStyle name="Normal 71 2" xfId="8968" xr:uid="{00000000-0005-0000-0000-00000C230000}"/>
    <cellStyle name="Normal 72" xfId="8969" xr:uid="{00000000-0005-0000-0000-00000D230000}"/>
    <cellStyle name="Normal 72 2" xfId="8970" xr:uid="{00000000-0005-0000-0000-00000E230000}"/>
    <cellStyle name="Normal 73" xfId="8971" xr:uid="{00000000-0005-0000-0000-00000F230000}"/>
    <cellStyle name="Normal 73 2" xfId="8972" xr:uid="{00000000-0005-0000-0000-000010230000}"/>
    <cellStyle name="Normal 74" xfId="8973" xr:uid="{00000000-0005-0000-0000-000011230000}"/>
    <cellStyle name="Normal 75" xfId="8974" xr:uid="{00000000-0005-0000-0000-000012230000}"/>
    <cellStyle name="Normal 76" xfId="8975" xr:uid="{00000000-0005-0000-0000-000013230000}"/>
    <cellStyle name="Normal 77" xfId="8976" xr:uid="{00000000-0005-0000-0000-000014230000}"/>
    <cellStyle name="Normal 78" xfId="8977" xr:uid="{00000000-0005-0000-0000-000015230000}"/>
    <cellStyle name="Normal 79" xfId="8978" xr:uid="{00000000-0005-0000-0000-000016230000}"/>
    <cellStyle name="Normal 8" xfId="8979" xr:uid="{00000000-0005-0000-0000-000017230000}"/>
    <cellStyle name="Normal 8 2" xfId="8980" xr:uid="{00000000-0005-0000-0000-000018230000}"/>
    <cellStyle name="Normal 8 2 2" xfId="8981" xr:uid="{00000000-0005-0000-0000-000019230000}"/>
    <cellStyle name="Normal 8 2 2 2" xfId="8982" xr:uid="{00000000-0005-0000-0000-00001A230000}"/>
    <cellStyle name="Normal 8 2 3" xfId="8983" xr:uid="{00000000-0005-0000-0000-00001B230000}"/>
    <cellStyle name="Normal 8 2 4" xfId="8984" xr:uid="{00000000-0005-0000-0000-00001C230000}"/>
    <cellStyle name="Normal 8 3" xfId="8985" xr:uid="{00000000-0005-0000-0000-00001D230000}"/>
    <cellStyle name="Normal 8 4" xfId="8986" xr:uid="{00000000-0005-0000-0000-00001E230000}"/>
    <cellStyle name="Normal 8 4 2" xfId="8987" xr:uid="{00000000-0005-0000-0000-00001F230000}"/>
    <cellStyle name="Normal 8 5" xfId="8988" xr:uid="{00000000-0005-0000-0000-000020230000}"/>
    <cellStyle name="Normal 8 6" xfId="8989" xr:uid="{00000000-0005-0000-0000-000021230000}"/>
    <cellStyle name="Normal 8 7" xfId="8990" xr:uid="{00000000-0005-0000-0000-000022230000}"/>
    <cellStyle name="Normal 8 8" xfId="8991" xr:uid="{00000000-0005-0000-0000-000023230000}"/>
    <cellStyle name="Normal 80" xfId="8992" xr:uid="{00000000-0005-0000-0000-000024230000}"/>
    <cellStyle name="Normal 81" xfId="8993" xr:uid="{00000000-0005-0000-0000-000025230000}"/>
    <cellStyle name="Normal 82" xfId="8994" xr:uid="{00000000-0005-0000-0000-000026230000}"/>
    <cellStyle name="Normal 83" xfId="8995" xr:uid="{00000000-0005-0000-0000-000027230000}"/>
    <cellStyle name="Normal 84" xfId="8996" xr:uid="{00000000-0005-0000-0000-000028230000}"/>
    <cellStyle name="Normal 85" xfId="8997" xr:uid="{00000000-0005-0000-0000-000029230000}"/>
    <cellStyle name="Normal 86" xfId="8998" xr:uid="{00000000-0005-0000-0000-00002A230000}"/>
    <cellStyle name="Normal 87" xfId="8999" xr:uid="{00000000-0005-0000-0000-00002B230000}"/>
    <cellStyle name="Normal 88" xfId="9000" xr:uid="{00000000-0005-0000-0000-00002C230000}"/>
    <cellStyle name="Normal 89" xfId="9001" xr:uid="{00000000-0005-0000-0000-00002D230000}"/>
    <cellStyle name="Normal 9" xfId="9002" xr:uid="{00000000-0005-0000-0000-00002E230000}"/>
    <cellStyle name="Normal 9 2" xfId="9003" xr:uid="{00000000-0005-0000-0000-00002F230000}"/>
    <cellStyle name="Normal 9 2 2" xfId="9004" xr:uid="{00000000-0005-0000-0000-000030230000}"/>
    <cellStyle name="Normal 9 2 2 2" xfId="9005" xr:uid="{00000000-0005-0000-0000-000031230000}"/>
    <cellStyle name="Normal 9 2 3" xfId="9006" xr:uid="{00000000-0005-0000-0000-000032230000}"/>
    <cellStyle name="Normal 9 2 4" xfId="9007" xr:uid="{00000000-0005-0000-0000-000033230000}"/>
    <cellStyle name="Normal 9 3" xfId="9008" xr:uid="{00000000-0005-0000-0000-000034230000}"/>
    <cellStyle name="Normal 9 3 2" xfId="9009" xr:uid="{00000000-0005-0000-0000-000035230000}"/>
    <cellStyle name="Normal 9 4" xfId="9010" xr:uid="{00000000-0005-0000-0000-000036230000}"/>
    <cellStyle name="Normal 9 5" xfId="9011" xr:uid="{00000000-0005-0000-0000-000037230000}"/>
    <cellStyle name="Normal 9 6" xfId="9012" xr:uid="{00000000-0005-0000-0000-000038230000}"/>
    <cellStyle name="Normal 90" xfId="9013" xr:uid="{00000000-0005-0000-0000-000039230000}"/>
    <cellStyle name="Normal 91" xfId="9014" xr:uid="{00000000-0005-0000-0000-00003A230000}"/>
    <cellStyle name="Normal 92" xfId="9015" xr:uid="{00000000-0005-0000-0000-00003B230000}"/>
    <cellStyle name="Normal 93" xfId="9016" xr:uid="{00000000-0005-0000-0000-00003C230000}"/>
    <cellStyle name="Normal 94" xfId="9017" xr:uid="{00000000-0005-0000-0000-00003D230000}"/>
    <cellStyle name="Normal 95" xfId="9018" xr:uid="{00000000-0005-0000-0000-00003E230000}"/>
    <cellStyle name="Normal 96" xfId="9019" xr:uid="{00000000-0005-0000-0000-00003F230000}"/>
    <cellStyle name="Normal 96 2" xfId="9020" xr:uid="{00000000-0005-0000-0000-000040230000}"/>
    <cellStyle name="Normal 97" xfId="9021" xr:uid="{00000000-0005-0000-0000-000041230000}"/>
    <cellStyle name="Normal 98" xfId="9022" xr:uid="{00000000-0005-0000-0000-000042230000}"/>
    <cellStyle name="Normal 99" xfId="9023" xr:uid="{00000000-0005-0000-0000-000043230000}"/>
    <cellStyle name="Normal(0)" xfId="9024" xr:uid="{00000000-0005-0000-0000-000044230000}"/>
    <cellStyle name="Normal_EAST Blocking 901 2" xfId="10098" xr:uid="{00000000-0005-0000-0000-000045230000}"/>
    <cellStyle name="Normal_OR 1999 SAS VS 305" xfId="10101" xr:uid="{00000000-0005-0000-0000-000046230000}"/>
    <cellStyle name="Normal_OR Blocking 04" xfId="10099" xr:uid="{00000000-0005-0000-0000-000047230000}"/>
    <cellStyle name="Normal_WA98" xfId="10097" xr:uid="{00000000-0005-0000-0000-000048230000}"/>
    <cellStyle name="Note 10" xfId="9025" xr:uid="{00000000-0005-0000-0000-000049230000}"/>
    <cellStyle name="Note 10 2" xfId="9026" xr:uid="{00000000-0005-0000-0000-00004A230000}"/>
    <cellStyle name="Note 10 2 2" xfId="9027" xr:uid="{00000000-0005-0000-0000-00004B230000}"/>
    <cellStyle name="Note 10 3" xfId="9028" xr:uid="{00000000-0005-0000-0000-00004C230000}"/>
    <cellStyle name="Note 11" xfId="9029" xr:uid="{00000000-0005-0000-0000-00004D230000}"/>
    <cellStyle name="Note 11 2" xfId="9030" xr:uid="{00000000-0005-0000-0000-00004E230000}"/>
    <cellStyle name="Note 11 2 2" xfId="9031" xr:uid="{00000000-0005-0000-0000-00004F230000}"/>
    <cellStyle name="Note 11 3" xfId="9032" xr:uid="{00000000-0005-0000-0000-000050230000}"/>
    <cellStyle name="Note 12" xfId="9033" xr:uid="{00000000-0005-0000-0000-000051230000}"/>
    <cellStyle name="Note 12 2" xfId="9034" xr:uid="{00000000-0005-0000-0000-000052230000}"/>
    <cellStyle name="Note 12 2 2" xfId="9035" xr:uid="{00000000-0005-0000-0000-000053230000}"/>
    <cellStyle name="Note 12 3" xfId="9036" xr:uid="{00000000-0005-0000-0000-000054230000}"/>
    <cellStyle name="Note 12 3 2" xfId="9037" xr:uid="{00000000-0005-0000-0000-000055230000}"/>
    <cellStyle name="Note 12 4" xfId="9038" xr:uid="{00000000-0005-0000-0000-000056230000}"/>
    <cellStyle name="Note 13" xfId="9039" xr:uid="{00000000-0005-0000-0000-000057230000}"/>
    <cellStyle name="Note 13 2" xfId="9040" xr:uid="{00000000-0005-0000-0000-000058230000}"/>
    <cellStyle name="Note 14" xfId="9041" xr:uid="{00000000-0005-0000-0000-000059230000}"/>
    <cellStyle name="Note 2" xfId="9042" xr:uid="{00000000-0005-0000-0000-00005A230000}"/>
    <cellStyle name="Note 2 2" xfId="9043" xr:uid="{00000000-0005-0000-0000-00005B230000}"/>
    <cellStyle name="Note 2 2 2" xfId="9044" xr:uid="{00000000-0005-0000-0000-00005C230000}"/>
    <cellStyle name="Note 2 2 3" xfId="9045" xr:uid="{00000000-0005-0000-0000-00005D230000}"/>
    <cellStyle name="Note 2 2 4" xfId="9046" xr:uid="{00000000-0005-0000-0000-00005E230000}"/>
    <cellStyle name="Note 2 3" xfId="9047" xr:uid="{00000000-0005-0000-0000-00005F230000}"/>
    <cellStyle name="Note 2 3 2" xfId="9048" xr:uid="{00000000-0005-0000-0000-000060230000}"/>
    <cellStyle name="Note 2 4" xfId="9049" xr:uid="{00000000-0005-0000-0000-000061230000}"/>
    <cellStyle name="Note 2 4 2" xfId="9050" xr:uid="{00000000-0005-0000-0000-000062230000}"/>
    <cellStyle name="Note 2 5" xfId="9051" xr:uid="{00000000-0005-0000-0000-000063230000}"/>
    <cellStyle name="Note 2_AURORA Total New" xfId="9052" xr:uid="{00000000-0005-0000-0000-000064230000}"/>
    <cellStyle name="Note 3" xfId="9053" xr:uid="{00000000-0005-0000-0000-000065230000}"/>
    <cellStyle name="Note 3 2" xfId="9054" xr:uid="{00000000-0005-0000-0000-000066230000}"/>
    <cellStyle name="Note 3 2 2" xfId="9055" xr:uid="{00000000-0005-0000-0000-000067230000}"/>
    <cellStyle name="Note 3 3" xfId="9056" xr:uid="{00000000-0005-0000-0000-000068230000}"/>
    <cellStyle name="Note 3 4" xfId="9057" xr:uid="{00000000-0005-0000-0000-000069230000}"/>
    <cellStyle name="Note 4" xfId="9058" xr:uid="{00000000-0005-0000-0000-00006A230000}"/>
    <cellStyle name="Note 4 2" xfId="9059" xr:uid="{00000000-0005-0000-0000-00006B230000}"/>
    <cellStyle name="Note 4 2 2" xfId="9060" xr:uid="{00000000-0005-0000-0000-00006C230000}"/>
    <cellStyle name="Note 4 3" xfId="9061" xr:uid="{00000000-0005-0000-0000-00006D230000}"/>
    <cellStyle name="Note 4 4" xfId="9062" xr:uid="{00000000-0005-0000-0000-00006E230000}"/>
    <cellStyle name="Note 5" xfId="9063" xr:uid="{00000000-0005-0000-0000-00006F230000}"/>
    <cellStyle name="Note 5 2" xfId="9064" xr:uid="{00000000-0005-0000-0000-000070230000}"/>
    <cellStyle name="Note 5 2 2" xfId="9065" xr:uid="{00000000-0005-0000-0000-000071230000}"/>
    <cellStyle name="Note 5 3" xfId="9066" xr:uid="{00000000-0005-0000-0000-000072230000}"/>
    <cellStyle name="Note 5 4" xfId="9067" xr:uid="{00000000-0005-0000-0000-000073230000}"/>
    <cellStyle name="Note 6" xfId="9068" xr:uid="{00000000-0005-0000-0000-000074230000}"/>
    <cellStyle name="Note 6 2" xfId="9069" xr:uid="{00000000-0005-0000-0000-000075230000}"/>
    <cellStyle name="Note 6 2 2" xfId="9070" xr:uid="{00000000-0005-0000-0000-000076230000}"/>
    <cellStyle name="Note 6 3" xfId="9071" xr:uid="{00000000-0005-0000-0000-000077230000}"/>
    <cellStyle name="Note 6 4" xfId="9072" xr:uid="{00000000-0005-0000-0000-000078230000}"/>
    <cellStyle name="Note 7" xfId="9073" xr:uid="{00000000-0005-0000-0000-000079230000}"/>
    <cellStyle name="Note 7 2" xfId="9074" xr:uid="{00000000-0005-0000-0000-00007A230000}"/>
    <cellStyle name="Note 7 2 2" xfId="9075" xr:uid="{00000000-0005-0000-0000-00007B230000}"/>
    <cellStyle name="Note 7 3" xfId="9076" xr:uid="{00000000-0005-0000-0000-00007C230000}"/>
    <cellStyle name="Note 7 4" xfId="9077" xr:uid="{00000000-0005-0000-0000-00007D230000}"/>
    <cellStyle name="Note 8" xfId="9078" xr:uid="{00000000-0005-0000-0000-00007E230000}"/>
    <cellStyle name="Note 8 2" xfId="9079" xr:uid="{00000000-0005-0000-0000-00007F230000}"/>
    <cellStyle name="Note 8 2 2" xfId="9080" xr:uid="{00000000-0005-0000-0000-000080230000}"/>
    <cellStyle name="Note 8 3" xfId="9081" xr:uid="{00000000-0005-0000-0000-000081230000}"/>
    <cellStyle name="Note 8 4" xfId="9082" xr:uid="{00000000-0005-0000-0000-000082230000}"/>
    <cellStyle name="Note 9" xfId="9083" xr:uid="{00000000-0005-0000-0000-000083230000}"/>
    <cellStyle name="Note 9 2" xfId="9084" xr:uid="{00000000-0005-0000-0000-000084230000}"/>
    <cellStyle name="Note 9 2 2" xfId="9085" xr:uid="{00000000-0005-0000-0000-000085230000}"/>
    <cellStyle name="Note 9 3" xfId="9086" xr:uid="{00000000-0005-0000-0000-000086230000}"/>
    <cellStyle name="Note 9 4" xfId="9087" xr:uid="{00000000-0005-0000-0000-000087230000}"/>
    <cellStyle name="Number" xfId="9088" xr:uid="{00000000-0005-0000-0000-000088230000}"/>
    <cellStyle name="Number 10" xfId="9089" xr:uid="{00000000-0005-0000-0000-000089230000}"/>
    <cellStyle name="Number 11" xfId="9090" xr:uid="{00000000-0005-0000-0000-00008A230000}"/>
    <cellStyle name="Number 12" xfId="9091" xr:uid="{00000000-0005-0000-0000-00008B230000}"/>
    <cellStyle name="Number 13" xfId="9092" xr:uid="{00000000-0005-0000-0000-00008C230000}"/>
    <cellStyle name="Number 14" xfId="9093" xr:uid="{00000000-0005-0000-0000-00008D230000}"/>
    <cellStyle name="Number 2" xfId="9094" xr:uid="{00000000-0005-0000-0000-00008E230000}"/>
    <cellStyle name="Number 3" xfId="9095" xr:uid="{00000000-0005-0000-0000-00008F230000}"/>
    <cellStyle name="Number 4" xfId="9096" xr:uid="{00000000-0005-0000-0000-000090230000}"/>
    <cellStyle name="Number 5" xfId="9097" xr:uid="{00000000-0005-0000-0000-000091230000}"/>
    <cellStyle name="Number 6" xfId="9098" xr:uid="{00000000-0005-0000-0000-000092230000}"/>
    <cellStyle name="Number 7" xfId="9099" xr:uid="{00000000-0005-0000-0000-000093230000}"/>
    <cellStyle name="Number 8" xfId="9100" xr:uid="{00000000-0005-0000-0000-000094230000}"/>
    <cellStyle name="Number 9" xfId="9101" xr:uid="{00000000-0005-0000-0000-000095230000}"/>
    <cellStyle name="Output 2" xfId="9102" xr:uid="{00000000-0005-0000-0000-000096230000}"/>
    <cellStyle name="Output 2 2" xfId="9103" xr:uid="{00000000-0005-0000-0000-000097230000}"/>
    <cellStyle name="Output 2 2 2" xfId="9104" xr:uid="{00000000-0005-0000-0000-000098230000}"/>
    <cellStyle name="Output 2 2 3" xfId="9105" xr:uid="{00000000-0005-0000-0000-000099230000}"/>
    <cellStyle name="Output 2 3" xfId="9106" xr:uid="{00000000-0005-0000-0000-00009A230000}"/>
    <cellStyle name="Output 2 4" xfId="9107" xr:uid="{00000000-0005-0000-0000-00009B230000}"/>
    <cellStyle name="Output 3" xfId="9108" xr:uid="{00000000-0005-0000-0000-00009C230000}"/>
    <cellStyle name="Output 3 2" xfId="9109" xr:uid="{00000000-0005-0000-0000-00009D230000}"/>
    <cellStyle name="Output 3 3" xfId="9110" xr:uid="{00000000-0005-0000-0000-00009E230000}"/>
    <cellStyle name="Output 3 4" xfId="9111" xr:uid="{00000000-0005-0000-0000-00009F230000}"/>
    <cellStyle name="Output 4" xfId="9112" xr:uid="{00000000-0005-0000-0000-0000A0230000}"/>
    <cellStyle name="Output 5" xfId="9113" xr:uid="{00000000-0005-0000-0000-0000A1230000}"/>
    <cellStyle name="Output 6" xfId="9114" xr:uid="{00000000-0005-0000-0000-0000A2230000}"/>
    <cellStyle name="Output Amounts" xfId="9115" xr:uid="{00000000-0005-0000-0000-0000A3230000}"/>
    <cellStyle name="Output Line Items" xfId="9116" xr:uid="{00000000-0005-0000-0000-0000A4230000}"/>
    <cellStyle name="Password" xfId="9117" xr:uid="{00000000-0005-0000-0000-0000A5230000}"/>
    <cellStyle name="Percen - Style1" xfId="9118" xr:uid="{00000000-0005-0000-0000-0000A6230000}"/>
    <cellStyle name="Percen - Style1 2" xfId="9119" xr:uid="{00000000-0005-0000-0000-0000A7230000}"/>
    <cellStyle name="Percen - Style2" xfId="9120" xr:uid="{00000000-0005-0000-0000-0000A8230000}"/>
    <cellStyle name="Percen - Style2 2" xfId="9121" xr:uid="{00000000-0005-0000-0000-0000A9230000}"/>
    <cellStyle name="Percen - Style2 3" xfId="9122" xr:uid="{00000000-0005-0000-0000-0000AA230000}"/>
    <cellStyle name="Percen - Style3" xfId="9123" xr:uid="{00000000-0005-0000-0000-0000AB230000}"/>
    <cellStyle name="Percen - Style3 2" xfId="9124" xr:uid="{00000000-0005-0000-0000-0000AC230000}"/>
    <cellStyle name="Percen - Style3 2 2" xfId="9125" xr:uid="{00000000-0005-0000-0000-0000AD230000}"/>
    <cellStyle name="Percen - Style3 3" xfId="9126" xr:uid="{00000000-0005-0000-0000-0000AE230000}"/>
    <cellStyle name="Percen - Style3 4" xfId="9127" xr:uid="{00000000-0005-0000-0000-0000AF230000}"/>
    <cellStyle name="Percen - Style3_ACCOUNTS" xfId="9128" xr:uid="{00000000-0005-0000-0000-0000B0230000}"/>
    <cellStyle name="Percent" xfId="10096" builtinId="5"/>
    <cellStyle name="Percent (0)" xfId="9129" xr:uid="{00000000-0005-0000-0000-0000B2230000}"/>
    <cellStyle name="Percent [2]" xfId="9130" xr:uid="{00000000-0005-0000-0000-0000B3230000}"/>
    <cellStyle name="Percent [2] 2" xfId="9131" xr:uid="{00000000-0005-0000-0000-0000B4230000}"/>
    <cellStyle name="Percent [2] 2 2" xfId="9132" xr:uid="{00000000-0005-0000-0000-0000B5230000}"/>
    <cellStyle name="Percent [2] 2 2 2" xfId="9133" xr:uid="{00000000-0005-0000-0000-0000B6230000}"/>
    <cellStyle name="Percent [2] 2 3" xfId="9134" xr:uid="{00000000-0005-0000-0000-0000B7230000}"/>
    <cellStyle name="Percent [2] 3" xfId="9135" xr:uid="{00000000-0005-0000-0000-0000B8230000}"/>
    <cellStyle name="Percent [2] 3 2" xfId="9136" xr:uid="{00000000-0005-0000-0000-0000B9230000}"/>
    <cellStyle name="Percent [2] 3 2 2" xfId="9137" xr:uid="{00000000-0005-0000-0000-0000BA230000}"/>
    <cellStyle name="Percent [2] 3 3" xfId="9138" xr:uid="{00000000-0005-0000-0000-0000BB230000}"/>
    <cellStyle name="Percent [2] 3 3 2" xfId="9139" xr:uid="{00000000-0005-0000-0000-0000BC230000}"/>
    <cellStyle name="Percent [2] 3 4" xfId="9140" xr:uid="{00000000-0005-0000-0000-0000BD230000}"/>
    <cellStyle name="Percent [2] 3 4 2" xfId="9141" xr:uid="{00000000-0005-0000-0000-0000BE230000}"/>
    <cellStyle name="Percent [2] 4" xfId="9142" xr:uid="{00000000-0005-0000-0000-0000BF230000}"/>
    <cellStyle name="Percent [2] 4 2" xfId="9143" xr:uid="{00000000-0005-0000-0000-0000C0230000}"/>
    <cellStyle name="Percent [2] 5" xfId="9144" xr:uid="{00000000-0005-0000-0000-0000C1230000}"/>
    <cellStyle name="Percent [2] 6" xfId="9145" xr:uid="{00000000-0005-0000-0000-0000C2230000}"/>
    <cellStyle name="Percent [2] 7" xfId="9146" xr:uid="{00000000-0005-0000-0000-0000C3230000}"/>
    <cellStyle name="Percent 10" xfId="9147" xr:uid="{00000000-0005-0000-0000-0000C4230000}"/>
    <cellStyle name="Percent 10 2" xfId="9148" xr:uid="{00000000-0005-0000-0000-0000C5230000}"/>
    <cellStyle name="Percent 10 3" xfId="9149" xr:uid="{00000000-0005-0000-0000-0000C6230000}"/>
    <cellStyle name="Percent 10 3 2" xfId="9150" xr:uid="{00000000-0005-0000-0000-0000C7230000}"/>
    <cellStyle name="Percent 10 4" xfId="9151" xr:uid="{00000000-0005-0000-0000-0000C8230000}"/>
    <cellStyle name="Percent 100" xfId="9152" xr:uid="{00000000-0005-0000-0000-0000C9230000}"/>
    <cellStyle name="Percent 101" xfId="9153" xr:uid="{00000000-0005-0000-0000-0000CA230000}"/>
    <cellStyle name="Percent 102" xfId="9154" xr:uid="{00000000-0005-0000-0000-0000CB230000}"/>
    <cellStyle name="Percent 103" xfId="9155" xr:uid="{00000000-0005-0000-0000-0000CC230000}"/>
    <cellStyle name="Percent 104" xfId="9156" xr:uid="{00000000-0005-0000-0000-0000CD230000}"/>
    <cellStyle name="Percent 105" xfId="9157" xr:uid="{00000000-0005-0000-0000-0000CE230000}"/>
    <cellStyle name="Percent 106" xfId="9158" xr:uid="{00000000-0005-0000-0000-0000CF230000}"/>
    <cellStyle name="Percent 107" xfId="9159" xr:uid="{00000000-0005-0000-0000-0000D0230000}"/>
    <cellStyle name="Percent 108" xfId="9160" xr:uid="{00000000-0005-0000-0000-0000D1230000}"/>
    <cellStyle name="Percent 109" xfId="9161" xr:uid="{00000000-0005-0000-0000-0000D2230000}"/>
    <cellStyle name="Percent 11" xfId="9162" xr:uid="{00000000-0005-0000-0000-0000D3230000}"/>
    <cellStyle name="Percent 11 2" xfId="9163" xr:uid="{00000000-0005-0000-0000-0000D4230000}"/>
    <cellStyle name="Percent 11 2 2" xfId="9164" xr:uid="{00000000-0005-0000-0000-0000D5230000}"/>
    <cellStyle name="Percent 11 3" xfId="9165" xr:uid="{00000000-0005-0000-0000-0000D6230000}"/>
    <cellStyle name="Percent 11 3 2" xfId="9166" xr:uid="{00000000-0005-0000-0000-0000D7230000}"/>
    <cellStyle name="Percent 11 4" xfId="9167" xr:uid="{00000000-0005-0000-0000-0000D8230000}"/>
    <cellStyle name="Percent 11 4 2" xfId="9168" xr:uid="{00000000-0005-0000-0000-0000D9230000}"/>
    <cellStyle name="Percent 11 5" xfId="9169" xr:uid="{00000000-0005-0000-0000-0000DA230000}"/>
    <cellStyle name="Percent 110" xfId="9170" xr:uid="{00000000-0005-0000-0000-0000DB230000}"/>
    <cellStyle name="Percent 111" xfId="9171" xr:uid="{00000000-0005-0000-0000-0000DC230000}"/>
    <cellStyle name="Percent 112" xfId="9172" xr:uid="{00000000-0005-0000-0000-0000DD230000}"/>
    <cellStyle name="Percent 113" xfId="9173" xr:uid="{00000000-0005-0000-0000-0000DE230000}"/>
    <cellStyle name="Percent 114" xfId="9174" xr:uid="{00000000-0005-0000-0000-0000DF230000}"/>
    <cellStyle name="Percent 115" xfId="9175" xr:uid="{00000000-0005-0000-0000-0000E0230000}"/>
    <cellStyle name="Percent 116" xfId="9176" xr:uid="{00000000-0005-0000-0000-0000E1230000}"/>
    <cellStyle name="Percent 117" xfId="9177" xr:uid="{00000000-0005-0000-0000-0000E2230000}"/>
    <cellStyle name="Percent 118" xfId="9178" xr:uid="{00000000-0005-0000-0000-0000E3230000}"/>
    <cellStyle name="Percent 119" xfId="9179" xr:uid="{00000000-0005-0000-0000-0000E4230000}"/>
    <cellStyle name="Percent 12" xfId="9180" xr:uid="{00000000-0005-0000-0000-0000E5230000}"/>
    <cellStyle name="Percent 12 2" xfId="9181" xr:uid="{00000000-0005-0000-0000-0000E6230000}"/>
    <cellStyle name="Percent 12 2 2" xfId="9182" xr:uid="{00000000-0005-0000-0000-0000E7230000}"/>
    <cellStyle name="Percent 12 2 2 2" xfId="9183" xr:uid="{00000000-0005-0000-0000-0000E8230000}"/>
    <cellStyle name="Percent 12 2 3" xfId="9184" xr:uid="{00000000-0005-0000-0000-0000E9230000}"/>
    <cellStyle name="Percent 12 3" xfId="9185" xr:uid="{00000000-0005-0000-0000-0000EA230000}"/>
    <cellStyle name="Percent 12 3 2" xfId="9186" xr:uid="{00000000-0005-0000-0000-0000EB230000}"/>
    <cellStyle name="Percent 12 4" xfId="9187" xr:uid="{00000000-0005-0000-0000-0000EC230000}"/>
    <cellStyle name="Percent 12 4 2" xfId="9188" xr:uid="{00000000-0005-0000-0000-0000ED230000}"/>
    <cellStyle name="Percent 12 5" xfId="9189" xr:uid="{00000000-0005-0000-0000-0000EE230000}"/>
    <cellStyle name="Percent 12 5 2" xfId="9190" xr:uid="{00000000-0005-0000-0000-0000EF230000}"/>
    <cellStyle name="Percent 120" xfId="9191" xr:uid="{00000000-0005-0000-0000-0000F0230000}"/>
    <cellStyle name="Percent 121" xfId="9192" xr:uid="{00000000-0005-0000-0000-0000F1230000}"/>
    <cellStyle name="Percent 122" xfId="9193" xr:uid="{00000000-0005-0000-0000-0000F2230000}"/>
    <cellStyle name="Percent 123" xfId="9194" xr:uid="{00000000-0005-0000-0000-0000F3230000}"/>
    <cellStyle name="Percent 124" xfId="9195" xr:uid="{00000000-0005-0000-0000-0000F4230000}"/>
    <cellStyle name="Percent 125" xfId="9196" xr:uid="{00000000-0005-0000-0000-0000F5230000}"/>
    <cellStyle name="Percent 126" xfId="9197" xr:uid="{00000000-0005-0000-0000-0000F6230000}"/>
    <cellStyle name="Percent 127" xfId="9198" xr:uid="{00000000-0005-0000-0000-0000F7230000}"/>
    <cellStyle name="Percent 13" xfId="9199" xr:uid="{00000000-0005-0000-0000-0000F8230000}"/>
    <cellStyle name="Percent 13 2" xfId="9200" xr:uid="{00000000-0005-0000-0000-0000F9230000}"/>
    <cellStyle name="Percent 13 2 2" xfId="9201" xr:uid="{00000000-0005-0000-0000-0000FA230000}"/>
    <cellStyle name="Percent 13 2 3" xfId="9202" xr:uid="{00000000-0005-0000-0000-0000FB230000}"/>
    <cellStyle name="Percent 13 3" xfId="9203" xr:uid="{00000000-0005-0000-0000-0000FC230000}"/>
    <cellStyle name="Percent 13 3 2" xfId="9204" xr:uid="{00000000-0005-0000-0000-0000FD230000}"/>
    <cellStyle name="Percent 13 4" xfId="9205" xr:uid="{00000000-0005-0000-0000-0000FE230000}"/>
    <cellStyle name="Percent 13 5" xfId="9206" xr:uid="{00000000-0005-0000-0000-0000FF230000}"/>
    <cellStyle name="Percent 13 6" xfId="9207" xr:uid="{00000000-0005-0000-0000-000000240000}"/>
    <cellStyle name="Percent 14" xfId="9208" xr:uid="{00000000-0005-0000-0000-000001240000}"/>
    <cellStyle name="Percent 14 2" xfId="9209" xr:uid="{00000000-0005-0000-0000-000002240000}"/>
    <cellStyle name="Percent 14 2 2" xfId="9210" xr:uid="{00000000-0005-0000-0000-000003240000}"/>
    <cellStyle name="Percent 14 3" xfId="9211" xr:uid="{00000000-0005-0000-0000-000004240000}"/>
    <cellStyle name="Percent 14 4" xfId="9212" xr:uid="{00000000-0005-0000-0000-000005240000}"/>
    <cellStyle name="Percent 14 4 2" xfId="9213" xr:uid="{00000000-0005-0000-0000-000006240000}"/>
    <cellStyle name="Percent 14 5" xfId="9214" xr:uid="{00000000-0005-0000-0000-000007240000}"/>
    <cellStyle name="Percent 15" xfId="9215" xr:uid="{00000000-0005-0000-0000-000008240000}"/>
    <cellStyle name="Percent 15 2" xfId="9216" xr:uid="{00000000-0005-0000-0000-000009240000}"/>
    <cellStyle name="Percent 15 2 2" xfId="9217" xr:uid="{00000000-0005-0000-0000-00000A240000}"/>
    <cellStyle name="Percent 15 2 3" xfId="9218" xr:uid="{00000000-0005-0000-0000-00000B240000}"/>
    <cellStyle name="Percent 15 2 4" xfId="9219" xr:uid="{00000000-0005-0000-0000-00000C240000}"/>
    <cellStyle name="Percent 15 3" xfId="9220" xr:uid="{00000000-0005-0000-0000-00000D240000}"/>
    <cellStyle name="Percent 15 3 2" xfId="9221" xr:uid="{00000000-0005-0000-0000-00000E240000}"/>
    <cellStyle name="Percent 15 4" xfId="9222" xr:uid="{00000000-0005-0000-0000-00000F240000}"/>
    <cellStyle name="Percent 15 4 2" xfId="9223" xr:uid="{00000000-0005-0000-0000-000010240000}"/>
    <cellStyle name="Percent 15 5" xfId="9224" xr:uid="{00000000-0005-0000-0000-000011240000}"/>
    <cellStyle name="Percent 15 6" xfId="9225" xr:uid="{00000000-0005-0000-0000-000012240000}"/>
    <cellStyle name="Percent 16" xfId="9226" xr:uid="{00000000-0005-0000-0000-000013240000}"/>
    <cellStyle name="Percent 16 2" xfId="9227" xr:uid="{00000000-0005-0000-0000-000014240000}"/>
    <cellStyle name="Percent 16 2 2" xfId="9228" xr:uid="{00000000-0005-0000-0000-000015240000}"/>
    <cellStyle name="Percent 16 3" xfId="9229" xr:uid="{00000000-0005-0000-0000-000016240000}"/>
    <cellStyle name="Percent 16 3 2" xfId="9230" xr:uid="{00000000-0005-0000-0000-000017240000}"/>
    <cellStyle name="Percent 16 4" xfId="9231" xr:uid="{00000000-0005-0000-0000-000018240000}"/>
    <cellStyle name="Percent 16 4 2" xfId="9232" xr:uid="{00000000-0005-0000-0000-000019240000}"/>
    <cellStyle name="Percent 17" xfId="9233" xr:uid="{00000000-0005-0000-0000-00001A240000}"/>
    <cellStyle name="Percent 17 2" xfId="9234" xr:uid="{00000000-0005-0000-0000-00001B240000}"/>
    <cellStyle name="Percent 17 2 2" xfId="9235" xr:uid="{00000000-0005-0000-0000-00001C240000}"/>
    <cellStyle name="Percent 17 2 3" xfId="9236" xr:uid="{00000000-0005-0000-0000-00001D240000}"/>
    <cellStyle name="Percent 17 3" xfId="9237" xr:uid="{00000000-0005-0000-0000-00001E240000}"/>
    <cellStyle name="Percent 17 3 2" xfId="9238" xr:uid="{00000000-0005-0000-0000-00001F240000}"/>
    <cellStyle name="Percent 17 4" xfId="9239" xr:uid="{00000000-0005-0000-0000-000020240000}"/>
    <cellStyle name="Percent 17 4 2" xfId="9240" xr:uid="{00000000-0005-0000-0000-000021240000}"/>
    <cellStyle name="Percent 18" xfId="9241" xr:uid="{00000000-0005-0000-0000-000022240000}"/>
    <cellStyle name="Percent 18 2" xfId="9242" xr:uid="{00000000-0005-0000-0000-000023240000}"/>
    <cellStyle name="Percent 18 2 2" xfId="9243" xr:uid="{00000000-0005-0000-0000-000024240000}"/>
    <cellStyle name="Percent 18 3" xfId="9244" xr:uid="{00000000-0005-0000-0000-000025240000}"/>
    <cellStyle name="Percent 18 3 2" xfId="9245" xr:uid="{00000000-0005-0000-0000-000026240000}"/>
    <cellStyle name="Percent 18 4" xfId="9246" xr:uid="{00000000-0005-0000-0000-000027240000}"/>
    <cellStyle name="Percent 18 4 2" xfId="9247" xr:uid="{00000000-0005-0000-0000-000028240000}"/>
    <cellStyle name="Percent 18 5" xfId="9248" xr:uid="{00000000-0005-0000-0000-000029240000}"/>
    <cellStyle name="Percent 19" xfId="9249" xr:uid="{00000000-0005-0000-0000-00002A240000}"/>
    <cellStyle name="Percent 19 2" xfId="9250" xr:uid="{00000000-0005-0000-0000-00002B240000}"/>
    <cellStyle name="Percent 19 2 2" xfId="9251" xr:uid="{00000000-0005-0000-0000-00002C240000}"/>
    <cellStyle name="Percent 19 3" xfId="9252" xr:uid="{00000000-0005-0000-0000-00002D240000}"/>
    <cellStyle name="Percent 19 3 2" xfId="9253" xr:uid="{00000000-0005-0000-0000-00002E240000}"/>
    <cellStyle name="Percent 19 4" xfId="9254" xr:uid="{00000000-0005-0000-0000-00002F240000}"/>
    <cellStyle name="Percent 19 4 2" xfId="9255" xr:uid="{00000000-0005-0000-0000-000030240000}"/>
    <cellStyle name="Percent 2" xfId="9256" xr:uid="{00000000-0005-0000-0000-000031240000}"/>
    <cellStyle name="Percent 2 10" xfId="9257" xr:uid="{00000000-0005-0000-0000-000032240000}"/>
    <cellStyle name="Percent 2 11" xfId="9258" xr:uid="{00000000-0005-0000-0000-000033240000}"/>
    <cellStyle name="Percent 2 12" xfId="9259" xr:uid="{00000000-0005-0000-0000-000034240000}"/>
    <cellStyle name="Percent 2 13" xfId="9260" xr:uid="{00000000-0005-0000-0000-000035240000}"/>
    <cellStyle name="Percent 2 14" xfId="9261" xr:uid="{00000000-0005-0000-0000-000036240000}"/>
    <cellStyle name="Percent 2 15" xfId="9262" xr:uid="{00000000-0005-0000-0000-000037240000}"/>
    <cellStyle name="Percent 2 16" xfId="9263" xr:uid="{00000000-0005-0000-0000-000038240000}"/>
    <cellStyle name="Percent 2 17" xfId="9264" xr:uid="{00000000-0005-0000-0000-000039240000}"/>
    <cellStyle name="Percent 2 18" xfId="9265" xr:uid="{00000000-0005-0000-0000-00003A240000}"/>
    <cellStyle name="Percent 2 19" xfId="9266" xr:uid="{00000000-0005-0000-0000-00003B240000}"/>
    <cellStyle name="Percent 2 2" xfId="9267" xr:uid="{00000000-0005-0000-0000-00003C240000}"/>
    <cellStyle name="Percent 2 2 2" xfId="9268" xr:uid="{00000000-0005-0000-0000-00003D240000}"/>
    <cellStyle name="Percent 2 2 2 2" xfId="9269" xr:uid="{00000000-0005-0000-0000-00003E240000}"/>
    <cellStyle name="Percent 2 2 3" xfId="9270" xr:uid="{00000000-0005-0000-0000-00003F240000}"/>
    <cellStyle name="Percent 2 2 4" xfId="9271" xr:uid="{00000000-0005-0000-0000-000040240000}"/>
    <cellStyle name="Percent 2 2 5" xfId="9272" xr:uid="{00000000-0005-0000-0000-000041240000}"/>
    <cellStyle name="Percent 2 20" xfId="9273" xr:uid="{00000000-0005-0000-0000-000042240000}"/>
    <cellStyle name="Percent 2 21" xfId="9274" xr:uid="{00000000-0005-0000-0000-000043240000}"/>
    <cellStyle name="Percent 2 22" xfId="9275" xr:uid="{00000000-0005-0000-0000-000044240000}"/>
    <cellStyle name="Percent 2 23" xfId="9276" xr:uid="{00000000-0005-0000-0000-000045240000}"/>
    <cellStyle name="Percent 2 3" xfId="9277" xr:uid="{00000000-0005-0000-0000-000046240000}"/>
    <cellStyle name="Percent 2 3 2" xfId="9278" xr:uid="{00000000-0005-0000-0000-000047240000}"/>
    <cellStyle name="Percent 2 3 3" xfId="9279" xr:uid="{00000000-0005-0000-0000-000048240000}"/>
    <cellStyle name="Percent 2 3 4" xfId="9280" xr:uid="{00000000-0005-0000-0000-000049240000}"/>
    <cellStyle name="Percent 2 4" xfId="9281" xr:uid="{00000000-0005-0000-0000-00004A240000}"/>
    <cellStyle name="Percent 2 4 2" xfId="9282" xr:uid="{00000000-0005-0000-0000-00004B240000}"/>
    <cellStyle name="Percent 2 5" xfId="9283" xr:uid="{00000000-0005-0000-0000-00004C240000}"/>
    <cellStyle name="Percent 2 6" xfId="9284" xr:uid="{00000000-0005-0000-0000-00004D240000}"/>
    <cellStyle name="Percent 2 7" xfId="9285" xr:uid="{00000000-0005-0000-0000-00004E240000}"/>
    <cellStyle name="Percent 2 8" xfId="9286" xr:uid="{00000000-0005-0000-0000-00004F240000}"/>
    <cellStyle name="Percent 2 9" xfId="9287" xr:uid="{00000000-0005-0000-0000-000050240000}"/>
    <cellStyle name="Percent 20" xfId="9288" xr:uid="{00000000-0005-0000-0000-000051240000}"/>
    <cellStyle name="Percent 20 2" xfId="9289" xr:uid="{00000000-0005-0000-0000-000052240000}"/>
    <cellStyle name="Percent 20 2 2" xfId="9290" xr:uid="{00000000-0005-0000-0000-000053240000}"/>
    <cellStyle name="Percent 20 2 3" xfId="9291" xr:uid="{00000000-0005-0000-0000-000054240000}"/>
    <cellStyle name="Percent 20 2 4" xfId="9292" xr:uid="{00000000-0005-0000-0000-000055240000}"/>
    <cellStyle name="Percent 20 3" xfId="9293" xr:uid="{00000000-0005-0000-0000-000056240000}"/>
    <cellStyle name="Percent 20 4" xfId="9294" xr:uid="{00000000-0005-0000-0000-000057240000}"/>
    <cellStyle name="Percent 20 5" xfId="9295" xr:uid="{00000000-0005-0000-0000-000058240000}"/>
    <cellStyle name="Percent 21" xfId="9296" xr:uid="{00000000-0005-0000-0000-000059240000}"/>
    <cellStyle name="Percent 21 2" xfId="9297" xr:uid="{00000000-0005-0000-0000-00005A240000}"/>
    <cellStyle name="Percent 21 3" xfId="9298" xr:uid="{00000000-0005-0000-0000-00005B240000}"/>
    <cellStyle name="Percent 22" xfId="9299" xr:uid="{00000000-0005-0000-0000-00005C240000}"/>
    <cellStyle name="Percent 22 2" xfId="9300" xr:uid="{00000000-0005-0000-0000-00005D240000}"/>
    <cellStyle name="Percent 22 3" xfId="9301" xr:uid="{00000000-0005-0000-0000-00005E240000}"/>
    <cellStyle name="Percent 22 3 2" xfId="9302" xr:uid="{00000000-0005-0000-0000-00005F240000}"/>
    <cellStyle name="Percent 22 4" xfId="9303" xr:uid="{00000000-0005-0000-0000-000060240000}"/>
    <cellStyle name="Percent 23" xfId="9304" xr:uid="{00000000-0005-0000-0000-000061240000}"/>
    <cellStyle name="Percent 23 2" xfId="9305" xr:uid="{00000000-0005-0000-0000-000062240000}"/>
    <cellStyle name="Percent 23 3" xfId="9306" xr:uid="{00000000-0005-0000-0000-000063240000}"/>
    <cellStyle name="Percent 23 3 2" xfId="9307" xr:uid="{00000000-0005-0000-0000-000064240000}"/>
    <cellStyle name="Percent 23 4" xfId="9308" xr:uid="{00000000-0005-0000-0000-000065240000}"/>
    <cellStyle name="Percent 24" xfId="9309" xr:uid="{00000000-0005-0000-0000-000066240000}"/>
    <cellStyle name="Percent 24 2" xfId="9310" xr:uid="{00000000-0005-0000-0000-000067240000}"/>
    <cellStyle name="Percent 24 2 2" xfId="9311" xr:uid="{00000000-0005-0000-0000-000068240000}"/>
    <cellStyle name="Percent 24 3" xfId="9312" xr:uid="{00000000-0005-0000-0000-000069240000}"/>
    <cellStyle name="Percent 24 3 2" xfId="9313" xr:uid="{00000000-0005-0000-0000-00006A240000}"/>
    <cellStyle name="Percent 24 4" xfId="9314" xr:uid="{00000000-0005-0000-0000-00006B240000}"/>
    <cellStyle name="Percent 24 4 2" xfId="9315" xr:uid="{00000000-0005-0000-0000-00006C240000}"/>
    <cellStyle name="Percent 24 5" xfId="9316" xr:uid="{00000000-0005-0000-0000-00006D240000}"/>
    <cellStyle name="Percent 25" xfId="9317" xr:uid="{00000000-0005-0000-0000-00006E240000}"/>
    <cellStyle name="Percent 25 2" xfId="9318" xr:uid="{00000000-0005-0000-0000-00006F240000}"/>
    <cellStyle name="Percent 25 2 2" xfId="9319" xr:uid="{00000000-0005-0000-0000-000070240000}"/>
    <cellStyle name="Percent 25 3" xfId="9320" xr:uid="{00000000-0005-0000-0000-000071240000}"/>
    <cellStyle name="Percent 26" xfId="9321" xr:uid="{00000000-0005-0000-0000-000072240000}"/>
    <cellStyle name="Percent 26 2" xfId="9322" xr:uid="{00000000-0005-0000-0000-000073240000}"/>
    <cellStyle name="Percent 27" xfId="9323" xr:uid="{00000000-0005-0000-0000-000074240000}"/>
    <cellStyle name="Percent 27 2" xfId="9324" xr:uid="{00000000-0005-0000-0000-000075240000}"/>
    <cellStyle name="Percent 28" xfId="9325" xr:uid="{00000000-0005-0000-0000-000076240000}"/>
    <cellStyle name="Percent 28 2" xfId="9326" xr:uid="{00000000-0005-0000-0000-000077240000}"/>
    <cellStyle name="Percent 29" xfId="9327" xr:uid="{00000000-0005-0000-0000-000078240000}"/>
    <cellStyle name="Percent 29 2" xfId="9328" xr:uid="{00000000-0005-0000-0000-000079240000}"/>
    <cellStyle name="Percent 3" xfId="9329" xr:uid="{00000000-0005-0000-0000-00007A240000}"/>
    <cellStyle name="Percent 3 2" xfId="9330" xr:uid="{00000000-0005-0000-0000-00007B240000}"/>
    <cellStyle name="Percent 3 2 2" xfId="9331" xr:uid="{00000000-0005-0000-0000-00007C240000}"/>
    <cellStyle name="Percent 3 2 2 2" xfId="9332" xr:uid="{00000000-0005-0000-0000-00007D240000}"/>
    <cellStyle name="Percent 3 2 3" xfId="9333" xr:uid="{00000000-0005-0000-0000-00007E240000}"/>
    <cellStyle name="Percent 3 2 4" xfId="9334" xr:uid="{00000000-0005-0000-0000-00007F240000}"/>
    <cellStyle name="Percent 3 3" xfId="9335" xr:uid="{00000000-0005-0000-0000-000080240000}"/>
    <cellStyle name="Percent 3 3 2" xfId="9336" xr:uid="{00000000-0005-0000-0000-000081240000}"/>
    <cellStyle name="Percent 3 3 3" xfId="9337" xr:uid="{00000000-0005-0000-0000-000082240000}"/>
    <cellStyle name="Percent 3 4" xfId="9338" xr:uid="{00000000-0005-0000-0000-000083240000}"/>
    <cellStyle name="Percent 3 5" xfId="9339" xr:uid="{00000000-0005-0000-0000-000084240000}"/>
    <cellStyle name="Percent 3 6" xfId="9340" xr:uid="{00000000-0005-0000-0000-000085240000}"/>
    <cellStyle name="Percent 3 7" xfId="9341" xr:uid="{00000000-0005-0000-0000-000086240000}"/>
    <cellStyle name="Percent 30" xfId="9342" xr:uid="{00000000-0005-0000-0000-000087240000}"/>
    <cellStyle name="Percent 30 2" xfId="9343" xr:uid="{00000000-0005-0000-0000-000088240000}"/>
    <cellStyle name="Percent 31" xfId="9344" xr:uid="{00000000-0005-0000-0000-000089240000}"/>
    <cellStyle name="Percent 31 2" xfId="9345" xr:uid="{00000000-0005-0000-0000-00008A240000}"/>
    <cellStyle name="Percent 32" xfId="9346" xr:uid="{00000000-0005-0000-0000-00008B240000}"/>
    <cellStyle name="Percent 32 2" xfId="9347" xr:uid="{00000000-0005-0000-0000-00008C240000}"/>
    <cellStyle name="Percent 33" xfId="9348" xr:uid="{00000000-0005-0000-0000-00008D240000}"/>
    <cellStyle name="Percent 33 2" xfId="9349" xr:uid="{00000000-0005-0000-0000-00008E240000}"/>
    <cellStyle name="Percent 34" xfId="9350" xr:uid="{00000000-0005-0000-0000-00008F240000}"/>
    <cellStyle name="Percent 34 2" xfId="9351" xr:uid="{00000000-0005-0000-0000-000090240000}"/>
    <cellStyle name="Percent 35" xfId="9352" xr:uid="{00000000-0005-0000-0000-000091240000}"/>
    <cellStyle name="Percent 35 2" xfId="9353" xr:uid="{00000000-0005-0000-0000-000092240000}"/>
    <cellStyle name="Percent 36" xfId="9354" xr:uid="{00000000-0005-0000-0000-000093240000}"/>
    <cellStyle name="Percent 36 2" xfId="9355" xr:uid="{00000000-0005-0000-0000-000094240000}"/>
    <cellStyle name="Percent 37" xfId="9356" xr:uid="{00000000-0005-0000-0000-000095240000}"/>
    <cellStyle name="Percent 37 2" xfId="9357" xr:uid="{00000000-0005-0000-0000-000096240000}"/>
    <cellStyle name="Percent 38" xfId="9358" xr:uid="{00000000-0005-0000-0000-000097240000}"/>
    <cellStyle name="Percent 38 2" xfId="9359" xr:uid="{00000000-0005-0000-0000-000098240000}"/>
    <cellStyle name="Percent 39" xfId="9360" xr:uid="{00000000-0005-0000-0000-000099240000}"/>
    <cellStyle name="Percent 39 2" xfId="9361" xr:uid="{00000000-0005-0000-0000-00009A240000}"/>
    <cellStyle name="Percent 4" xfId="9362" xr:uid="{00000000-0005-0000-0000-00009B240000}"/>
    <cellStyle name="Percent 4 2" xfId="9363" xr:uid="{00000000-0005-0000-0000-00009C240000}"/>
    <cellStyle name="Percent 4 2 2" xfId="9364" xr:uid="{00000000-0005-0000-0000-00009D240000}"/>
    <cellStyle name="Percent 4 2 3" xfId="9365" xr:uid="{00000000-0005-0000-0000-00009E240000}"/>
    <cellStyle name="Percent 4 2 3 2" xfId="9366" xr:uid="{00000000-0005-0000-0000-00009F240000}"/>
    <cellStyle name="Percent 4 2 4" xfId="9367" xr:uid="{00000000-0005-0000-0000-0000A0240000}"/>
    <cellStyle name="Percent 4 2 5" xfId="9368" xr:uid="{00000000-0005-0000-0000-0000A1240000}"/>
    <cellStyle name="Percent 4 3" xfId="9369" xr:uid="{00000000-0005-0000-0000-0000A2240000}"/>
    <cellStyle name="Percent 4 3 2" xfId="9370" xr:uid="{00000000-0005-0000-0000-0000A3240000}"/>
    <cellStyle name="Percent 4 4" xfId="9371" xr:uid="{00000000-0005-0000-0000-0000A4240000}"/>
    <cellStyle name="Percent 4 5" xfId="9372" xr:uid="{00000000-0005-0000-0000-0000A5240000}"/>
    <cellStyle name="Percent 40" xfId="9373" xr:uid="{00000000-0005-0000-0000-0000A6240000}"/>
    <cellStyle name="Percent 40 2" xfId="9374" xr:uid="{00000000-0005-0000-0000-0000A7240000}"/>
    <cellStyle name="Percent 41" xfId="9375" xr:uid="{00000000-0005-0000-0000-0000A8240000}"/>
    <cellStyle name="Percent 41 2" xfId="9376" xr:uid="{00000000-0005-0000-0000-0000A9240000}"/>
    <cellStyle name="Percent 42" xfId="9377" xr:uid="{00000000-0005-0000-0000-0000AA240000}"/>
    <cellStyle name="Percent 42 2" xfId="9378" xr:uid="{00000000-0005-0000-0000-0000AB240000}"/>
    <cellStyle name="Percent 43" xfId="9379" xr:uid="{00000000-0005-0000-0000-0000AC240000}"/>
    <cellStyle name="Percent 43 2" xfId="9380" xr:uid="{00000000-0005-0000-0000-0000AD240000}"/>
    <cellStyle name="Percent 44" xfId="9381" xr:uid="{00000000-0005-0000-0000-0000AE240000}"/>
    <cellStyle name="Percent 44 2" xfId="9382" xr:uid="{00000000-0005-0000-0000-0000AF240000}"/>
    <cellStyle name="Percent 45" xfId="9383" xr:uid="{00000000-0005-0000-0000-0000B0240000}"/>
    <cellStyle name="Percent 45 2" xfId="9384" xr:uid="{00000000-0005-0000-0000-0000B1240000}"/>
    <cellStyle name="Percent 46" xfId="9385" xr:uid="{00000000-0005-0000-0000-0000B2240000}"/>
    <cellStyle name="Percent 47" xfId="9386" xr:uid="{00000000-0005-0000-0000-0000B3240000}"/>
    <cellStyle name="Percent 48" xfId="9387" xr:uid="{00000000-0005-0000-0000-0000B4240000}"/>
    <cellStyle name="Percent 49" xfId="9388" xr:uid="{00000000-0005-0000-0000-0000B5240000}"/>
    <cellStyle name="Percent 5" xfId="9389" xr:uid="{00000000-0005-0000-0000-0000B6240000}"/>
    <cellStyle name="Percent 5 2" xfId="9390" xr:uid="{00000000-0005-0000-0000-0000B7240000}"/>
    <cellStyle name="Percent 5 2 2" xfId="9391" xr:uid="{00000000-0005-0000-0000-0000B8240000}"/>
    <cellStyle name="Percent 5 3" xfId="9392" xr:uid="{00000000-0005-0000-0000-0000B9240000}"/>
    <cellStyle name="Percent 5 4" xfId="9393" xr:uid="{00000000-0005-0000-0000-0000BA240000}"/>
    <cellStyle name="Percent 5 5" xfId="9394" xr:uid="{00000000-0005-0000-0000-0000BB240000}"/>
    <cellStyle name="Percent 50" xfId="9395" xr:uid="{00000000-0005-0000-0000-0000BC240000}"/>
    <cellStyle name="Percent 51" xfId="9396" xr:uid="{00000000-0005-0000-0000-0000BD240000}"/>
    <cellStyle name="Percent 52" xfId="9397" xr:uid="{00000000-0005-0000-0000-0000BE240000}"/>
    <cellStyle name="Percent 53" xfId="9398" xr:uid="{00000000-0005-0000-0000-0000BF240000}"/>
    <cellStyle name="Percent 54" xfId="9399" xr:uid="{00000000-0005-0000-0000-0000C0240000}"/>
    <cellStyle name="Percent 55" xfId="9400" xr:uid="{00000000-0005-0000-0000-0000C1240000}"/>
    <cellStyle name="Percent 56" xfId="9401" xr:uid="{00000000-0005-0000-0000-0000C2240000}"/>
    <cellStyle name="Percent 57" xfId="9402" xr:uid="{00000000-0005-0000-0000-0000C3240000}"/>
    <cellStyle name="Percent 58" xfId="9403" xr:uid="{00000000-0005-0000-0000-0000C4240000}"/>
    <cellStyle name="Percent 59" xfId="9404" xr:uid="{00000000-0005-0000-0000-0000C5240000}"/>
    <cellStyle name="Percent 6" xfId="9405" xr:uid="{00000000-0005-0000-0000-0000C6240000}"/>
    <cellStyle name="Percent 6 2" xfId="9406" xr:uid="{00000000-0005-0000-0000-0000C7240000}"/>
    <cellStyle name="Percent 6 2 2" xfId="9407" xr:uid="{00000000-0005-0000-0000-0000C8240000}"/>
    <cellStyle name="Percent 6 2 2 2" xfId="9408" xr:uid="{00000000-0005-0000-0000-0000C9240000}"/>
    <cellStyle name="Percent 6 2 3" xfId="9409" xr:uid="{00000000-0005-0000-0000-0000CA240000}"/>
    <cellStyle name="Percent 6 3" xfId="9410" xr:uid="{00000000-0005-0000-0000-0000CB240000}"/>
    <cellStyle name="Percent 6 3 2" xfId="9411" xr:uid="{00000000-0005-0000-0000-0000CC240000}"/>
    <cellStyle name="Percent 6 4" xfId="9412" xr:uid="{00000000-0005-0000-0000-0000CD240000}"/>
    <cellStyle name="Percent 6 5" xfId="9413" xr:uid="{00000000-0005-0000-0000-0000CE240000}"/>
    <cellStyle name="Percent 6 6" xfId="9414" xr:uid="{00000000-0005-0000-0000-0000CF240000}"/>
    <cellStyle name="Percent 60" xfId="9415" xr:uid="{00000000-0005-0000-0000-0000D0240000}"/>
    <cellStyle name="Percent 61" xfId="9416" xr:uid="{00000000-0005-0000-0000-0000D1240000}"/>
    <cellStyle name="Percent 62" xfId="9417" xr:uid="{00000000-0005-0000-0000-0000D2240000}"/>
    <cellStyle name="Percent 63" xfId="9418" xr:uid="{00000000-0005-0000-0000-0000D3240000}"/>
    <cellStyle name="Percent 64" xfId="9419" xr:uid="{00000000-0005-0000-0000-0000D4240000}"/>
    <cellStyle name="Percent 65" xfId="9420" xr:uid="{00000000-0005-0000-0000-0000D5240000}"/>
    <cellStyle name="Percent 66" xfId="9421" xr:uid="{00000000-0005-0000-0000-0000D6240000}"/>
    <cellStyle name="Percent 67" xfId="9422" xr:uid="{00000000-0005-0000-0000-0000D7240000}"/>
    <cellStyle name="Percent 68" xfId="9423" xr:uid="{00000000-0005-0000-0000-0000D8240000}"/>
    <cellStyle name="Percent 69" xfId="9424" xr:uid="{00000000-0005-0000-0000-0000D9240000}"/>
    <cellStyle name="Percent 7" xfId="9425" xr:uid="{00000000-0005-0000-0000-0000DA240000}"/>
    <cellStyle name="Percent 7 2" xfId="9426" xr:uid="{00000000-0005-0000-0000-0000DB240000}"/>
    <cellStyle name="Percent 7 2 2" xfId="9427" xr:uid="{00000000-0005-0000-0000-0000DC240000}"/>
    <cellStyle name="Percent 7 2 3" xfId="9428" xr:uid="{00000000-0005-0000-0000-0000DD240000}"/>
    <cellStyle name="Percent 7 3" xfId="9429" xr:uid="{00000000-0005-0000-0000-0000DE240000}"/>
    <cellStyle name="Percent 7 3 2" xfId="9430" xr:uid="{00000000-0005-0000-0000-0000DF240000}"/>
    <cellStyle name="Percent 7 3 3" xfId="9431" xr:uid="{00000000-0005-0000-0000-0000E0240000}"/>
    <cellStyle name="Percent 7 3 4" xfId="9432" xr:uid="{00000000-0005-0000-0000-0000E1240000}"/>
    <cellStyle name="Percent 7 4" xfId="9433" xr:uid="{00000000-0005-0000-0000-0000E2240000}"/>
    <cellStyle name="Percent 7 4 2" xfId="9434" xr:uid="{00000000-0005-0000-0000-0000E3240000}"/>
    <cellStyle name="Percent 7 5" xfId="9435" xr:uid="{00000000-0005-0000-0000-0000E4240000}"/>
    <cellStyle name="Percent 7 5 2" xfId="9436" xr:uid="{00000000-0005-0000-0000-0000E5240000}"/>
    <cellStyle name="Percent 7 6" xfId="9437" xr:uid="{00000000-0005-0000-0000-0000E6240000}"/>
    <cellStyle name="Percent 7 7" xfId="9438" xr:uid="{00000000-0005-0000-0000-0000E7240000}"/>
    <cellStyle name="Percent 7 8" xfId="9439" xr:uid="{00000000-0005-0000-0000-0000E8240000}"/>
    <cellStyle name="Percent 7 9" xfId="9440" xr:uid="{00000000-0005-0000-0000-0000E9240000}"/>
    <cellStyle name="Percent 70" xfId="9441" xr:uid="{00000000-0005-0000-0000-0000EA240000}"/>
    <cellStyle name="Percent 71" xfId="9442" xr:uid="{00000000-0005-0000-0000-0000EB240000}"/>
    <cellStyle name="Percent 72" xfId="9443" xr:uid="{00000000-0005-0000-0000-0000EC240000}"/>
    <cellStyle name="Percent 73" xfId="9444" xr:uid="{00000000-0005-0000-0000-0000ED240000}"/>
    <cellStyle name="Percent 74" xfId="9445" xr:uid="{00000000-0005-0000-0000-0000EE240000}"/>
    <cellStyle name="Percent 75" xfId="9446" xr:uid="{00000000-0005-0000-0000-0000EF240000}"/>
    <cellStyle name="Percent 76" xfId="9447" xr:uid="{00000000-0005-0000-0000-0000F0240000}"/>
    <cellStyle name="Percent 77" xfId="9448" xr:uid="{00000000-0005-0000-0000-0000F1240000}"/>
    <cellStyle name="Percent 78" xfId="9449" xr:uid="{00000000-0005-0000-0000-0000F2240000}"/>
    <cellStyle name="Percent 79" xfId="9450" xr:uid="{00000000-0005-0000-0000-0000F3240000}"/>
    <cellStyle name="Percent 8" xfId="9451" xr:uid="{00000000-0005-0000-0000-0000F4240000}"/>
    <cellStyle name="Percent 8 2" xfId="9452" xr:uid="{00000000-0005-0000-0000-0000F5240000}"/>
    <cellStyle name="Percent 8 2 2" xfId="9453" xr:uid="{00000000-0005-0000-0000-0000F6240000}"/>
    <cellStyle name="Percent 8 2 3" xfId="9454" xr:uid="{00000000-0005-0000-0000-0000F7240000}"/>
    <cellStyle name="Percent 8 2 3 2" xfId="9455" xr:uid="{00000000-0005-0000-0000-0000F8240000}"/>
    <cellStyle name="Percent 8 3" xfId="9456" xr:uid="{00000000-0005-0000-0000-0000F9240000}"/>
    <cellStyle name="Percent 80" xfId="9457" xr:uid="{00000000-0005-0000-0000-0000FA240000}"/>
    <cellStyle name="Percent 81" xfId="9458" xr:uid="{00000000-0005-0000-0000-0000FB240000}"/>
    <cellStyle name="Percent 82" xfId="9459" xr:uid="{00000000-0005-0000-0000-0000FC240000}"/>
    <cellStyle name="Percent 83" xfId="9460" xr:uid="{00000000-0005-0000-0000-0000FD240000}"/>
    <cellStyle name="Percent 84" xfId="9461" xr:uid="{00000000-0005-0000-0000-0000FE240000}"/>
    <cellStyle name="Percent 85" xfId="9462" xr:uid="{00000000-0005-0000-0000-0000FF240000}"/>
    <cellStyle name="Percent 86" xfId="9463" xr:uid="{00000000-0005-0000-0000-000000250000}"/>
    <cellStyle name="Percent 87" xfId="9464" xr:uid="{00000000-0005-0000-0000-000001250000}"/>
    <cellStyle name="Percent 88" xfId="9465" xr:uid="{00000000-0005-0000-0000-000002250000}"/>
    <cellStyle name="Percent 89" xfId="9466" xr:uid="{00000000-0005-0000-0000-000003250000}"/>
    <cellStyle name="Percent 9" xfId="9467" xr:uid="{00000000-0005-0000-0000-000004250000}"/>
    <cellStyle name="Percent 9 2" xfId="9468" xr:uid="{00000000-0005-0000-0000-000005250000}"/>
    <cellStyle name="Percent 9 2 2" xfId="9469" xr:uid="{00000000-0005-0000-0000-000006250000}"/>
    <cellStyle name="Percent 9 2 3" xfId="9470" xr:uid="{00000000-0005-0000-0000-000007250000}"/>
    <cellStyle name="Percent 9 3" xfId="9471" xr:uid="{00000000-0005-0000-0000-000008250000}"/>
    <cellStyle name="Percent 9 4" xfId="9472" xr:uid="{00000000-0005-0000-0000-000009250000}"/>
    <cellStyle name="Percent 90" xfId="9473" xr:uid="{00000000-0005-0000-0000-00000A250000}"/>
    <cellStyle name="Percent 91" xfId="9474" xr:uid="{00000000-0005-0000-0000-00000B250000}"/>
    <cellStyle name="Percent 92" xfId="9475" xr:uid="{00000000-0005-0000-0000-00000C250000}"/>
    <cellStyle name="Percent 93" xfId="9476" xr:uid="{00000000-0005-0000-0000-00000D250000}"/>
    <cellStyle name="Percent 94" xfId="9477" xr:uid="{00000000-0005-0000-0000-00000E250000}"/>
    <cellStyle name="Percent 95" xfId="9478" xr:uid="{00000000-0005-0000-0000-00000F250000}"/>
    <cellStyle name="Percent 96" xfId="9479" xr:uid="{00000000-0005-0000-0000-000010250000}"/>
    <cellStyle name="Percent 97" xfId="9480" xr:uid="{00000000-0005-0000-0000-000011250000}"/>
    <cellStyle name="Percent 98" xfId="9481" xr:uid="{00000000-0005-0000-0000-000012250000}"/>
    <cellStyle name="Percent 99" xfId="9482" xr:uid="{00000000-0005-0000-0000-000013250000}"/>
    <cellStyle name="Percent(0)" xfId="9483" xr:uid="{00000000-0005-0000-0000-000014250000}"/>
    <cellStyle name="Processing" xfId="9484" xr:uid="{00000000-0005-0000-0000-000015250000}"/>
    <cellStyle name="Processing 2" xfId="9485" xr:uid="{00000000-0005-0000-0000-000016250000}"/>
    <cellStyle name="Processing 2 2" xfId="9486" xr:uid="{00000000-0005-0000-0000-000017250000}"/>
    <cellStyle name="Processing 3" xfId="9487" xr:uid="{00000000-0005-0000-0000-000018250000}"/>
    <cellStyle name="Processing 4" xfId="9488" xr:uid="{00000000-0005-0000-0000-000019250000}"/>
    <cellStyle name="Processing_AURORA Total New" xfId="9489" xr:uid="{00000000-0005-0000-0000-00001A250000}"/>
    <cellStyle name="PS_Comma" xfId="9490" xr:uid="{00000000-0005-0000-0000-00001B250000}"/>
    <cellStyle name="PSChar" xfId="9491" xr:uid="{00000000-0005-0000-0000-00001C250000}"/>
    <cellStyle name="PSChar 2" xfId="9492" xr:uid="{00000000-0005-0000-0000-00001D250000}"/>
    <cellStyle name="PSChar 2 2" xfId="9493" xr:uid="{00000000-0005-0000-0000-00001E250000}"/>
    <cellStyle name="PSChar 3" xfId="9494" xr:uid="{00000000-0005-0000-0000-00001F250000}"/>
    <cellStyle name="PSChar 4" xfId="9495" xr:uid="{00000000-0005-0000-0000-000020250000}"/>
    <cellStyle name="PSDate" xfId="9496" xr:uid="{00000000-0005-0000-0000-000021250000}"/>
    <cellStyle name="PSDate 2" xfId="9497" xr:uid="{00000000-0005-0000-0000-000022250000}"/>
    <cellStyle name="PSDate 2 2" xfId="9498" xr:uid="{00000000-0005-0000-0000-000023250000}"/>
    <cellStyle name="PSDate 3" xfId="9499" xr:uid="{00000000-0005-0000-0000-000024250000}"/>
    <cellStyle name="PSDate 4" xfId="9500" xr:uid="{00000000-0005-0000-0000-000025250000}"/>
    <cellStyle name="PSDec" xfId="9501" xr:uid="{00000000-0005-0000-0000-000026250000}"/>
    <cellStyle name="PSDec 2" xfId="9502" xr:uid="{00000000-0005-0000-0000-000027250000}"/>
    <cellStyle name="PSDec 2 2" xfId="9503" xr:uid="{00000000-0005-0000-0000-000028250000}"/>
    <cellStyle name="PSDec 3" xfId="9504" xr:uid="{00000000-0005-0000-0000-000029250000}"/>
    <cellStyle name="PSDec 4" xfId="9505" xr:uid="{00000000-0005-0000-0000-00002A250000}"/>
    <cellStyle name="PSHeading" xfId="9506" xr:uid="{00000000-0005-0000-0000-00002B250000}"/>
    <cellStyle name="PSHeading 2" xfId="9507" xr:uid="{00000000-0005-0000-0000-00002C250000}"/>
    <cellStyle name="PSHeading 2 2" xfId="9508" xr:uid="{00000000-0005-0000-0000-00002D250000}"/>
    <cellStyle name="PSHeading 3" xfId="9509" xr:uid="{00000000-0005-0000-0000-00002E250000}"/>
    <cellStyle name="PSHeading 4" xfId="9510" xr:uid="{00000000-0005-0000-0000-00002F250000}"/>
    <cellStyle name="PSInt" xfId="9511" xr:uid="{00000000-0005-0000-0000-000030250000}"/>
    <cellStyle name="PSInt 2" xfId="9512" xr:uid="{00000000-0005-0000-0000-000031250000}"/>
    <cellStyle name="PSInt 2 2" xfId="9513" xr:uid="{00000000-0005-0000-0000-000032250000}"/>
    <cellStyle name="PSInt 3" xfId="9514" xr:uid="{00000000-0005-0000-0000-000033250000}"/>
    <cellStyle name="PSInt 4" xfId="9515" xr:uid="{00000000-0005-0000-0000-000034250000}"/>
    <cellStyle name="PSSpacer" xfId="9516" xr:uid="{00000000-0005-0000-0000-000035250000}"/>
    <cellStyle name="PSSpacer 2" xfId="9517" xr:uid="{00000000-0005-0000-0000-000036250000}"/>
    <cellStyle name="PSSpacer 2 2" xfId="9518" xr:uid="{00000000-0005-0000-0000-000037250000}"/>
    <cellStyle name="PSSpacer 3" xfId="9519" xr:uid="{00000000-0005-0000-0000-000038250000}"/>
    <cellStyle name="PSSpacer 4" xfId="9520" xr:uid="{00000000-0005-0000-0000-000039250000}"/>
    <cellStyle name="purple - Style8" xfId="9521" xr:uid="{00000000-0005-0000-0000-00003A250000}"/>
    <cellStyle name="purple - Style8 2" xfId="9522" xr:uid="{00000000-0005-0000-0000-00003B250000}"/>
    <cellStyle name="purple - Style8 2 2" xfId="9523" xr:uid="{00000000-0005-0000-0000-00003C250000}"/>
    <cellStyle name="purple - Style8 3" xfId="9524" xr:uid="{00000000-0005-0000-0000-00003D250000}"/>
    <cellStyle name="purple - Style8_ACCOUNTS" xfId="9525" xr:uid="{00000000-0005-0000-0000-00003E250000}"/>
    <cellStyle name="RangeName" xfId="9526" xr:uid="{00000000-0005-0000-0000-00003F250000}"/>
    <cellStyle name="RED" xfId="9527" xr:uid="{00000000-0005-0000-0000-000040250000}"/>
    <cellStyle name="Red - Style7" xfId="9528" xr:uid="{00000000-0005-0000-0000-000041250000}"/>
    <cellStyle name="Red - Style7 2" xfId="9529" xr:uid="{00000000-0005-0000-0000-000042250000}"/>
    <cellStyle name="Red - Style7 2 2" xfId="9530" xr:uid="{00000000-0005-0000-0000-000043250000}"/>
    <cellStyle name="Red - Style7 3" xfId="9531" xr:uid="{00000000-0005-0000-0000-000044250000}"/>
    <cellStyle name="Red - Style7_ACCOUNTS" xfId="9532" xr:uid="{00000000-0005-0000-0000-000045250000}"/>
    <cellStyle name="RED 10" xfId="9533" xr:uid="{00000000-0005-0000-0000-000046250000}"/>
    <cellStyle name="RED 11" xfId="9534" xr:uid="{00000000-0005-0000-0000-000047250000}"/>
    <cellStyle name="RED 12" xfId="9535" xr:uid="{00000000-0005-0000-0000-000048250000}"/>
    <cellStyle name="RED 13" xfId="9536" xr:uid="{00000000-0005-0000-0000-000049250000}"/>
    <cellStyle name="RED 14" xfId="9537" xr:uid="{00000000-0005-0000-0000-00004A250000}"/>
    <cellStyle name="RED 15" xfId="9538" xr:uid="{00000000-0005-0000-0000-00004B250000}"/>
    <cellStyle name="RED 16" xfId="9539" xr:uid="{00000000-0005-0000-0000-00004C250000}"/>
    <cellStyle name="RED 17" xfId="9540" xr:uid="{00000000-0005-0000-0000-00004D250000}"/>
    <cellStyle name="RED 18" xfId="9541" xr:uid="{00000000-0005-0000-0000-00004E250000}"/>
    <cellStyle name="RED 19" xfId="9542" xr:uid="{00000000-0005-0000-0000-00004F250000}"/>
    <cellStyle name="RED 2" xfId="9543" xr:uid="{00000000-0005-0000-0000-000050250000}"/>
    <cellStyle name="RED 2 2" xfId="9544" xr:uid="{00000000-0005-0000-0000-000051250000}"/>
    <cellStyle name="RED 20" xfId="9545" xr:uid="{00000000-0005-0000-0000-000052250000}"/>
    <cellStyle name="RED 21" xfId="9546" xr:uid="{00000000-0005-0000-0000-000053250000}"/>
    <cellStyle name="RED 22" xfId="9547" xr:uid="{00000000-0005-0000-0000-000054250000}"/>
    <cellStyle name="RED 23" xfId="9548" xr:uid="{00000000-0005-0000-0000-000055250000}"/>
    <cellStyle name="RED 24" xfId="9549" xr:uid="{00000000-0005-0000-0000-000056250000}"/>
    <cellStyle name="RED 3" xfId="9550" xr:uid="{00000000-0005-0000-0000-000057250000}"/>
    <cellStyle name="RED 4" xfId="9551" xr:uid="{00000000-0005-0000-0000-000058250000}"/>
    <cellStyle name="RED 5" xfId="9552" xr:uid="{00000000-0005-0000-0000-000059250000}"/>
    <cellStyle name="RED 6" xfId="9553" xr:uid="{00000000-0005-0000-0000-00005A250000}"/>
    <cellStyle name="RED 7" xfId="9554" xr:uid="{00000000-0005-0000-0000-00005B250000}"/>
    <cellStyle name="RED 8" xfId="9555" xr:uid="{00000000-0005-0000-0000-00005C250000}"/>
    <cellStyle name="RED 9" xfId="9556" xr:uid="{00000000-0005-0000-0000-00005D250000}"/>
    <cellStyle name="RED_04 07E Wild Horse Wind Expansion (C) (2)" xfId="9557" xr:uid="{00000000-0005-0000-0000-00005E250000}"/>
    <cellStyle name="Report" xfId="9558" xr:uid="{00000000-0005-0000-0000-00005F250000}"/>
    <cellStyle name="Report - Style5" xfId="9559" xr:uid="{00000000-0005-0000-0000-000060250000}"/>
    <cellStyle name="Report - Style6" xfId="9560" xr:uid="{00000000-0005-0000-0000-000061250000}"/>
    <cellStyle name="Report - Style7" xfId="9561" xr:uid="{00000000-0005-0000-0000-000062250000}"/>
    <cellStyle name="Report - Style8" xfId="9562" xr:uid="{00000000-0005-0000-0000-000063250000}"/>
    <cellStyle name="Report 2" xfId="9563" xr:uid="{00000000-0005-0000-0000-000064250000}"/>
    <cellStyle name="Report 2 2" xfId="9564" xr:uid="{00000000-0005-0000-0000-000065250000}"/>
    <cellStyle name="Report 3" xfId="9565" xr:uid="{00000000-0005-0000-0000-000066250000}"/>
    <cellStyle name="Report 4" xfId="9566" xr:uid="{00000000-0005-0000-0000-000067250000}"/>
    <cellStyle name="Report 5" xfId="9567" xr:uid="{00000000-0005-0000-0000-000068250000}"/>
    <cellStyle name="Report 6" xfId="9568" xr:uid="{00000000-0005-0000-0000-000069250000}"/>
    <cellStyle name="Report Bar" xfId="9569" xr:uid="{00000000-0005-0000-0000-00006A250000}"/>
    <cellStyle name="Report Bar 2" xfId="9570" xr:uid="{00000000-0005-0000-0000-00006B250000}"/>
    <cellStyle name="Report Bar 2 2" xfId="9571" xr:uid="{00000000-0005-0000-0000-00006C250000}"/>
    <cellStyle name="Report Bar 3" xfId="9572" xr:uid="{00000000-0005-0000-0000-00006D250000}"/>
    <cellStyle name="Report Bar 4" xfId="9573" xr:uid="{00000000-0005-0000-0000-00006E250000}"/>
    <cellStyle name="Report Bar 5" xfId="9574" xr:uid="{00000000-0005-0000-0000-00006F250000}"/>
    <cellStyle name="Report Bar_AURORA Total New" xfId="9575" xr:uid="{00000000-0005-0000-0000-000070250000}"/>
    <cellStyle name="Report Heading" xfId="9576" xr:uid="{00000000-0005-0000-0000-000071250000}"/>
    <cellStyle name="Report Heading 2" xfId="9577" xr:uid="{00000000-0005-0000-0000-000072250000}"/>
    <cellStyle name="Report Heading 3" xfId="9578" xr:uid="{00000000-0005-0000-0000-000073250000}"/>
    <cellStyle name="Report Heading 3 2" xfId="9579" xr:uid="{00000000-0005-0000-0000-000074250000}"/>
    <cellStyle name="Report Heading 3 3" xfId="9580" xr:uid="{00000000-0005-0000-0000-000075250000}"/>
    <cellStyle name="Report Heading_Electric Rev Req Model (2009 GRC) Rebuttal" xfId="9581" xr:uid="{00000000-0005-0000-0000-000076250000}"/>
    <cellStyle name="Report Percent" xfId="9582" xr:uid="{00000000-0005-0000-0000-000077250000}"/>
    <cellStyle name="Report Percent 2" xfId="9583" xr:uid="{00000000-0005-0000-0000-000078250000}"/>
    <cellStyle name="Report Percent 2 2" xfId="9584" xr:uid="{00000000-0005-0000-0000-000079250000}"/>
    <cellStyle name="Report Percent 2 2 2" xfId="9585" xr:uid="{00000000-0005-0000-0000-00007A250000}"/>
    <cellStyle name="Report Percent 2 3" xfId="9586" xr:uid="{00000000-0005-0000-0000-00007B250000}"/>
    <cellStyle name="Report Percent 3" xfId="9587" xr:uid="{00000000-0005-0000-0000-00007C250000}"/>
    <cellStyle name="Report Percent 3 2" xfId="9588" xr:uid="{00000000-0005-0000-0000-00007D250000}"/>
    <cellStyle name="Report Percent 3 2 2" xfId="9589" xr:uid="{00000000-0005-0000-0000-00007E250000}"/>
    <cellStyle name="Report Percent 3 3" xfId="9590" xr:uid="{00000000-0005-0000-0000-00007F250000}"/>
    <cellStyle name="Report Percent 3 3 2" xfId="9591" xr:uid="{00000000-0005-0000-0000-000080250000}"/>
    <cellStyle name="Report Percent 3 4" xfId="9592" xr:uid="{00000000-0005-0000-0000-000081250000}"/>
    <cellStyle name="Report Percent 3 4 2" xfId="9593" xr:uid="{00000000-0005-0000-0000-000082250000}"/>
    <cellStyle name="Report Percent 4" xfId="9594" xr:uid="{00000000-0005-0000-0000-000083250000}"/>
    <cellStyle name="Report Percent 4 2" xfId="9595" xr:uid="{00000000-0005-0000-0000-000084250000}"/>
    <cellStyle name="Report Percent 5" xfId="9596" xr:uid="{00000000-0005-0000-0000-000085250000}"/>
    <cellStyle name="Report Percent 6" xfId="9597" xr:uid="{00000000-0005-0000-0000-000086250000}"/>
    <cellStyle name="Report Percent 7" xfId="9598" xr:uid="{00000000-0005-0000-0000-000087250000}"/>
    <cellStyle name="Report Percent_ACCOUNTS" xfId="9599" xr:uid="{00000000-0005-0000-0000-000088250000}"/>
    <cellStyle name="Report Unit Cost" xfId="9600" xr:uid="{00000000-0005-0000-0000-000089250000}"/>
    <cellStyle name="Report Unit Cost 2" xfId="9601" xr:uid="{00000000-0005-0000-0000-00008A250000}"/>
    <cellStyle name="Report Unit Cost 2 2" xfId="9602" xr:uid="{00000000-0005-0000-0000-00008B250000}"/>
    <cellStyle name="Report Unit Cost 2 2 2" xfId="9603" xr:uid="{00000000-0005-0000-0000-00008C250000}"/>
    <cellStyle name="Report Unit Cost 2 3" xfId="9604" xr:uid="{00000000-0005-0000-0000-00008D250000}"/>
    <cellStyle name="Report Unit Cost 3" xfId="9605" xr:uid="{00000000-0005-0000-0000-00008E250000}"/>
    <cellStyle name="Report Unit Cost 3 2" xfId="9606" xr:uid="{00000000-0005-0000-0000-00008F250000}"/>
    <cellStyle name="Report Unit Cost 3 2 2" xfId="9607" xr:uid="{00000000-0005-0000-0000-000090250000}"/>
    <cellStyle name="Report Unit Cost 3 3" xfId="9608" xr:uid="{00000000-0005-0000-0000-000091250000}"/>
    <cellStyle name="Report Unit Cost 3 3 2" xfId="9609" xr:uid="{00000000-0005-0000-0000-000092250000}"/>
    <cellStyle name="Report Unit Cost 3 4" xfId="9610" xr:uid="{00000000-0005-0000-0000-000093250000}"/>
    <cellStyle name="Report Unit Cost 3 4 2" xfId="9611" xr:uid="{00000000-0005-0000-0000-000094250000}"/>
    <cellStyle name="Report Unit Cost 4" xfId="9612" xr:uid="{00000000-0005-0000-0000-000095250000}"/>
    <cellStyle name="Report Unit Cost 4 2" xfId="9613" xr:uid="{00000000-0005-0000-0000-000096250000}"/>
    <cellStyle name="Report Unit Cost 5" xfId="9614" xr:uid="{00000000-0005-0000-0000-000097250000}"/>
    <cellStyle name="Report Unit Cost 6" xfId="9615" xr:uid="{00000000-0005-0000-0000-000098250000}"/>
    <cellStyle name="Report Unit Cost 7" xfId="9616" xr:uid="{00000000-0005-0000-0000-000099250000}"/>
    <cellStyle name="Report Unit Cost_ACCOUNTS" xfId="9617" xr:uid="{00000000-0005-0000-0000-00009A250000}"/>
    <cellStyle name="Report_Adj Bench DR 3 for Initial Briefs (Electric)" xfId="9618" xr:uid="{00000000-0005-0000-0000-00009B250000}"/>
    <cellStyle name="Reports" xfId="9619" xr:uid="{00000000-0005-0000-0000-00009C250000}"/>
    <cellStyle name="Reports 2" xfId="9620" xr:uid="{00000000-0005-0000-0000-00009D250000}"/>
    <cellStyle name="Reports 3" xfId="9621" xr:uid="{00000000-0005-0000-0000-00009E250000}"/>
    <cellStyle name="Reports Total" xfId="9622" xr:uid="{00000000-0005-0000-0000-00009F250000}"/>
    <cellStyle name="Reports Total 2" xfId="9623" xr:uid="{00000000-0005-0000-0000-0000A0250000}"/>
    <cellStyle name="Reports Total 2 2" xfId="9624" xr:uid="{00000000-0005-0000-0000-0000A1250000}"/>
    <cellStyle name="Reports Total 3" xfId="9625" xr:uid="{00000000-0005-0000-0000-0000A2250000}"/>
    <cellStyle name="Reports Total 4" xfId="9626" xr:uid="{00000000-0005-0000-0000-0000A3250000}"/>
    <cellStyle name="Reports Total 5" xfId="9627" xr:uid="{00000000-0005-0000-0000-0000A4250000}"/>
    <cellStyle name="Reports Total_AURORA Total New" xfId="9628" xr:uid="{00000000-0005-0000-0000-0000A5250000}"/>
    <cellStyle name="Reports Unit Cost Total" xfId="9629" xr:uid="{00000000-0005-0000-0000-0000A6250000}"/>
    <cellStyle name="Reports Unit Cost Total 2" xfId="9630" xr:uid="{00000000-0005-0000-0000-0000A7250000}"/>
    <cellStyle name="Reports Unit Cost Total 3" xfId="9631" xr:uid="{00000000-0005-0000-0000-0000A8250000}"/>
    <cellStyle name="Reports_14.21G &amp; 16.28E Incentive Pay" xfId="9632" xr:uid="{00000000-0005-0000-0000-0000A9250000}"/>
    <cellStyle name="RevList" xfId="9633" xr:uid="{00000000-0005-0000-0000-0000AA250000}"/>
    <cellStyle name="RevList 2" xfId="9634" xr:uid="{00000000-0005-0000-0000-0000AB250000}"/>
    <cellStyle name="round100" xfId="9635" xr:uid="{00000000-0005-0000-0000-0000AC250000}"/>
    <cellStyle name="round100 2" xfId="9636" xr:uid="{00000000-0005-0000-0000-0000AD250000}"/>
    <cellStyle name="round100 2 2" xfId="9637" xr:uid="{00000000-0005-0000-0000-0000AE250000}"/>
    <cellStyle name="round100 2 2 2" xfId="9638" xr:uid="{00000000-0005-0000-0000-0000AF250000}"/>
    <cellStyle name="round100 2 3" xfId="9639" xr:uid="{00000000-0005-0000-0000-0000B0250000}"/>
    <cellStyle name="round100 3" xfId="9640" xr:uid="{00000000-0005-0000-0000-0000B1250000}"/>
    <cellStyle name="round100 3 2" xfId="9641" xr:uid="{00000000-0005-0000-0000-0000B2250000}"/>
    <cellStyle name="round100 3 2 2" xfId="9642" xr:uid="{00000000-0005-0000-0000-0000B3250000}"/>
    <cellStyle name="round100 3 3" xfId="9643" xr:uid="{00000000-0005-0000-0000-0000B4250000}"/>
    <cellStyle name="round100 3 3 2" xfId="9644" xr:uid="{00000000-0005-0000-0000-0000B5250000}"/>
    <cellStyle name="round100 3 4" xfId="9645" xr:uid="{00000000-0005-0000-0000-0000B6250000}"/>
    <cellStyle name="round100 3 4 2" xfId="9646" xr:uid="{00000000-0005-0000-0000-0000B7250000}"/>
    <cellStyle name="round100 4" xfId="9647" xr:uid="{00000000-0005-0000-0000-0000B8250000}"/>
    <cellStyle name="round100 4 2" xfId="9648" xr:uid="{00000000-0005-0000-0000-0000B9250000}"/>
    <cellStyle name="round100 5" xfId="9649" xr:uid="{00000000-0005-0000-0000-0000BA250000}"/>
    <cellStyle name="round100 6" xfId="9650" xr:uid="{00000000-0005-0000-0000-0000BB250000}"/>
    <cellStyle name="round100 7" xfId="9651" xr:uid="{00000000-0005-0000-0000-0000BC250000}"/>
    <cellStyle name="SAPBEXaggData" xfId="9652" xr:uid="{00000000-0005-0000-0000-0000BD250000}"/>
    <cellStyle name="SAPBEXaggData 2" xfId="9653" xr:uid="{00000000-0005-0000-0000-0000BE250000}"/>
    <cellStyle name="SAPBEXaggData 3" xfId="9654" xr:uid="{00000000-0005-0000-0000-0000BF250000}"/>
    <cellStyle name="SAPBEXaggDataEmph" xfId="9655" xr:uid="{00000000-0005-0000-0000-0000C0250000}"/>
    <cellStyle name="SAPBEXaggDataEmph 2" xfId="9656" xr:uid="{00000000-0005-0000-0000-0000C1250000}"/>
    <cellStyle name="SAPBEXaggDataEmph 3" xfId="9657" xr:uid="{00000000-0005-0000-0000-0000C2250000}"/>
    <cellStyle name="SAPBEXaggItem" xfId="9658" xr:uid="{00000000-0005-0000-0000-0000C3250000}"/>
    <cellStyle name="SAPBEXaggItem 2" xfId="9659" xr:uid="{00000000-0005-0000-0000-0000C4250000}"/>
    <cellStyle name="SAPBEXaggItem 3" xfId="9660" xr:uid="{00000000-0005-0000-0000-0000C5250000}"/>
    <cellStyle name="SAPBEXaggItemX" xfId="9661" xr:uid="{00000000-0005-0000-0000-0000C6250000}"/>
    <cellStyle name="SAPBEXaggItemX 2" xfId="9662" xr:uid="{00000000-0005-0000-0000-0000C7250000}"/>
    <cellStyle name="SAPBEXaggItemX 3" xfId="9663" xr:uid="{00000000-0005-0000-0000-0000C8250000}"/>
    <cellStyle name="SAPBEXchaText" xfId="9664" xr:uid="{00000000-0005-0000-0000-0000C9250000}"/>
    <cellStyle name="SAPBEXchaText 2" xfId="9665" xr:uid="{00000000-0005-0000-0000-0000CA250000}"/>
    <cellStyle name="SAPBEXchaText 2 2" xfId="9666" xr:uid="{00000000-0005-0000-0000-0000CB250000}"/>
    <cellStyle name="SAPBEXchaText 2 2 2" xfId="9667" xr:uid="{00000000-0005-0000-0000-0000CC250000}"/>
    <cellStyle name="SAPBEXchaText 2 3" xfId="9668" xr:uid="{00000000-0005-0000-0000-0000CD250000}"/>
    <cellStyle name="SAPBEXchaText 3" xfId="9669" xr:uid="{00000000-0005-0000-0000-0000CE250000}"/>
    <cellStyle name="SAPBEXchaText 3 2" xfId="9670" xr:uid="{00000000-0005-0000-0000-0000CF250000}"/>
    <cellStyle name="SAPBEXchaText 3 2 2" xfId="9671" xr:uid="{00000000-0005-0000-0000-0000D0250000}"/>
    <cellStyle name="SAPBEXchaText 3 3" xfId="9672" xr:uid="{00000000-0005-0000-0000-0000D1250000}"/>
    <cellStyle name="SAPBEXchaText 3 3 2" xfId="9673" xr:uid="{00000000-0005-0000-0000-0000D2250000}"/>
    <cellStyle name="SAPBEXchaText 3 4" xfId="9674" xr:uid="{00000000-0005-0000-0000-0000D3250000}"/>
    <cellStyle name="SAPBEXchaText 3 4 2" xfId="9675" xr:uid="{00000000-0005-0000-0000-0000D4250000}"/>
    <cellStyle name="SAPBEXchaText 4" xfId="9676" xr:uid="{00000000-0005-0000-0000-0000D5250000}"/>
    <cellStyle name="SAPBEXchaText 4 2" xfId="9677" xr:uid="{00000000-0005-0000-0000-0000D6250000}"/>
    <cellStyle name="SAPBEXchaText 5" xfId="9678" xr:uid="{00000000-0005-0000-0000-0000D7250000}"/>
    <cellStyle name="SAPBEXchaText 6" xfId="9679" xr:uid="{00000000-0005-0000-0000-0000D8250000}"/>
    <cellStyle name="SAPBEXchaText 7" xfId="9680" xr:uid="{00000000-0005-0000-0000-0000D9250000}"/>
    <cellStyle name="SAPBEXchaText 8" xfId="9681" xr:uid="{00000000-0005-0000-0000-0000DA250000}"/>
    <cellStyle name="SAPBEXchaText 9" xfId="9682" xr:uid="{00000000-0005-0000-0000-0000DB250000}"/>
    <cellStyle name="SAPBEXexcBad7" xfId="9683" xr:uid="{00000000-0005-0000-0000-0000DC250000}"/>
    <cellStyle name="SAPBEXexcBad7 2" xfId="9684" xr:uid="{00000000-0005-0000-0000-0000DD250000}"/>
    <cellStyle name="SAPBEXexcBad7 3" xfId="9685" xr:uid="{00000000-0005-0000-0000-0000DE250000}"/>
    <cellStyle name="SAPBEXexcBad8" xfId="9686" xr:uid="{00000000-0005-0000-0000-0000DF250000}"/>
    <cellStyle name="SAPBEXexcBad8 2" xfId="9687" xr:uid="{00000000-0005-0000-0000-0000E0250000}"/>
    <cellStyle name="SAPBEXexcBad8 3" xfId="9688" xr:uid="{00000000-0005-0000-0000-0000E1250000}"/>
    <cellStyle name="SAPBEXexcBad9" xfId="9689" xr:uid="{00000000-0005-0000-0000-0000E2250000}"/>
    <cellStyle name="SAPBEXexcBad9 2" xfId="9690" xr:uid="{00000000-0005-0000-0000-0000E3250000}"/>
    <cellStyle name="SAPBEXexcBad9 3" xfId="9691" xr:uid="{00000000-0005-0000-0000-0000E4250000}"/>
    <cellStyle name="SAPBEXexcCritical4" xfId="9692" xr:uid="{00000000-0005-0000-0000-0000E5250000}"/>
    <cellStyle name="SAPBEXexcCritical4 2" xfId="9693" xr:uid="{00000000-0005-0000-0000-0000E6250000}"/>
    <cellStyle name="SAPBEXexcCritical4 3" xfId="9694" xr:uid="{00000000-0005-0000-0000-0000E7250000}"/>
    <cellStyle name="SAPBEXexcCritical5" xfId="9695" xr:uid="{00000000-0005-0000-0000-0000E8250000}"/>
    <cellStyle name="SAPBEXexcCritical5 2" xfId="9696" xr:uid="{00000000-0005-0000-0000-0000E9250000}"/>
    <cellStyle name="SAPBEXexcCritical5 3" xfId="9697" xr:uid="{00000000-0005-0000-0000-0000EA250000}"/>
    <cellStyle name="SAPBEXexcCritical6" xfId="9698" xr:uid="{00000000-0005-0000-0000-0000EB250000}"/>
    <cellStyle name="SAPBEXexcCritical6 2" xfId="9699" xr:uid="{00000000-0005-0000-0000-0000EC250000}"/>
    <cellStyle name="SAPBEXexcCritical6 3" xfId="9700" xr:uid="{00000000-0005-0000-0000-0000ED250000}"/>
    <cellStyle name="SAPBEXexcGood1" xfId="9701" xr:uid="{00000000-0005-0000-0000-0000EE250000}"/>
    <cellStyle name="SAPBEXexcGood1 2" xfId="9702" xr:uid="{00000000-0005-0000-0000-0000EF250000}"/>
    <cellStyle name="SAPBEXexcGood1 3" xfId="9703" xr:uid="{00000000-0005-0000-0000-0000F0250000}"/>
    <cellStyle name="SAPBEXexcGood2" xfId="9704" xr:uid="{00000000-0005-0000-0000-0000F1250000}"/>
    <cellStyle name="SAPBEXexcGood2 2" xfId="9705" xr:uid="{00000000-0005-0000-0000-0000F2250000}"/>
    <cellStyle name="SAPBEXexcGood2 3" xfId="9706" xr:uid="{00000000-0005-0000-0000-0000F3250000}"/>
    <cellStyle name="SAPBEXexcGood3" xfId="9707" xr:uid="{00000000-0005-0000-0000-0000F4250000}"/>
    <cellStyle name="SAPBEXexcGood3 2" xfId="9708" xr:uid="{00000000-0005-0000-0000-0000F5250000}"/>
    <cellStyle name="SAPBEXexcGood3 3" xfId="9709" xr:uid="{00000000-0005-0000-0000-0000F6250000}"/>
    <cellStyle name="SAPBEXfilterDrill" xfId="9710" xr:uid="{00000000-0005-0000-0000-0000F7250000}"/>
    <cellStyle name="SAPBEXfilterDrill 2" xfId="9711" xr:uid="{00000000-0005-0000-0000-0000F8250000}"/>
    <cellStyle name="SAPBEXfilterDrill 3" xfId="9712" xr:uid="{00000000-0005-0000-0000-0000F9250000}"/>
    <cellStyle name="SAPBEXfilterDrill 4" xfId="9713" xr:uid="{00000000-0005-0000-0000-0000FA250000}"/>
    <cellStyle name="SAPBEXfilterItem" xfId="9714" xr:uid="{00000000-0005-0000-0000-0000FB250000}"/>
    <cellStyle name="SAPBEXfilterItem 2" xfId="9715" xr:uid="{00000000-0005-0000-0000-0000FC250000}"/>
    <cellStyle name="SAPBEXfilterItem 3" xfId="9716" xr:uid="{00000000-0005-0000-0000-0000FD250000}"/>
    <cellStyle name="SAPBEXfilterText" xfId="9717" xr:uid="{00000000-0005-0000-0000-0000FE250000}"/>
    <cellStyle name="SAPBEXfilterText 2" xfId="9718" xr:uid="{00000000-0005-0000-0000-0000FF250000}"/>
    <cellStyle name="SAPBEXfilterText 3" xfId="9719" xr:uid="{00000000-0005-0000-0000-000000260000}"/>
    <cellStyle name="SAPBEXformats" xfId="9720" xr:uid="{00000000-0005-0000-0000-000001260000}"/>
    <cellStyle name="SAPBEXformats 2" xfId="9721" xr:uid="{00000000-0005-0000-0000-000002260000}"/>
    <cellStyle name="SAPBEXformats 2 2" xfId="9722" xr:uid="{00000000-0005-0000-0000-000003260000}"/>
    <cellStyle name="SAPBEXformats 3" xfId="9723" xr:uid="{00000000-0005-0000-0000-000004260000}"/>
    <cellStyle name="SAPBEXformats 4" xfId="9724" xr:uid="{00000000-0005-0000-0000-000005260000}"/>
    <cellStyle name="SAPBEXheaderItem" xfId="9725" xr:uid="{00000000-0005-0000-0000-000006260000}"/>
    <cellStyle name="SAPBEXheaderItem 2" xfId="9726" xr:uid="{00000000-0005-0000-0000-000007260000}"/>
    <cellStyle name="SAPBEXheaderItem 3" xfId="9727" xr:uid="{00000000-0005-0000-0000-000008260000}"/>
    <cellStyle name="SAPBEXheaderItem 4" xfId="9728" xr:uid="{00000000-0005-0000-0000-000009260000}"/>
    <cellStyle name="SAPBEXheaderText" xfId="9729" xr:uid="{00000000-0005-0000-0000-00000A260000}"/>
    <cellStyle name="SAPBEXheaderText 2" xfId="9730" xr:uid="{00000000-0005-0000-0000-00000B260000}"/>
    <cellStyle name="SAPBEXheaderText 3" xfId="9731" xr:uid="{00000000-0005-0000-0000-00000C260000}"/>
    <cellStyle name="SAPBEXheaderText 4" xfId="9732" xr:uid="{00000000-0005-0000-0000-00000D260000}"/>
    <cellStyle name="SAPBEXHLevel0" xfId="9733" xr:uid="{00000000-0005-0000-0000-00000E260000}"/>
    <cellStyle name="SAPBEXHLevel0 2" xfId="9734" xr:uid="{00000000-0005-0000-0000-00000F260000}"/>
    <cellStyle name="SAPBEXHLevel0 2 2" xfId="9735" xr:uid="{00000000-0005-0000-0000-000010260000}"/>
    <cellStyle name="SAPBEXHLevel0 3" xfId="9736" xr:uid="{00000000-0005-0000-0000-000011260000}"/>
    <cellStyle name="SAPBEXHLevel0 4" xfId="9737" xr:uid="{00000000-0005-0000-0000-000012260000}"/>
    <cellStyle name="SAPBEXHLevel0 5" xfId="9738" xr:uid="{00000000-0005-0000-0000-000013260000}"/>
    <cellStyle name="SAPBEXHLevel0 6" xfId="9739" xr:uid="{00000000-0005-0000-0000-000014260000}"/>
    <cellStyle name="SAPBEXHLevel0X" xfId="9740" xr:uid="{00000000-0005-0000-0000-000015260000}"/>
    <cellStyle name="SAPBEXHLevel0X 2" xfId="9741" xr:uid="{00000000-0005-0000-0000-000016260000}"/>
    <cellStyle name="SAPBEXHLevel0X 2 2" xfId="9742" xr:uid="{00000000-0005-0000-0000-000017260000}"/>
    <cellStyle name="SAPBEXHLevel0X 2 2 2" xfId="9743" xr:uid="{00000000-0005-0000-0000-000018260000}"/>
    <cellStyle name="SAPBEXHLevel0X 2 3" xfId="9744" xr:uid="{00000000-0005-0000-0000-000019260000}"/>
    <cellStyle name="SAPBEXHLevel0X 3" xfId="9745" xr:uid="{00000000-0005-0000-0000-00001A260000}"/>
    <cellStyle name="SAPBEXHLevel0X 3 2" xfId="9746" xr:uid="{00000000-0005-0000-0000-00001B260000}"/>
    <cellStyle name="SAPBEXHLevel0X 3 2 2" xfId="9747" xr:uid="{00000000-0005-0000-0000-00001C260000}"/>
    <cellStyle name="SAPBEXHLevel0X 3 3" xfId="9748" xr:uid="{00000000-0005-0000-0000-00001D260000}"/>
    <cellStyle name="SAPBEXHLevel0X 3 3 2" xfId="9749" xr:uid="{00000000-0005-0000-0000-00001E260000}"/>
    <cellStyle name="SAPBEXHLevel0X 3 4" xfId="9750" xr:uid="{00000000-0005-0000-0000-00001F260000}"/>
    <cellStyle name="SAPBEXHLevel0X 3 4 2" xfId="9751" xr:uid="{00000000-0005-0000-0000-000020260000}"/>
    <cellStyle name="SAPBEXHLevel0X 4" xfId="9752" xr:uid="{00000000-0005-0000-0000-000021260000}"/>
    <cellStyle name="SAPBEXHLevel0X 4 2" xfId="9753" xr:uid="{00000000-0005-0000-0000-000022260000}"/>
    <cellStyle name="SAPBEXHLevel0X 5" xfId="9754" xr:uid="{00000000-0005-0000-0000-000023260000}"/>
    <cellStyle name="SAPBEXHLevel0X 6" xfId="9755" xr:uid="{00000000-0005-0000-0000-000024260000}"/>
    <cellStyle name="SAPBEXHLevel0X 7" xfId="9756" xr:uid="{00000000-0005-0000-0000-000025260000}"/>
    <cellStyle name="SAPBEXHLevel0X 8" xfId="9757" xr:uid="{00000000-0005-0000-0000-000026260000}"/>
    <cellStyle name="SAPBEXHLevel1" xfId="9758" xr:uid="{00000000-0005-0000-0000-000027260000}"/>
    <cellStyle name="SAPBEXHLevel1 2" xfId="9759" xr:uid="{00000000-0005-0000-0000-000028260000}"/>
    <cellStyle name="SAPBEXHLevel1 2 2" xfId="9760" xr:uid="{00000000-0005-0000-0000-000029260000}"/>
    <cellStyle name="SAPBEXHLevel1 3" xfId="9761" xr:uid="{00000000-0005-0000-0000-00002A260000}"/>
    <cellStyle name="SAPBEXHLevel1 4" xfId="9762" xr:uid="{00000000-0005-0000-0000-00002B260000}"/>
    <cellStyle name="SAPBEXHLevel1 5" xfId="9763" xr:uid="{00000000-0005-0000-0000-00002C260000}"/>
    <cellStyle name="SAPBEXHLevel1 6" xfId="9764" xr:uid="{00000000-0005-0000-0000-00002D260000}"/>
    <cellStyle name="SAPBEXHLevel1X" xfId="9765" xr:uid="{00000000-0005-0000-0000-00002E260000}"/>
    <cellStyle name="SAPBEXHLevel1X 2" xfId="9766" xr:uid="{00000000-0005-0000-0000-00002F260000}"/>
    <cellStyle name="SAPBEXHLevel1X 2 2" xfId="9767" xr:uid="{00000000-0005-0000-0000-000030260000}"/>
    <cellStyle name="SAPBEXHLevel1X 3" xfId="9768" xr:uid="{00000000-0005-0000-0000-000031260000}"/>
    <cellStyle name="SAPBEXHLevel1X 4" xfId="9769" xr:uid="{00000000-0005-0000-0000-000032260000}"/>
    <cellStyle name="SAPBEXHLevel1X 5" xfId="9770" xr:uid="{00000000-0005-0000-0000-000033260000}"/>
    <cellStyle name="SAPBEXHLevel1X 6" xfId="9771" xr:uid="{00000000-0005-0000-0000-000034260000}"/>
    <cellStyle name="SAPBEXHLevel2" xfId="9772" xr:uid="{00000000-0005-0000-0000-000035260000}"/>
    <cellStyle name="SAPBEXHLevel2 2" xfId="9773" xr:uid="{00000000-0005-0000-0000-000036260000}"/>
    <cellStyle name="SAPBEXHLevel2 2 2" xfId="9774" xr:uid="{00000000-0005-0000-0000-000037260000}"/>
    <cellStyle name="SAPBEXHLevel2 3" xfId="9775" xr:uid="{00000000-0005-0000-0000-000038260000}"/>
    <cellStyle name="SAPBEXHLevel2 4" xfId="9776" xr:uid="{00000000-0005-0000-0000-000039260000}"/>
    <cellStyle name="SAPBEXHLevel2 5" xfId="9777" xr:uid="{00000000-0005-0000-0000-00003A260000}"/>
    <cellStyle name="SAPBEXHLevel2 6" xfId="9778" xr:uid="{00000000-0005-0000-0000-00003B260000}"/>
    <cellStyle name="SAPBEXHLevel2X" xfId="9779" xr:uid="{00000000-0005-0000-0000-00003C260000}"/>
    <cellStyle name="SAPBEXHLevel2X 2" xfId="9780" xr:uid="{00000000-0005-0000-0000-00003D260000}"/>
    <cellStyle name="SAPBEXHLevel2X 2 2" xfId="9781" xr:uid="{00000000-0005-0000-0000-00003E260000}"/>
    <cellStyle name="SAPBEXHLevel2X 3" xfId="9782" xr:uid="{00000000-0005-0000-0000-00003F260000}"/>
    <cellStyle name="SAPBEXHLevel2X 4" xfId="9783" xr:uid="{00000000-0005-0000-0000-000040260000}"/>
    <cellStyle name="SAPBEXHLevel2X 5" xfId="9784" xr:uid="{00000000-0005-0000-0000-000041260000}"/>
    <cellStyle name="SAPBEXHLevel2X 6" xfId="9785" xr:uid="{00000000-0005-0000-0000-000042260000}"/>
    <cellStyle name="SAPBEXHLevel3" xfId="9786" xr:uid="{00000000-0005-0000-0000-000043260000}"/>
    <cellStyle name="SAPBEXHLevel3 2" xfId="9787" xr:uid="{00000000-0005-0000-0000-000044260000}"/>
    <cellStyle name="SAPBEXHLevel3 2 2" xfId="9788" xr:uid="{00000000-0005-0000-0000-000045260000}"/>
    <cellStyle name="SAPBEXHLevel3 3" xfId="9789" xr:uid="{00000000-0005-0000-0000-000046260000}"/>
    <cellStyle name="SAPBEXHLevel3 4" xfId="9790" xr:uid="{00000000-0005-0000-0000-000047260000}"/>
    <cellStyle name="SAPBEXHLevel3 5" xfId="9791" xr:uid="{00000000-0005-0000-0000-000048260000}"/>
    <cellStyle name="SAPBEXHLevel3 6" xfId="9792" xr:uid="{00000000-0005-0000-0000-000049260000}"/>
    <cellStyle name="SAPBEXHLevel3X" xfId="9793" xr:uid="{00000000-0005-0000-0000-00004A260000}"/>
    <cellStyle name="SAPBEXHLevel3X 2" xfId="9794" xr:uid="{00000000-0005-0000-0000-00004B260000}"/>
    <cellStyle name="SAPBEXHLevel3X 2 2" xfId="9795" xr:uid="{00000000-0005-0000-0000-00004C260000}"/>
    <cellStyle name="SAPBEXHLevel3X 3" xfId="9796" xr:uid="{00000000-0005-0000-0000-00004D260000}"/>
    <cellStyle name="SAPBEXHLevel3X 4" xfId="9797" xr:uid="{00000000-0005-0000-0000-00004E260000}"/>
    <cellStyle name="SAPBEXHLevel3X 5" xfId="9798" xr:uid="{00000000-0005-0000-0000-00004F260000}"/>
    <cellStyle name="SAPBEXHLevel3X 6" xfId="9799" xr:uid="{00000000-0005-0000-0000-000050260000}"/>
    <cellStyle name="SAPBEXinputData" xfId="9800" xr:uid="{00000000-0005-0000-0000-000051260000}"/>
    <cellStyle name="SAPBEXinputData 2" xfId="9801" xr:uid="{00000000-0005-0000-0000-000052260000}"/>
    <cellStyle name="SAPBEXinputData 2 2" xfId="9802" xr:uid="{00000000-0005-0000-0000-000053260000}"/>
    <cellStyle name="SAPBEXinputData 3" xfId="9803" xr:uid="{00000000-0005-0000-0000-000054260000}"/>
    <cellStyle name="SAPBEXItemHeader" xfId="9804" xr:uid="{00000000-0005-0000-0000-000055260000}"/>
    <cellStyle name="SAPBEXresData" xfId="9805" xr:uid="{00000000-0005-0000-0000-000056260000}"/>
    <cellStyle name="SAPBEXresData 2" xfId="9806" xr:uid="{00000000-0005-0000-0000-000057260000}"/>
    <cellStyle name="SAPBEXresData 3" xfId="9807" xr:uid="{00000000-0005-0000-0000-000058260000}"/>
    <cellStyle name="SAPBEXresDataEmph" xfId="9808" xr:uid="{00000000-0005-0000-0000-000059260000}"/>
    <cellStyle name="SAPBEXresDataEmph 2" xfId="9809" xr:uid="{00000000-0005-0000-0000-00005A260000}"/>
    <cellStyle name="SAPBEXresDataEmph 3" xfId="9810" xr:uid="{00000000-0005-0000-0000-00005B260000}"/>
    <cellStyle name="SAPBEXresItem" xfId="9811" xr:uid="{00000000-0005-0000-0000-00005C260000}"/>
    <cellStyle name="SAPBEXresItem 2" xfId="9812" xr:uid="{00000000-0005-0000-0000-00005D260000}"/>
    <cellStyle name="SAPBEXresItem 3" xfId="9813" xr:uid="{00000000-0005-0000-0000-00005E260000}"/>
    <cellStyle name="SAPBEXresItemX" xfId="9814" xr:uid="{00000000-0005-0000-0000-00005F260000}"/>
    <cellStyle name="SAPBEXresItemX 2" xfId="9815" xr:uid="{00000000-0005-0000-0000-000060260000}"/>
    <cellStyle name="SAPBEXresItemX 3" xfId="9816" xr:uid="{00000000-0005-0000-0000-000061260000}"/>
    <cellStyle name="SAPBEXstdData" xfId="9817" xr:uid="{00000000-0005-0000-0000-000062260000}"/>
    <cellStyle name="SAPBEXstdData 2" xfId="9818" xr:uid="{00000000-0005-0000-0000-000063260000}"/>
    <cellStyle name="SAPBEXstdData 3" xfId="9819" xr:uid="{00000000-0005-0000-0000-000064260000}"/>
    <cellStyle name="SAPBEXstdData 4" xfId="9820" xr:uid="{00000000-0005-0000-0000-000065260000}"/>
    <cellStyle name="SAPBEXstdDataEmph" xfId="9821" xr:uid="{00000000-0005-0000-0000-000066260000}"/>
    <cellStyle name="SAPBEXstdDataEmph 2" xfId="9822" xr:uid="{00000000-0005-0000-0000-000067260000}"/>
    <cellStyle name="SAPBEXstdDataEmph 3" xfId="9823" xr:uid="{00000000-0005-0000-0000-000068260000}"/>
    <cellStyle name="SAPBEXstdItem" xfId="9824" xr:uid="{00000000-0005-0000-0000-000069260000}"/>
    <cellStyle name="SAPBEXstdItem 2" xfId="9825" xr:uid="{00000000-0005-0000-0000-00006A260000}"/>
    <cellStyle name="SAPBEXstdItem 2 2" xfId="9826" xr:uid="{00000000-0005-0000-0000-00006B260000}"/>
    <cellStyle name="SAPBEXstdItem 2 2 2" xfId="9827" xr:uid="{00000000-0005-0000-0000-00006C260000}"/>
    <cellStyle name="SAPBEXstdItem 2 3" xfId="9828" xr:uid="{00000000-0005-0000-0000-00006D260000}"/>
    <cellStyle name="SAPBEXstdItem 3" xfId="9829" xr:uid="{00000000-0005-0000-0000-00006E260000}"/>
    <cellStyle name="SAPBEXstdItem 3 2" xfId="9830" xr:uid="{00000000-0005-0000-0000-00006F260000}"/>
    <cellStyle name="SAPBEXstdItem 3 2 2" xfId="9831" xr:uid="{00000000-0005-0000-0000-000070260000}"/>
    <cellStyle name="SAPBEXstdItem 3 3" xfId="9832" xr:uid="{00000000-0005-0000-0000-000071260000}"/>
    <cellStyle name="SAPBEXstdItem 3 3 2" xfId="9833" xr:uid="{00000000-0005-0000-0000-000072260000}"/>
    <cellStyle name="SAPBEXstdItem 3 4" xfId="9834" xr:uid="{00000000-0005-0000-0000-000073260000}"/>
    <cellStyle name="SAPBEXstdItem 3 4 2" xfId="9835" xr:uid="{00000000-0005-0000-0000-000074260000}"/>
    <cellStyle name="SAPBEXstdItem 4" xfId="9836" xr:uid="{00000000-0005-0000-0000-000075260000}"/>
    <cellStyle name="SAPBEXstdItem 4 2" xfId="9837" xr:uid="{00000000-0005-0000-0000-000076260000}"/>
    <cellStyle name="SAPBEXstdItem 5" xfId="9838" xr:uid="{00000000-0005-0000-0000-000077260000}"/>
    <cellStyle name="SAPBEXstdItem 6" xfId="9839" xr:uid="{00000000-0005-0000-0000-000078260000}"/>
    <cellStyle name="SAPBEXstdItem 7" xfId="9840" xr:uid="{00000000-0005-0000-0000-000079260000}"/>
    <cellStyle name="SAPBEXstdItem 8" xfId="9841" xr:uid="{00000000-0005-0000-0000-00007A260000}"/>
    <cellStyle name="SAPBEXstdItemX" xfId="9842" xr:uid="{00000000-0005-0000-0000-00007B260000}"/>
    <cellStyle name="SAPBEXstdItemX 2" xfId="9843" xr:uid="{00000000-0005-0000-0000-00007C260000}"/>
    <cellStyle name="SAPBEXstdItemX 2 2" xfId="9844" xr:uid="{00000000-0005-0000-0000-00007D260000}"/>
    <cellStyle name="SAPBEXstdItemX 2 2 2" xfId="9845" xr:uid="{00000000-0005-0000-0000-00007E260000}"/>
    <cellStyle name="SAPBEXstdItemX 2 3" xfId="9846" xr:uid="{00000000-0005-0000-0000-00007F260000}"/>
    <cellStyle name="SAPBEXstdItemX 3" xfId="9847" xr:uid="{00000000-0005-0000-0000-000080260000}"/>
    <cellStyle name="SAPBEXstdItemX 3 2" xfId="9848" xr:uid="{00000000-0005-0000-0000-000081260000}"/>
    <cellStyle name="SAPBEXstdItemX 3 2 2" xfId="9849" xr:uid="{00000000-0005-0000-0000-000082260000}"/>
    <cellStyle name="SAPBEXstdItemX 3 3" xfId="9850" xr:uid="{00000000-0005-0000-0000-000083260000}"/>
    <cellStyle name="SAPBEXstdItemX 3 3 2" xfId="9851" xr:uid="{00000000-0005-0000-0000-000084260000}"/>
    <cellStyle name="SAPBEXstdItemX 3 4" xfId="9852" xr:uid="{00000000-0005-0000-0000-000085260000}"/>
    <cellStyle name="SAPBEXstdItemX 3 4 2" xfId="9853" xr:uid="{00000000-0005-0000-0000-000086260000}"/>
    <cellStyle name="SAPBEXstdItemX 4" xfId="9854" xr:uid="{00000000-0005-0000-0000-000087260000}"/>
    <cellStyle name="SAPBEXstdItemX 4 2" xfId="9855" xr:uid="{00000000-0005-0000-0000-000088260000}"/>
    <cellStyle name="SAPBEXstdItemX 5" xfId="9856" xr:uid="{00000000-0005-0000-0000-000089260000}"/>
    <cellStyle name="SAPBEXstdItemX 6" xfId="9857" xr:uid="{00000000-0005-0000-0000-00008A260000}"/>
    <cellStyle name="SAPBEXstdItemX 7" xfId="9858" xr:uid="{00000000-0005-0000-0000-00008B260000}"/>
    <cellStyle name="SAPBEXstdItemX 8" xfId="9859" xr:uid="{00000000-0005-0000-0000-00008C260000}"/>
    <cellStyle name="SAPBEXtitle" xfId="9860" xr:uid="{00000000-0005-0000-0000-00008D260000}"/>
    <cellStyle name="SAPBEXtitle 2" xfId="9861" xr:uid="{00000000-0005-0000-0000-00008E260000}"/>
    <cellStyle name="SAPBEXtitle 3" xfId="9862" xr:uid="{00000000-0005-0000-0000-00008F260000}"/>
    <cellStyle name="SAPBEXtitle 4" xfId="9863" xr:uid="{00000000-0005-0000-0000-000090260000}"/>
    <cellStyle name="SAPBEXunassignedItem" xfId="9864" xr:uid="{00000000-0005-0000-0000-000091260000}"/>
    <cellStyle name="SAPBEXundefined" xfId="9865" xr:uid="{00000000-0005-0000-0000-000092260000}"/>
    <cellStyle name="SAPBEXundefined 2" xfId="9866" xr:uid="{00000000-0005-0000-0000-000093260000}"/>
    <cellStyle name="SAPBEXundefined 3" xfId="9867" xr:uid="{00000000-0005-0000-0000-000094260000}"/>
    <cellStyle name="SAPBorder" xfId="9868" xr:uid="{00000000-0005-0000-0000-000095260000}"/>
    <cellStyle name="SAPDataCell" xfId="9869" xr:uid="{00000000-0005-0000-0000-000096260000}"/>
    <cellStyle name="SAPDataTotalCell" xfId="9870" xr:uid="{00000000-0005-0000-0000-000097260000}"/>
    <cellStyle name="SAPDimensionCell" xfId="9871" xr:uid="{00000000-0005-0000-0000-000098260000}"/>
    <cellStyle name="SAPEditableDataCell" xfId="9872" xr:uid="{00000000-0005-0000-0000-000099260000}"/>
    <cellStyle name="SAPEditableDataTotalCell" xfId="9873" xr:uid="{00000000-0005-0000-0000-00009A260000}"/>
    <cellStyle name="SAPEmphasized" xfId="9874" xr:uid="{00000000-0005-0000-0000-00009B260000}"/>
    <cellStyle name="SAPEmphasizedEditableDataCell" xfId="9875" xr:uid="{00000000-0005-0000-0000-00009C260000}"/>
    <cellStyle name="SAPEmphasizedEditableDataTotalCell" xfId="9876" xr:uid="{00000000-0005-0000-0000-00009D260000}"/>
    <cellStyle name="SAPEmphasizedLockedDataCell" xfId="9877" xr:uid="{00000000-0005-0000-0000-00009E260000}"/>
    <cellStyle name="SAPEmphasizedLockedDataTotalCell" xfId="9878" xr:uid="{00000000-0005-0000-0000-00009F260000}"/>
    <cellStyle name="SAPEmphasizedReadonlyDataCell" xfId="9879" xr:uid="{00000000-0005-0000-0000-0000A0260000}"/>
    <cellStyle name="SAPEmphasizedReadonlyDataTotalCell" xfId="9880" xr:uid="{00000000-0005-0000-0000-0000A1260000}"/>
    <cellStyle name="SAPEmphasizedTotal" xfId="9881" xr:uid="{00000000-0005-0000-0000-0000A2260000}"/>
    <cellStyle name="SAPExceptionLevel1" xfId="9882" xr:uid="{00000000-0005-0000-0000-0000A3260000}"/>
    <cellStyle name="SAPExceptionLevel2" xfId="9883" xr:uid="{00000000-0005-0000-0000-0000A4260000}"/>
    <cellStyle name="SAPExceptionLevel3" xfId="9884" xr:uid="{00000000-0005-0000-0000-0000A5260000}"/>
    <cellStyle name="SAPExceptionLevel4" xfId="9885" xr:uid="{00000000-0005-0000-0000-0000A6260000}"/>
    <cellStyle name="SAPExceptionLevel5" xfId="9886" xr:uid="{00000000-0005-0000-0000-0000A7260000}"/>
    <cellStyle name="SAPExceptionLevel6" xfId="9887" xr:uid="{00000000-0005-0000-0000-0000A8260000}"/>
    <cellStyle name="SAPExceptionLevel7" xfId="9888" xr:uid="{00000000-0005-0000-0000-0000A9260000}"/>
    <cellStyle name="SAPExceptionLevel8" xfId="9889" xr:uid="{00000000-0005-0000-0000-0000AA260000}"/>
    <cellStyle name="SAPExceptionLevel9" xfId="9890" xr:uid="{00000000-0005-0000-0000-0000AB260000}"/>
    <cellStyle name="SAPHierarchyCell0" xfId="9891" xr:uid="{00000000-0005-0000-0000-0000AC260000}"/>
    <cellStyle name="SAPHierarchyCell1" xfId="9892" xr:uid="{00000000-0005-0000-0000-0000AD260000}"/>
    <cellStyle name="SAPHierarchyCell2" xfId="9893" xr:uid="{00000000-0005-0000-0000-0000AE260000}"/>
    <cellStyle name="SAPHierarchyCell3" xfId="9894" xr:uid="{00000000-0005-0000-0000-0000AF260000}"/>
    <cellStyle name="SAPHierarchyCell4" xfId="9895" xr:uid="{00000000-0005-0000-0000-0000B0260000}"/>
    <cellStyle name="SAPLockedDataCell" xfId="9896" xr:uid="{00000000-0005-0000-0000-0000B1260000}"/>
    <cellStyle name="SAPLockedDataTotalCell" xfId="9897" xr:uid="{00000000-0005-0000-0000-0000B2260000}"/>
    <cellStyle name="SAPMemberCell" xfId="9898" xr:uid="{00000000-0005-0000-0000-0000B3260000}"/>
    <cellStyle name="SAPMemberTotalCell" xfId="9899" xr:uid="{00000000-0005-0000-0000-0000B4260000}"/>
    <cellStyle name="SAPReadonlyDataCell" xfId="9900" xr:uid="{00000000-0005-0000-0000-0000B5260000}"/>
    <cellStyle name="SAPReadonlyDataTotalCell" xfId="9901" xr:uid="{00000000-0005-0000-0000-0000B6260000}"/>
    <cellStyle name="shade" xfId="9902" xr:uid="{00000000-0005-0000-0000-0000B7260000}"/>
    <cellStyle name="shade 2" xfId="9903" xr:uid="{00000000-0005-0000-0000-0000B8260000}"/>
    <cellStyle name="shade 2 2" xfId="9904" xr:uid="{00000000-0005-0000-0000-0000B9260000}"/>
    <cellStyle name="shade 2 2 2" xfId="9905" xr:uid="{00000000-0005-0000-0000-0000BA260000}"/>
    <cellStyle name="shade 2 3" xfId="9906" xr:uid="{00000000-0005-0000-0000-0000BB260000}"/>
    <cellStyle name="shade 3" xfId="9907" xr:uid="{00000000-0005-0000-0000-0000BC260000}"/>
    <cellStyle name="shade 3 2" xfId="9908" xr:uid="{00000000-0005-0000-0000-0000BD260000}"/>
    <cellStyle name="shade 3 2 2" xfId="9909" xr:uid="{00000000-0005-0000-0000-0000BE260000}"/>
    <cellStyle name="shade 3 3" xfId="9910" xr:uid="{00000000-0005-0000-0000-0000BF260000}"/>
    <cellStyle name="shade 3 3 2" xfId="9911" xr:uid="{00000000-0005-0000-0000-0000C0260000}"/>
    <cellStyle name="shade 3 4" xfId="9912" xr:uid="{00000000-0005-0000-0000-0000C1260000}"/>
    <cellStyle name="shade 3 4 2" xfId="9913" xr:uid="{00000000-0005-0000-0000-0000C2260000}"/>
    <cellStyle name="shade 4" xfId="9914" xr:uid="{00000000-0005-0000-0000-0000C3260000}"/>
    <cellStyle name="shade 4 2" xfId="9915" xr:uid="{00000000-0005-0000-0000-0000C4260000}"/>
    <cellStyle name="shade 5" xfId="9916" xr:uid="{00000000-0005-0000-0000-0000C5260000}"/>
    <cellStyle name="shade 6" xfId="9917" xr:uid="{00000000-0005-0000-0000-0000C6260000}"/>
    <cellStyle name="shade 7" xfId="9918" xr:uid="{00000000-0005-0000-0000-0000C7260000}"/>
    <cellStyle name="shade_ACCOUNTS" xfId="9919" xr:uid="{00000000-0005-0000-0000-0000C8260000}"/>
    <cellStyle name="Sheet Title" xfId="9920" xr:uid="{00000000-0005-0000-0000-0000C9260000}"/>
    <cellStyle name="Special" xfId="9921" xr:uid="{00000000-0005-0000-0000-0000CA260000}"/>
    <cellStyle name="Special 2" xfId="9922" xr:uid="{00000000-0005-0000-0000-0000CB260000}"/>
    <cellStyle name="Special 3" xfId="9923" xr:uid="{00000000-0005-0000-0000-0000CC260000}"/>
    <cellStyle name="StmtTtl1" xfId="9924" xr:uid="{00000000-0005-0000-0000-0000CD260000}"/>
    <cellStyle name="StmtTtl1 2" xfId="9925" xr:uid="{00000000-0005-0000-0000-0000CE260000}"/>
    <cellStyle name="StmtTtl1 2 2" xfId="9926" xr:uid="{00000000-0005-0000-0000-0000CF260000}"/>
    <cellStyle name="StmtTtl1 2 3" xfId="9927" xr:uid="{00000000-0005-0000-0000-0000D0260000}"/>
    <cellStyle name="StmtTtl1 2 4" xfId="9928" xr:uid="{00000000-0005-0000-0000-0000D1260000}"/>
    <cellStyle name="StmtTtl1 3" xfId="9929" xr:uid="{00000000-0005-0000-0000-0000D2260000}"/>
    <cellStyle name="StmtTtl1 3 2" xfId="9930" xr:uid="{00000000-0005-0000-0000-0000D3260000}"/>
    <cellStyle name="StmtTtl1 3 3" xfId="9931" xr:uid="{00000000-0005-0000-0000-0000D4260000}"/>
    <cellStyle name="StmtTtl1 3 4" xfId="9932" xr:uid="{00000000-0005-0000-0000-0000D5260000}"/>
    <cellStyle name="StmtTtl1 4" xfId="9933" xr:uid="{00000000-0005-0000-0000-0000D6260000}"/>
    <cellStyle name="StmtTtl1 4 2" xfId="9934" xr:uid="{00000000-0005-0000-0000-0000D7260000}"/>
    <cellStyle name="StmtTtl1 4 3" xfId="9935" xr:uid="{00000000-0005-0000-0000-0000D8260000}"/>
    <cellStyle name="StmtTtl1 4 4" xfId="9936" xr:uid="{00000000-0005-0000-0000-0000D9260000}"/>
    <cellStyle name="StmtTtl1 5" xfId="9937" xr:uid="{00000000-0005-0000-0000-0000DA260000}"/>
    <cellStyle name="StmtTtl1 5 2" xfId="9938" xr:uid="{00000000-0005-0000-0000-0000DB260000}"/>
    <cellStyle name="StmtTtl1 6" xfId="9939" xr:uid="{00000000-0005-0000-0000-0000DC260000}"/>
    <cellStyle name="StmtTtl1 6 2" xfId="9940" xr:uid="{00000000-0005-0000-0000-0000DD260000}"/>
    <cellStyle name="StmtTtl1 7" xfId="9941" xr:uid="{00000000-0005-0000-0000-0000DE260000}"/>
    <cellStyle name="StmtTtl1 8" xfId="9942" xr:uid="{00000000-0005-0000-0000-0000DF260000}"/>
    <cellStyle name="StmtTtl1_(C) WHE Proforma with ITC cash grant 10 Yr Amort_for deferral_102809" xfId="9943" xr:uid="{00000000-0005-0000-0000-0000E0260000}"/>
    <cellStyle name="StmtTtl2" xfId="9944" xr:uid="{00000000-0005-0000-0000-0000E1260000}"/>
    <cellStyle name="StmtTtl2 2" xfId="9945" xr:uid="{00000000-0005-0000-0000-0000E2260000}"/>
    <cellStyle name="StmtTtl2 2 2" xfId="9946" xr:uid="{00000000-0005-0000-0000-0000E3260000}"/>
    <cellStyle name="StmtTtl2 3" xfId="9947" xr:uid="{00000000-0005-0000-0000-0000E4260000}"/>
    <cellStyle name="StmtTtl2 3 2" xfId="9948" xr:uid="{00000000-0005-0000-0000-0000E5260000}"/>
    <cellStyle name="StmtTtl2 4" xfId="9949" xr:uid="{00000000-0005-0000-0000-0000E6260000}"/>
    <cellStyle name="StmtTtl2 5" xfId="9950" xr:uid="{00000000-0005-0000-0000-0000E7260000}"/>
    <cellStyle name="StmtTtl2 6" xfId="9951" xr:uid="{00000000-0005-0000-0000-0000E8260000}"/>
    <cellStyle name="StmtTtl2 7" xfId="9952" xr:uid="{00000000-0005-0000-0000-0000E9260000}"/>
    <cellStyle name="StmtTtl2 8" xfId="9953" xr:uid="{00000000-0005-0000-0000-0000EA260000}"/>
    <cellStyle name="StmtTtl2 9" xfId="9954" xr:uid="{00000000-0005-0000-0000-0000EB260000}"/>
    <cellStyle name="StmtTtl2_4.32E Depreciation Study Robs file" xfId="9955" xr:uid="{00000000-0005-0000-0000-0000EC260000}"/>
    <cellStyle name="STYL1 - Style1" xfId="9956" xr:uid="{00000000-0005-0000-0000-0000ED260000}"/>
    <cellStyle name="STYL1 - Style1 2" xfId="9957" xr:uid="{00000000-0005-0000-0000-0000EE260000}"/>
    <cellStyle name="Style 1" xfId="9958" xr:uid="{00000000-0005-0000-0000-0000EF260000}"/>
    <cellStyle name="Style 1 10" xfId="9959" xr:uid="{00000000-0005-0000-0000-0000F0260000}"/>
    <cellStyle name="Style 1 11" xfId="9960" xr:uid="{00000000-0005-0000-0000-0000F1260000}"/>
    <cellStyle name="Style 1 2" xfId="9961" xr:uid="{00000000-0005-0000-0000-0000F2260000}"/>
    <cellStyle name="Style 1 2 2" xfId="9962" xr:uid="{00000000-0005-0000-0000-0000F3260000}"/>
    <cellStyle name="Style 1 2 2 2" xfId="9963" xr:uid="{00000000-0005-0000-0000-0000F4260000}"/>
    <cellStyle name="Style 1 2 3" xfId="9964" xr:uid="{00000000-0005-0000-0000-0000F5260000}"/>
    <cellStyle name="Style 1 2 4" xfId="9965" xr:uid="{00000000-0005-0000-0000-0000F6260000}"/>
    <cellStyle name="Style 1 2 5" xfId="9966" xr:uid="{00000000-0005-0000-0000-0000F7260000}"/>
    <cellStyle name="Style 1 2 6" xfId="9967" xr:uid="{00000000-0005-0000-0000-0000F8260000}"/>
    <cellStyle name="Style 1 2_Chelan PUD Power Costs (8-10)" xfId="9968" xr:uid="{00000000-0005-0000-0000-0000F9260000}"/>
    <cellStyle name="Style 1 3" xfId="9969" xr:uid="{00000000-0005-0000-0000-0000FA260000}"/>
    <cellStyle name="Style 1 3 2" xfId="9970" xr:uid="{00000000-0005-0000-0000-0000FB260000}"/>
    <cellStyle name="Style 1 3 2 2" xfId="9971" xr:uid="{00000000-0005-0000-0000-0000FC260000}"/>
    <cellStyle name="Style 1 3 2 3" xfId="9972" xr:uid="{00000000-0005-0000-0000-0000FD260000}"/>
    <cellStyle name="Style 1 3 3" xfId="9973" xr:uid="{00000000-0005-0000-0000-0000FE260000}"/>
    <cellStyle name="Style 1 3 3 2" xfId="9974" xr:uid="{00000000-0005-0000-0000-0000FF260000}"/>
    <cellStyle name="Style 1 3 4" xfId="9975" xr:uid="{00000000-0005-0000-0000-000000270000}"/>
    <cellStyle name="Style 1 3 5" xfId="9976" xr:uid="{00000000-0005-0000-0000-000001270000}"/>
    <cellStyle name="Style 1 4" xfId="9977" xr:uid="{00000000-0005-0000-0000-000002270000}"/>
    <cellStyle name="Style 1 4 2" xfId="9978" xr:uid="{00000000-0005-0000-0000-000003270000}"/>
    <cellStyle name="Style 1 4 2 2" xfId="9979" xr:uid="{00000000-0005-0000-0000-000004270000}"/>
    <cellStyle name="Style 1 4 3" xfId="9980" xr:uid="{00000000-0005-0000-0000-000005270000}"/>
    <cellStyle name="Style 1 4 4" xfId="9981" xr:uid="{00000000-0005-0000-0000-000006270000}"/>
    <cellStyle name="Style 1 5" xfId="9982" xr:uid="{00000000-0005-0000-0000-000007270000}"/>
    <cellStyle name="Style 1 5 2" xfId="9983" xr:uid="{00000000-0005-0000-0000-000008270000}"/>
    <cellStyle name="Style 1 5 2 2" xfId="9984" xr:uid="{00000000-0005-0000-0000-000009270000}"/>
    <cellStyle name="Style 1 5 3" xfId="9985" xr:uid="{00000000-0005-0000-0000-00000A270000}"/>
    <cellStyle name="Style 1 5 4" xfId="9986" xr:uid="{00000000-0005-0000-0000-00000B270000}"/>
    <cellStyle name="Style 1 6" xfId="9987" xr:uid="{00000000-0005-0000-0000-00000C270000}"/>
    <cellStyle name="Style 1 6 2" xfId="9988" xr:uid="{00000000-0005-0000-0000-00000D270000}"/>
    <cellStyle name="Style 1 6 2 2" xfId="9989" xr:uid="{00000000-0005-0000-0000-00000E270000}"/>
    <cellStyle name="Style 1 6 2 3" xfId="9990" xr:uid="{00000000-0005-0000-0000-00000F270000}"/>
    <cellStyle name="Style 1 6 3" xfId="9991" xr:uid="{00000000-0005-0000-0000-000010270000}"/>
    <cellStyle name="Style 1 6 3 2" xfId="9992" xr:uid="{00000000-0005-0000-0000-000011270000}"/>
    <cellStyle name="Style 1 6 4" xfId="9993" xr:uid="{00000000-0005-0000-0000-000012270000}"/>
    <cellStyle name="Style 1 6 4 2" xfId="9994" xr:uid="{00000000-0005-0000-0000-000013270000}"/>
    <cellStyle name="Style 1 6 5" xfId="9995" xr:uid="{00000000-0005-0000-0000-000014270000}"/>
    <cellStyle name="Style 1 6 5 2" xfId="9996" xr:uid="{00000000-0005-0000-0000-000015270000}"/>
    <cellStyle name="Style 1 6 6" xfId="9997" xr:uid="{00000000-0005-0000-0000-000016270000}"/>
    <cellStyle name="Style 1 7" xfId="9998" xr:uid="{00000000-0005-0000-0000-000017270000}"/>
    <cellStyle name="Style 1 8" xfId="9999" xr:uid="{00000000-0005-0000-0000-000018270000}"/>
    <cellStyle name="Style 1 9" xfId="10000" xr:uid="{00000000-0005-0000-0000-000019270000}"/>
    <cellStyle name="Style 1_ Price Inputs" xfId="10001" xr:uid="{00000000-0005-0000-0000-00001A270000}"/>
    <cellStyle name="Style 21" xfId="10002" xr:uid="{00000000-0005-0000-0000-00001B270000}"/>
    <cellStyle name="Style 22" xfId="10003" xr:uid="{00000000-0005-0000-0000-00001C270000}"/>
    <cellStyle name="Style 24" xfId="10004" xr:uid="{00000000-0005-0000-0000-00001D270000}"/>
    <cellStyle name="Style 27" xfId="10005" xr:uid="{00000000-0005-0000-0000-00001E270000}"/>
    <cellStyle name="Style 35" xfId="10006" xr:uid="{00000000-0005-0000-0000-00001F270000}"/>
    <cellStyle name="Style 36" xfId="10007" xr:uid="{00000000-0005-0000-0000-000020270000}"/>
    <cellStyle name="STYLE1" xfId="10008" xr:uid="{00000000-0005-0000-0000-000021270000}"/>
    <cellStyle name="STYLE2" xfId="10009" xr:uid="{00000000-0005-0000-0000-000022270000}"/>
    <cellStyle name="STYLE3" xfId="10010" xr:uid="{00000000-0005-0000-0000-000023270000}"/>
    <cellStyle name="sub-tl - Style3" xfId="10011" xr:uid="{00000000-0005-0000-0000-000024270000}"/>
    <cellStyle name="subtot - Style5" xfId="10012" xr:uid="{00000000-0005-0000-0000-000025270000}"/>
    <cellStyle name="Subtotal" xfId="10013" xr:uid="{00000000-0005-0000-0000-000026270000}"/>
    <cellStyle name="Sub-total" xfId="10014" xr:uid="{00000000-0005-0000-0000-000027270000}"/>
    <cellStyle name="Subtotal 2" xfId="10015" xr:uid="{00000000-0005-0000-0000-000028270000}"/>
    <cellStyle name="Sub-total 2" xfId="10016" xr:uid="{00000000-0005-0000-0000-000029270000}"/>
    <cellStyle name="Subtotal 3" xfId="10017" xr:uid="{00000000-0005-0000-0000-00002A270000}"/>
    <cellStyle name="Sub-total 3" xfId="10018" xr:uid="{00000000-0005-0000-0000-00002B270000}"/>
    <cellStyle name="taples Plaza" xfId="10019" xr:uid="{00000000-0005-0000-0000-00002C270000}"/>
    <cellStyle name="Test" xfId="10020" xr:uid="{00000000-0005-0000-0000-00002D270000}"/>
    <cellStyle name="Text" xfId="10021" xr:uid="{00000000-0005-0000-0000-00002E270000}"/>
    <cellStyle name="Tickmark" xfId="10022" xr:uid="{00000000-0005-0000-0000-00002F270000}"/>
    <cellStyle name="Title 2" xfId="10023" xr:uid="{00000000-0005-0000-0000-000030270000}"/>
    <cellStyle name="Title 2 2" xfId="10024" xr:uid="{00000000-0005-0000-0000-000031270000}"/>
    <cellStyle name="Title 2 2 2" xfId="10025" xr:uid="{00000000-0005-0000-0000-000032270000}"/>
    <cellStyle name="Title 2 3" xfId="10026" xr:uid="{00000000-0005-0000-0000-000033270000}"/>
    <cellStyle name="Title 3" xfId="10027" xr:uid="{00000000-0005-0000-0000-000034270000}"/>
    <cellStyle name="Title 3 2" xfId="10028" xr:uid="{00000000-0005-0000-0000-000035270000}"/>
    <cellStyle name="Title 3 3" xfId="10029" xr:uid="{00000000-0005-0000-0000-000036270000}"/>
    <cellStyle name="Title 3 4" xfId="10030" xr:uid="{00000000-0005-0000-0000-000037270000}"/>
    <cellStyle name="Title 4" xfId="10031" xr:uid="{00000000-0005-0000-0000-000038270000}"/>
    <cellStyle name="Title 5" xfId="10032" xr:uid="{00000000-0005-0000-0000-000039270000}"/>
    <cellStyle name="Title 6" xfId="10033" xr:uid="{00000000-0005-0000-0000-00003A270000}"/>
    <cellStyle name="Title: - Style3" xfId="10034" xr:uid="{00000000-0005-0000-0000-00003B270000}"/>
    <cellStyle name="Title: - Style4" xfId="10035" xr:uid="{00000000-0005-0000-0000-00003C270000}"/>
    <cellStyle name="Title: Major" xfId="10036" xr:uid="{00000000-0005-0000-0000-00003D270000}"/>
    <cellStyle name="Title: Major 2" xfId="10037" xr:uid="{00000000-0005-0000-0000-00003E270000}"/>
    <cellStyle name="Title: Major 3" xfId="10038" xr:uid="{00000000-0005-0000-0000-00003F270000}"/>
    <cellStyle name="Title: Minor" xfId="10039" xr:uid="{00000000-0005-0000-0000-000040270000}"/>
    <cellStyle name="Title: Minor 2" xfId="10040" xr:uid="{00000000-0005-0000-0000-000041270000}"/>
    <cellStyle name="Title: Minor 3" xfId="10041" xr:uid="{00000000-0005-0000-0000-000042270000}"/>
    <cellStyle name="Title: Minor_Electric Rev Req Model (2009 GRC) Rebuttal" xfId="10042" xr:uid="{00000000-0005-0000-0000-000043270000}"/>
    <cellStyle name="Title: Worksheet" xfId="10043" xr:uid="{00000000-0005-0000-0000-000044270000}"/>
    <cellStyle name="Title: Worksheet 2" xfId="10044" xr:uid="{00000000-0005-0000-0000-000045270000}"/>
    <cellStyle name="Titles" xfId="10045" xr:uid="{00000000-0005-0000-0000-000046270000}"/>
    <cellStyle name="Total 2" xfId="10046" xr:uid="{00000000-0005-0000-0000-000047270000}"/>
    <cellStyle name="Total 2 2" xfId="10047" xr:uid="{00000000-0005-0000-0000-000048270000}"/>
    <cellStyle name="Total 2 2 2" xfId="10048" xr:uid="{00000000-0005-0000-0000-000049270000}"/>
    <cellStyle name="Total 2 2 3" xfId="10049" xr:uid="{00000000-0005-0000-0000-00004A270000}"/>
    <cellStyle name="Total 2 3" xfId="10050" xr:uid="{00000000-0005-0000-0000-00004B270000}"/>
    <cellStyle name="Total 2 3 2" xfId="10051" xr:uid="{00000000-0005-0000-0000-00004C270000}"/>
    <cellStyle name="Total 2 3 3" xfId="10052" xr:uid="{00000000-0005-0000-0000-00004D270000}"/>
    <cellStyle name="Total 2 3 4" xfId="10053" xr:uid="{00000000-0005-0000-0000-00004E270000}"/>
    <cellStyle name="Total 2 4" xfId="10054" xr:uid="{00000000-0005-0000-0000-00004F270000}"/>
    <cellStyle name="Total 3" xfId="10055" xr:uid="{00000000-0005-0000-0000-000050270000}"/>
    <cellStyle name="Total 3 2" xfId="10056" xr:uid="{00000000-0005-0000-0000-000051270000}"/>
    <cellStyle name="Total 3 3" xfId="10057" xr:uid="{00000000-0005-0000-0000-000052270000}"/>
    <cellStyle name="Total 3 4" xfId="10058" xr:uid="{00000000-0005-0000-0000-000053270000}"/>
    <cellStyle name="Total 4" xfId="10059" xr:uid="{00000000-0005-0000-0000-000054270000}"/>
    <cellStyle name="Total 4 2" xfId="10060" xr:uid="{00000000-0005-0000-0000-000055270000}"/>
    <cellStyle name="Total 5" xfId="10061" xr:uid="{00000000-0005-0000-0000-000056270000}"/>
    <cellStyle name="Total 6" xfId="10062" xr:uid="{00000000-0005-0000-0000-000057270000}"/>
    <cellStyle name="Total 9" xfId="10063" xr:uid="{00000000-0005-0000-0000-000058270000}"/>
    <cellStyle name="Total 9 2" xfId="10064" xr:uid="{00000000-0005-0000-0000-000059270000}"/>
    <cellStyle name="Total2 - Style2" xfId="10065" xr:uid="{00000000-0005-0000-0000-00005A270000}"/>
    <cellStyle name="Total4 - Style4" xfId="10066" xr:uid="{00000000-0005-0000-0000-00005B270000}"/>
    <cellStyle name="Total4 - Style4 2" xfId="10067" xr:uid="{00000000-0005-0000-0000-00005C270000}"/>
    <cellStyle name="Total4 - Style4 2 2" xfId="10068" xr:uid="{00000000-0005-0000-0000-00005D270000}"/>
    <cellStyle name="Total4 - Style4 3" xfId="10069" xr:uid="{00000000-0005-0000-0000-00005E270000}"/>
    <cellStyle name="Total4 - Style4_ACCOUNTS" xfId="10070" xr:uid="{00000000-0005-0000-0000-00005F270000}"/>
    <cellStyle name="TRANSMISSION RELIABILITY PORTION OF PROJECT" xfId="10071" xr:uid="{00000000-0005-0000-0000-000060270000}"/>
    <cellStyle name="Underl - Style4" xfId="10072" xr:uid="{00000000-0005-0000-0000-000061270000}"/>
    <cellStyle name="UNLocked" xfId="10073" xr:uid="{00000000-0005-0000-0000-000062270000}"/>
    <cellStyle name="Unprot" xfId="10074" xr:uid="{00000000-0005-0000-0000-000063270000}"/>
    <cellStyle name="Unprot 2" xfId="10075" xr:uid="{00000000-0005-0000-0000-000064270000}"/>
    <cellStyle name="Unprot 3" xfId="10076" xr:uid="{00000000-0005-0000-0000-000065270000}"/>
    <cellStyle name="Unprot$" xfId="10077" xr:uid="{00000000-0005-0000-0000-000066270000}"/>
    <cellStyle name="Unprot$ 2" xfId="10078" xr:uid="{00000000-0005-0000-0000-000067270000}"/>
    <cellStyle name="Unprot$ 3" xfId="10079" xr:uid="{00000000-0005-0000-0000-000068270000}"/>
    <cellStyle name="Unprot$ 4" xfId="10080" xr:uid="{00000000-0005-0000-0000-000069270000}"/>
    <cellStyle name="Unprot_Book4 (11) (2)" xfId="10081" xr:uid="{00000000-0005-0000-0000-00006A270000}"/>
    <cellStyle name="Unprotect" xfId="10082" xr:uid="{00000000-0005-0000-0000-00006B270000}"/>
    <cellStyle name="Warning Text 2" xfId="10083" xr:uid="{00000000-0005-0000-0000-00006C270000}"/>
    <cellStyle name="Warning Text 2 2" xfId="10084" xr:uid="{00000000-0005-0000-0000-00006D270000}"/>
    <cellStyle name="Warning Text 2 2 2" xfId="10085" xr:uid="{00000000-0005-0000-0000-00006E270000}"/>
    <cellStyle name="Warning Text 2 3" xfId="10086" xr:uid="{00000000-0005-0000-0000-00006F270000}"/>
    <cellStyle name="Warning Text 3" xfId="10087" xr:uid="{00000000-0005-0000-0000-000070270000}"/>
    <cellStyle name="Warning Text 4" xfId="10088" xr:uid="{00000000-0005-0000-0000-000071270000}"/>
    <cellStyle name="Warning Text 5" xfId="10089" xr:uid="{00000000-0005-0000-0000-000072270000}"/>
    <cellStyle name="Warning Text 6" xfId="10090" xr:uid="{00000000-0005-0000-0000-000073270000}"/>
    <cellStyle name="WM_STANDARD" xfId="10091" xr:uid="{00000000-0005-0000-0000-000074270000}"/>
    <cellStyle name="WMI_Standard" xfId="10092" xr:uid="{00000000-0005-0000-0000-000075270000}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7"/>
  <sheetViews>
    <sheetView tabSelected="1" view="pageBreakPreview" zoomScale="70" zoomScaleNormal="70" zoomScaleSheetLayoutView="70" workbookViewId="0"/>
  </sheetViews>
  <sheetFormatPr defaultColWidth="9.1796875" defaultRowHeight="15.5"/>
  <cols>
    <col min="1" max="1" width="1.7265625" style="2" customWidth="1"/>
    <col min="2" max="2" width="13.54296875" style="137" customWidth="1"/>
    <col min="3" max="3" width="41.7265625" style="13" customWidth="1"/>
    <col min="4" max="15" width="15.26953125" style="2" customWidth="1"/>
    <col min="16" max="16" width="1.7265625" style="2" customWidth="1"/>
    <col min="17" max="43" width="15.26953125" style="2" customWidth="1"/>
    <col min="44" max="16384" width="9.1796875" style="2"/>
  </cols>
  <sheetData>
    <row r="1" spans="1:16" ht="15.75" customHeight="1">
      <c r="A1" s="18" t="s">
        <v>13</v>
      </c>
      <c r="C1" s="2"/>
    </row>
    <row r="2" spans="1:16" ht="15.75" customHeight="1">
      <c r="A2" s="18" t="s">
        <v>14</v>
      </c>
      <c r="C2" s="2"/>
    </row>
    <row r="3" spans="1:16" ht="15.75" customHeight="1">
      <c r="A3" s="19" t="s">
        <v>42</v>
      </c>
      <c r="C3" s="15"/>
    </row>
    <row r="4" spans="1:16" ht="15.75" customHeight="1">
      <c r="A4" s="20" t="s">
        <v>126</v>
      </c>
      <c r="C4" s="14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6" ht="15.75" customHeight="1">
      <c r="A5" s="20"/>
      <c r="C5" s="14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6" ht="15.75" customHeight="1">
      <c r="B6" s="188"/>
      <c r="C6" s="3"/>
      <c r="D6" s="172" t="s">
        <v>138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86"/>
    </row>
    <row r="7" spans="1:16" s="5" customFormat="1" ht="15.75" customHeight="1">
      <c r="B7" s="189"/>
      <c r="C7" s="164"/>
      <c r="D7" s="168">
        <v>2019</v>
      </c>
      <c r="E7" s="167"/>
      <c r="F7" s="167"/>
      <c r="G7" s="167"/>
      <c r="H7" s="167"/>
      <c r="I7" s="167"/>
      <c r="J7" s="168">
        <v>2020</v>
      </c>
      <c r="K7" s="167"/>
      <c r="L7" s="167"/>
      <c r="M7" s="167"/>
      <c r="N7" s="167"/>
      <c r="O7" s="167"/>
      <c r="P7" s="187"/>
    </row>
    <row r="8" spans="1:16" s="9" customFormat="1" ht="15.75" customHeight="1">
      <c r="B8" s="196" t="s">
        <v>15</v>
      </c>
      <c r="C8" s="198" t="s">
        <v>16</v>
      </c>
      <c r="D8" s="171" t="s">
        <v>26</v>
      </c>
      <c r="E8" s="169" t="s">
        <v>27</v>
      </c>
      <c r="F8" s="170" t="s">
        <v>28</v>
      </c>
      <c r="G8" s="169" t="s">
        <v>29</v>
      </c>
      <c r="H8" s="169" t="s">
        <v>30</v>
      </c>
      <c r="I8" s="169" t="s">
        <v>31</v>
      </c>
      <c r="J8" s="171" t="s">
        <v>32</v>
      </c>
      <c r="K8" s="169" t="s">
        <v>33</v>
      </c>
      <c r="L8" s="169" t="s">
        <v>34</v>
      </c>
      <c r="M8" s="169" t="s">
        <v>35</v>
      </c>
      <c r="N8" s="169" t="s">
        <v>2</v>
      </c>
      <c r="O8" s="169" t="s">
        <v>36</v>
      </c>
      <c r="P8" s="186"/>
    </row>
    <row r="9" spans="1:16" s="9" customFormat="1" ht="15.75" customHeight="1">
      <c r="B9" s="188"/>
      <c r="C9" s="10"/>
      <c r="D9" s="186"/>
      <c r="P9" s="186"/>
    </row>
    <row r="10" spans="1:16" s="9" customFormat="1" ht="15.75" customHeight="1">
      <c r="B10" s="190" t="s">
        <v>80</v>
      </c>
      <c r="C10" s="17" t="s">
        <v>46</v>
      </c>
      <c r="D10" s="178">
        <v>108415</v>
      </c>
      <c r="E10" s="11">
        <v>108317</v>
      </c>
      <c r="F10" s="11">
        <v>108468</v>
      </c>
      <c r="G10" s="11">
        <v>108502</v>
      </c>
      <c r="H10" s="11">
        <v>108705</v>
      </c>
      <c r="I10" s="11">
        <v>108774</v>
      </c>
      <c r="J10" s="11">
        <v>109001</v>
      </c>
      <c r="K10" s="11">
        <v>109089</v>
      </c>
      <c r="L10" s="11">
        <v>109180</v>
      </c>
      <c r="M10" s="11">
        <v>109174</v>
      </c>
      <c r="N10" s="11">
        <v>109326</v>
      </c>
      <c r="O10" s="11">
        <v>109446</v>
      </c>
      <c r="P10" s="186"/>
    </row>
    <row r="11" spans="1:16" s="9" customFormat="1" ht="15.75" customHeight="1">
      <c r="B11" s="190" t="s">
        <v>80</v>
      </c>
      <c r="C11" s="10" t="s">
        <v>12</v>
      </c>
      <c r="D11" s="179">
        <v>46.152828727582389</v>
      </c>
      <c r="E11" s="25">
        <v>61.719551580053853</v>
      </c>
      <c r="F11" s="25">
        <v>56.811872571839537</v>
      </c>
      <c r="G11" s="25">
        <v>54.061951019626278</v>
      </c>
      <c r="H11" s="25">
        <v>58.578929561529897</v>
      </c>
      <c r="I11" s="25">
        <v>108.14963789191133</v>
      </c>
      <c r="J11" s="25">
        <v>104.49228036939483</v>
      </c>
      <c r="K11" s="25">
        <v>91.202079948274289</v>
      </c>
      <c r="L11" s="25">
        <v>73.547115471848016</v>
      </c>
      <c r="M11" s="25">
        <v>54.915338717754352</v>
      </c>
      <c r="N11" s="25">
        <v>44.416727133102171</v>
      </c>
      <c r="O11" s="25">
        <v>36.42133915528867</v>
      </c>
      <c r="P11" s="186"/>
    </row>
    <row r="12" spans="1:16" s="9" customFormat="1" ht="15.75" customHeight="1">
      <c r="B12" s="190" t="s">
        <v>80</v>
      </c>
      <c r="C12" s="10" t="s">
        <v>3</v>
      </c>
      <c r="D12" s="180">
        <f t="shared" ref="D12:O12" si="0">D11*D10</f>
        <v>5003658.9265008448</v>
      </c>
      <c r="E12" s="1">
        <f t="shared" si="0"/>
        <v>6685276.6684966935</v>
      </c>
      <c r="F12" s="1">
        <f t="shared" si="0"/>
        <v>6162270.1941222912</v>
      </c>
      <c r="G12" s="1">
        <f t="shared" si="0"/>
        <v>5865829.8095314903</v>
      </c>
      <c r="H12" s="1">
        <f t="shared" si="0"/>
        <v>6367822.5379861072</v>
      </c>
      <c r="I12" s="1">
        <f t="shared" si="0"/>
        <v>11763868.712054763</v>
      </c>
      <c r="J12" s="1">
        <f t="shared" si="0"/>
        <v>11389763.052544406</v>
      </c>
      <c r="K12" s="1">
        <f t="shared" si="0"/>
        <v>9949143.6994772945</v>
      </c>
      <c r="L12" s="1">
        <f t="shared" si="0"/>
        <v>8029874.0672163665</v>
      </c>
      <c r="M12" s="1">
        <f t="shared" si="0"/>
        <v>5995327.1891721133</v>
      </c>
      <c r="N12" s="1">
        <f t="shared" si="0"/>
        <v>4855903.1105535282</v>
      </c>
      <c r="O12" s="1">
        <f t="shared" si="0"/>
        <v>3986169.8851897237</v>
      </c>
      <c r="P12" s="186"/>
    </row>
    <row r="13" spans="1:16" s="9" customFormat="1" ht="15.75" customHeight="1">
      <c r="B13" s="190" t="s">
        <v>80</v>
      </c>
      <c r="C13" s="17" t="s">
        <v>43</v>
      </c>
      <c r="D13" s="178">
        <v>106301627</v>
      </c>
      <c r="E13" s="11">
        <v>119968789</v>
      </c>
      <c r="F13" s="11">
        <v>108548486</v>
      </c>
      <c r="G13" s="11">
        <v>96404374</v>
      </c>
      <c r="H13" s="11">
        <v>135387498</v>
      </c>
      <c r="I13" s="11">
        <v>193239456</v>
      </c>
      <c r="J13" s="11">
        <v>184807655</v>
      </c>
      <c r="K13" s="11">
        <v>157382966</v>
      </c>
      <c r="L13" s="11">
        <v>136550190</v>
      </c>
      <c r="M13" s="11">
        <v>117116197</v>
      </c>
      <c r="N13" s="11">
        <v>89924240</v>
      </c>
      <c r="O13" s="11">
        <v>94015672</v>
      </c>
      <c r="P13" s="186"/>
    </row>
    <row r="14" spans="1:16" s="9" customFormat="1" ht="15.75" customHeight="1">
      <c r="B14" s="190" t="s">
        <v>80</v>
      </c>
      <c r="C14" s="10" t="s">
        <v>39</v>
      </c>
      <c r="D14" s="181">
        <v>5.3003233875256142E-2</v>
      </c>
      <c r="E14" s="26">
        <v>5.3003233875256142E-2</v>
      </c>
      <c r="F14" s="26">
        <v>5.3003233875256142E-2</v>
      </c>
      <c r="G14" s="26">
        <v>5.3003233875256142E-2</v>
      </c>
      <c r="H14" s="26">
        <v>5.3003233875256142E-2</v>
      </c>
      <c r="I14" s="26">
        <v>5.3003233875256142E-2</v>
      </c>
      <c r="J14" s="26">
        <v>5.3003233875256142E-2</v>
      </c>
      <c r="K14" s="26">
        <v>5.3003233875256142E-2</v>
      </c>
      <c r="L14" s="26">
        <v>5.3003233875256142E-2</v>
      </c>
      <c r="M14" s="26">
        <v>5.3003233875256142E-2</v>
      </c>
      <c r="N14" s="26">
        <v>5.3003233875256142E-2</v>
      </c>
      <c r="O14" s="26">
        <v>5.3003233875256142E-2</v>
      </c>
      <c r="P14" s="186"/>
    </row>
    <row r="15" spans="1:16" s="9" customFormat="1" ht="15.75" customHeight="1">
      <c r="B15" s="190" t="s">
        <v>80</v>
      </c>
      <c r="C15" s="10" t="s">
        <v>4</v>
      </c>
      <c r="D15" s="180">
        <f t="shared" ref="D15:O15" si="1">D13*D14</f>
        <v>5634329.9972012434</v>
      </c>
      <c r="E15" s="1">
        <f t="shared" si="1"/>
        <v>6358733.7810982568</v>
      </c>
      <c r="F15" s="1">
        <f t="shared" si="1"/>
        <v>5753420.7902629673</v>
      </c>
      <c r="G15" s="1">
        <f t="shared" si="1"/>
        <v>5109743.5817196621</v>
      </c>
      <c r="H15" s="1">
        <f t="shared" si="1"/>
        <v>7175975.2202797728</v>
      </c>
      <c r="I15" s="1">
        <f t="shared" si="1"/>
        <v>10242316.080295268</v>
      </c>
      <c r="J15" s="1">
        <f t="shared" si="1"/>
        <v>9795403.3599026501</v>
      </c>
      <c r="K15" s="1">
        <f t="shared" si="1"/>
        <v>8341806.1548794853</v>
      </c>
      <c r="L15" s="1">
        <f t="shared" si="1"/>
        <v>7237601.6562806629</v>
      </c>
      <c r="M15" s="1">
        <f t="shared" si="1"/>
        <v>6207537.1801715717</v>
      </c>
      <c r="N15" s="1">
        <f t="shared" si="1"/>
        <v>4766275.523774663</v>
      </c>
      <c r="O15" s="1">
        <f t="shared" si="1"/>
        <v>4983134.6509553706</v>
      </c>
      <c r="P15" s="186"/>
    </row>
    <row r="16" spans="1:16" s="9" customFormat="1" ht="15.75" customHeight="1">
      <c r="B16" s="190" t="s">
        <v>80</v>
      </c>
      <c r="C16" s="22" t="s">
        <v>49</v>
      </c>
      <c r="D16" s="180">
        <f t="shared" ref="D16:O16" si="2">D15-D12</f>
        <v>630671.07070039865</v>
      </c>
      <c r="E16" s="109">
        <f t="shared" si="2"/>
        <v>-326542.88739843667</v>
      </c>
      <c r="F16" s="109">
        <f t="shared" si="2"/>
        <v>-408849.40385932382</v>
      </c>
      <c r="G16" s="109">
        <f t="shared" si="2"/>
        <v>-756086.22781182826</v>
      </c>
      <c r="H16" s="109">
        <f t="shared" si="2"/>
        <v>808152.6822936656</v>
      </c>
      <c r="I16" s="109">
        <f t="shared" si="2"/>
        <v>-1521552.6317594945</v>
      </c>
      <c r="J16" s="109">
        <f t="shared" si="2"/>
        <v>-1594359.6926417556</v>
      </c>
      <c r="K16" s="109">
        <f t="shared" si="2"/>
        <v>-1607337.5445978092</v>
      </c>
      <c r="L16" s="109">
        <f t="shared" si="2"/>
        <v>-792272.41093570367</v>
      </c>
      <c r="M16" s="109">
        <f t="shared" si="2"/>
        <v>212209.99099945836</v>
      </c>
      <c r="N16" s="109">
        <f t="shared" si="2"/>
        <v>-89627.586778865196</v>
      </c>
      <c r="O16" s="109">
        <f t="shared" si="2"/>
        <v>996964.76576564694</v>
      </c>
      <c r="P16" s="186"/>
    </row>
    <row r="17" spans="2:16" s="9" customFormat="1" ht="15.75" customHeight="1">
      <c r="B17" s="191"/>
      <c r="C17" s="111"/>
      <c r="D17" s="177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86"/>
    </row>
    <row r="18" spans="2:16" s="9" customFormat="1" ht="15.75" customHeight="1">
      <c r="B18" s="190" t="s">
        <v>68</v>
      </c>
      <c r="C18" s="17" t="s">
        <v>46</v>
      </c>
      <c r="D18" s="182">
        <v>20072</v>
      </c>
      <c r="E18" s="32">
        <v>20080</v>
      </c>
      <c r="F18" s="32">
        <v>20119</v>
      </c>
      <c r="G18" s="32">
        <v>20122</v>
      </c>
      <c r="H18" s="32">
        <v>20148</v>
      </c>
      <c r="I18" s="32">
        <v>20166</v>
      </c>
      <c r="J18" s="32">
        <v>20170</v>
      </c>
      <c r="K18" s="32">
        <v>20220</v>
      </c>
      <c r="L18" s="32">
        <v>20252</v>
      </c>
      <c r="M18" s="32">
        <v>20244</v>
      </c>
      <c r="N18" s="32">
        <v>20257</v>
      </c>
      <c r="O18" s="32">
        <v>20235</v>
      </c>
      <c r="P18" s="186"/>
    </row>
    <row r="19" spans="2:16" s="9" customFormat="1" ht="15.75" customHeight="1">
      <c r="B19" s="190" t="s">
        <v>68</v>
      </c>
      <c r="C19" s="10" t="s">
        <v>12</v>
      </c>
      <c r="D19" s="179">
        <v>131.35345965475818</v>
      </c>
      <c r="E19" s="25">
        <v>151.48164893574926</v>
      </c>
      <c r="F19" s="25">
        <v>140.65558248415761</v>
      </c>
      <c r="G19" s="25">
        <v>127.27093102756341</v>
      </c>
      <c r="H19" s="25">
        <v>123.6626030739845</v>
      </c>
      <c r="I19" s="25">
        <v>159.42851154589974</v>
      </c>
      <c r="J19" s="25">
        <v>154.05242124562363</v>
      </c>
      <c r="K19" s="25">
        <v>138.66783323772174</v>
      </c>
      <c r="L19" s="25">
        <v>124.73771905912518</v>
      </c>
      <c r="M19" s="25">
        <v>116.47160129541768</v>
      </c>
      <c r="N19" s="25">
        <v>112.0624496675227</v>
      </c>
      <c r="O19" s="25">
        <v>122.63367184604409</v>
      </c>
      <c r="P19" s="186"/>
    </row>
    <row r="20" spans="2:16" s="9" customFormat="1" ht="15.75" customHeight="1">
      <c r="B20" s="190" t="s">
        <v>68</v>
      </c>
      <c r="C20" s="10" t="s">
        <v>3</v>
      </c>
      <c r="D20" s="180">
        <f t="shared" ref="D20:O20" si="3">D19*D18</f>
        <v>2636526.6421903064</v>
      </c>
      <c r="E20" s="1">
        <f t="shared" si="3"/>
        <v>3041751.5106298453</v>
      </c>
      <c r="F20" s="1">
        <f t="shared" si="3"/>
        <v>2829849.6639987668</v>
      </c>
      <c r="G20" s="1">
        <f t="shared" si="3"/>
        <v>2560945.6741366307</v>
      </c>
      <c r="H20" s="1">
        <f t="shared" si="3"/>
        <v>2491554.1267346395</v>
      </c>
      <c r="I20" s="1">
        <f t="shared" si="3"/>
        <v>3215035.3638346139</v>
      </c>
      <c r="J20" s="1">
        <f t="shared" si="3"/>
        <v>3107237.3365242286</v>
      </c>
      <c r="K20" s="1">
        <f t="shared" si="3"/>
        <v>2803863.5880667334</v>
      </c>
      <c r="L20" s="1">
        <f t="shared" si="3"/>
        <v>2526188.286385403</v>
      </c>
      <c r="M20" s="1">
        <f t="shared" si="3"/>
        <v>2357851.0966244354</v>
      </c>
      <c r="N20" s="1">
        <f t="shared" si="3"/>
        <v>2270049.0429150071</v>
      </c>
      <c r="O20" s="1">
        <f t="shared" si="3"/>
        <v>2481492.3498047022</v>
      </c>
      <c r="P20" s="186"/>
    </row>
    <row r="21" spans="2:16" s="9" customFormat="1" ht="15.75" customHeight="1">
      <c r="B21" s="190" t="s">
        <v>68</v>
      </c>
      <c r="C21" s="17" t="s">
        <v>43</v>
      </c>
      <c r="D21" s="182">
        <v>46566141</v>
      </c>
      <c r="E21" s="32">
        <v>50021844</v>
      </c>
      <c r="F21" s="32">
        <v>49277203</v>
      </c>
      <c r="G21" s="32">
        <v>41392275</v>
      </c>
      <c r="H21" s="32">
        <v>42864354</v>
      </c>
      <c r="I21" s="32">
        <v>52117523</v>
      </c>
      <c r="J21" s="32">
        <v>51056675</v>
      </c>
      <c r="K21" s="32">
        <v>46224572</v>
      </c>
      <c r="L21" s="32">
        <v>42648815</v>
      </c>
      <c r="M21" s="32">
        <v>37260427</v>
      </c>
      <c r="N21" s="32">
        <v>35087834</v>
      </c>
      <c r="O21" s="32">
        <v>38037763</v>
      </c>
      <c r="P21" s="186"/>
    </row>
    <row r="22" spans="2:16" s="9" customFormat="1" ht="15.75" customHeight="1">
      <c r="B22" s="190" t="s">
        <v>68</v>
      </c>
      <c r="C22" s="10" t="s">
        <v>39</v>
      </c>
      <c r="D22" s="181">
        <v>5.6913615704531885E-2</v>
      </c>
      <c r="E22" s="26">
        <v>5.6913615704531885E-2</v>
      </c>
      <c r="F22" s="26">
        <v>5.6913615704531885E-2</v>
      </c>
      <c r="G22" s="26">
        <v>5.6913615704531885E-2</v>
      </c>
      <c r="H22" s="26">
        <v>5.6913615704531885E-2</v>
      </c>
      <c r="I22" s="26">
        <v>5.6913615704531885E-2</v>
      </c>
      <c r="J22" s="26">
        <v>5.6913615704531885E-2</v>
      </c>
      <c r="K22" s="26">
        <v>5.6913615704531885E-2</v>
      </c>
      <c r="L22" s="26">
        <v>5.6913615704531885E-2</v>
      </c>
      <c r="M22" s="26">
        <v>5.6913615704531885E-2</v>
      </c>
      <c r="N22" s="26">
        <v>5.6913615704531885E-2</v>
      </c>
      <c r="O22" s="26">
        <v>5.6913615704531885E-2</v>
      </c>
      <c r="P22" s="186"/>
    </row>
    <row r="23" spans="2:16" s="9" customFormat="1" ht="15.75" customHeight="1">
      <c r="B23" s="190" t="s">
        <v>68</v>
      </c>
      <c r="C23" s="10" t="s">
        <v>4</v>
      </c>
      <c r="D23" s="180">
        <f t="shared" ref="D23:O23" si="4">D21*D22</f>
        <v>2650247.453717046</v>
      </c>
      <c r="E23" s="1">
        <f t="shared" si="4"/>
        <v>2846924.0062480439</v>
      </c>
      <c r="F23" s="1">
        <f t="shared" si="4"/>
        <v>2804543.7945362059</v>
      </c>
      <c r="G23" s="1">
        <f t="shared" si="4"/>
        <v>2355784.0324863023</v>
      </c>
      <c r="H23" s="1">
        <f t="shared" si="4"/>
        <v>2439565.3709790143</v>
      </c>
      <c r="I23" s="1">
        <f t="shared" si="4"/>
        <v>2966196.6754941018</v>
      </c>
      <c r="J23" s="1">
        <f t="shared" si="4"/>
        <v>2905819.9801011803</v>
      </c>
      <c r="K23" s="1">
        <f t="shared" si="4"/>
        <v>2630807.5269144648</v>
      </c>
      <c r="L23" s="1">
        <f t="shared" si="4"/>
        <v>2427298.2671636748</v>
      </c>
      <c r="M23" s="1">
        <f t="shared" si="4"/>
        <v>2120625.623264764</v>
      </c>
      <c r="N23" s="1">
        <f t="shared" si="4"/>
        <v>1996975.5001804079</v>
      </c>
      <c r="O23" s="1">
        <f t="shared" si="4"/>
        <v>2164866.6256420617</v>
      </c>
      <c r="P23" s="186"/>
    </row>
    <row r="24" spans="2:16" s="9" customFormat="1" ht="15.75" customHeight="1">
      <c r="B24" s="190" t="s">
        <v>68</v>
      </c>
      <c r="C24" s="22" t="s">
        <v>49</v>
      </c>
      <c r="D24" s="180">
        <f t="shared" ref="D24:O24" si="5">D23-D20</f>
        <v>13720.811526739504</v>
      </c>
      <c r="E24" s="109">
        <f t="shared" si="5"/>
        <v>-194827.50438180147</v>
      </c>
      <c r="F24" s="109">
        <f t="shared" si="5"/>
        <v>-25305.869462560862</v>
      </c>
      <c r="G24" s="109">
        <f t="shared" si="5"/>
        <v>-205161.64165032841</v>
      </c>
      <c r="H24" s="109">
        <f t="shared" si="5"/>
        <v>-51988.7557556252</v>
      </c>
      <c r="I24" s="109">
        <f t="shared" si="5"/>
        <v>-248838.6883405121</v>
      </c>
      <c r="J24" s="109">
        <f t="shared" si="5"/>
        <v>-201417.3564230483</v>
      </c>
      <c r="K24" s="109">
        <f t="shared" si="5"/>
        <v>-173056.06115226867</v>
      </c>
      <c r="L24" s="109">
        <f t="shared" si="5"/>
        <v>-98890.019221728202</v>
      </c>
      <c r="M24" s="109">
        <f t="shared" si="5"/>
        <v>-237225.47335967142</v>
      </c>
      <c r="N24" s="109">
        <f t="shared" si="5"/>
        <v>-273073.54273459921</v>
      </c>
      <c r="O24" s="109">
        <f t="shared" si="5"/>
        <v>-316625.72416264052</v>
      </c>
      <c r="P24" s="186"/>
    </row>
    <row r="25" spans="2:16" s="9" customFormat="1" ht="15.75" customHeight="1">
      <c r="B25" s="191"/>
      <c r="C25" s="114"/>
      <c r="D25" s="177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86"/>
    </row>
    <row r="26" spans="2:16" s="9" customFormat="1" ht="15.75" customHeight="1">
      <c r="B26" s="190" t="s">
        <v>69</v>
      </c>
      <c r="C26" s="17" t="s">
        <v>46</v>
      </c>
      <c r="D26" s="182">
        <v>1082</v>
      </c>
      <c r="E26" s="32">
        <v>1077</v>
      </c>
      <c r="F26" s="32">
        <v>1080</v>
      </c>
      <c r="G26" s="32">
        <v>1087</v>
      </c>
      <c r="H26" s="32">
        <v>1085</v>
      </c>
      <c r="I26" s="32">
        <v>1087</v>
      </c>
      <c r="J26" s="32">
        <v>1084</v>
      </c>
      <c r="K26" s="32">
        <v>1074</v>
      </c>
      <c r="L26" s="32">
        <v>1069</v>
      </c>
      <c r="M26" s="32">
        <v>1058</v>
      </c>
      <c r="N26" s="32">
        <v>1057</v>
      </c>
      <c r="O26" s="32">
        <v>1060</v>
      </c>
      <c r="P26" s="186"/>
    </row>
    <row r="27" spans="2:16" s="9" customFormat="1" ht="15.75" customHeight="1">
      <c r="B27" s="190" t="s">
        <v>69</v>
      </c>
      <c r="C27" s="10" t="s">
        <v>12</v>
      </c>
      <c r="D27" s="179">
        <v>3110.1856904836791</v>
      </c>
      <c r="E27" s="25">
        <v>3407.013616412356</v>
      </c>
      <c r="F27" s="25">
        <v>3809.7892550633037</v>
      </c>
      <c r="G27" s="25">
        <v>4085.869508038119</v>
      </c>
      <c r="H27" s="25">
        <v>3891.9758344867469</v>
      </c>
      <c r="I27" s="25">
        <v>4030.3721217239527</v>
      </c>
      <c r="J27" s="25">
        <v>3669.7263764200866</v>
      </c>
      <c r="K27" s="25">
        <v>3379.2867285127754</v>
      </c>
      <c r="L27" s="25">
        <v>3190.6424266885756</v>
      </c>
      <c r="M27" s="25">
        <v>3107.0782319474752</v>
      </c>
      <c r="N27" s="25">
        <v>2990.1627999431798</v>
      </c>
      <c r="O27" s="25">
        <v>3177.6858649611618</v>
      </c>
      <c r="P27" s="186"/>
    </row>
    <row r="28" spans="2:16" s="9" customFormat="1" ht="15.75" customHeight="1">
      <c r="B28" s="190" t="s">
        <v>69</v>
      </c>
      <c r="C28" s="10" t="s">
        <v>3</v>
      </c>
      <c r="D28" s="180">
        <f t="shared" ref="D28:O28" si="6">D27*D26</f>
        <v>3365220.9171033408</v>
      </c>
      <c r="E28" s="1">
        <f t="shared" si="6"/>
        <v>3669353.6648761076</v>
      </c>
      <c r="F28" s="1">
        <f t="shared" si="6"/>
        <v>4114572.3954683682</v>
      </c>
      <c r="G28" s="1">
        <f t="shared" si="6"/>
        <v>4441340.1552374354</v>
      </c>
      <c r="H28" s="1">
        <f t="shared" si="6"/>
        <v>4222793.7804181203</v>
      </c>
      <c r="I28" s="1">
        <f t="shared" si="6"/>
        <v>4381014.4963139361</v>
      </c>
      <c r="J28" s="1">
        <f t="shared" si="6"/>
        <v>3977983.392039374</v>
      </c>
      <c r="K28" s="1">
        <f t="shared" si="6"/>
        <v>3629353.9464227208</v>
      </c>
      <c r="L28" s="1">
        <f t="shared" si="6"/>
        <v>3410796.7541300873</v>
      </c>
      <c r="M28" s="1">
        <f t="shared" si="6"/>
        <v>3287288.7694004285</v>
      </c>
      <c r="N28" s="1">
        <f t="shared" si="6"/>
        <v>3160602.0795399412</v>
      </c>
      <c r="O28" s="1">
        <f t="shared" si="6"/>
        <v>3368347.0168588315</v>
      </c>
      <c r="P28" s="186"/>
    </row>
    <row r="29" spans="2:16" s="9" customFormat="1" ht="15.75" customHeight="1">
      <c r="B29" s="190" t="s">
        <v>69</v>
      </c>
      <c r="C29" s="17" t="s">
        <v>43</v>
      </c>
      <c r="D29" s="182">
        <v>79743053</v>
      </c>
      <c r="E29" s="32">
        <v>76709497</v>
      </c>
      <c r="F29" s="32">
        <v>90148602</v>
      </c>
      <c r="G29" s="32">
        <v>85092360</v>
      </c>
      <c r="H29" s="32">
        <v>84427288</v>
      </c>
      <c r="I29" s="32">
        <v>87189697</v>
      </c>
      <c r="J29" s="32">
        <v>82096598</v>
      </c>
      <c r="K29" s="32">
        <v>79854156</v>
      </c>
      <c r="L29" s="32">
        <v>69709548</v>
      </c>
      <c r="M29" s="32">
        <v>65474067</v>
      </c>
      <c r="N29" s="32">
        <v>61015644</v>
      </c>
      <c r="O29" s="32">
        <v>66321638</v>
      </c>
      <c r="P29" s="186"/>
    </row>
    <row r="30" spans="2:16" s="9" customFormat="1" ht="15.75" customHeight="1">
      <c r="B30" s="190" t="s">
        <v>69</v>
      </c>
      <c r="C30" s="10" t="s">
        <v>39</v>
      </c>
      <c r="D30" s="181">
        <v>4.8936054410685388E-2</v>
      </c>
      <c r="E30" s="26">
        <v>4.8936054410685388E-2</v>
      </c>
      <c r="F30" s="26">
        <v>4.8936054410685388E-2</v>
      </c>
      <c r="G30" s="26">
        <v>4.8936054410685388E-2</v>
      </c>
      <c r="H30" s="26">
        <v>4.8936054410685388E-2</v>
      </c>
      <c r="I30" s="26">
        <v>4.8936054410685388E-2</v>
      </c>
      <c r="J30" s="26">
        <v>4.8936054410685388E-2</v>
      </c>
      <c r="K30" s="26">
        <v>4.8936054410685388E-2</v>
      </c>
      <c r="L30" s="26">
        <v>4.8936054410685388E-2</v>
      </c>
      <c r="M30" s="26">
        <v>4.8936054410685388E-2</v>
      </c>
      <c r="N30" s="26">
        <v>4.8936054410685388E-2</v>
      </c>
      <c r="O30" s="26">
        <v>4.8936054410685388E-2</v>
      </c>
      <c r="P30" s="186"/>
    </row>
    <row r="31" spans="2:16" s="9" customFormat="1" ht="15.75" customHeight="1">
      <c r="B31" s="190" t="s">
        <v>69</v>
      </c>
      <c r="C31" s="10" t="s">
        <v>4</v>
      </c>
      <c r="D31" s="180">
        <f t="shared" ref="D31:O31" si="7">D29*D30</f>
        <v>3902310.3804821689</v>
      </c>
      <c r="E31" s="1">
        <f t="shared" si="7"/>
        <v>3753860.1190083073</v>
      </c>
      <c r="F31" s="1">
        <f t="shared" si="7"/>
        <v>4411516.8925192216</v>
      </c>
      <c r="G31" s="1">
        <f t="shared" si="7"/>
        <v>4164084.3588936287</v>
      </c>
      <c r="H31" s="1">
        <f t="shared" si="7"/>
        <v>4131538.3593146056</v>
      </c>
      <c r="I31" s="1">
        <f t="shared" si="7"/>
        <v>4266719.7564431727</v>
      </c>
      <c r="J31" s="1">
        <f t="shared" si="7"/>
        <v>4017483.5866601653</v>
      </c>
      <c r="K31" s="1">
        <f t="shared" si="7"/>
        <v>3907747.3229353591</v>
      </c>
      <c r="L31" s="1">
        <f t="shared" si="7"/>
        <v>3411310.2338722846</v>
      </c>
      <c r="M31" s="1">
        <f t="shared" si="7"/>
        <v>3204042.5052008606</v>
      </c>
      <c r="N31" s="1">
        <f t="shared" si="7"/>
        <v>2985864.8746870095</v>
      </c>
      <c r="O31" s="1">
        <f t="shared" si="7"/>
        <v>3245519.2857737797</v>
      </c>
      <c r="P31" s="186"/>
    </row>
    <row r="32" spans="2:16" s="9" customFormat="1" ht="15.75" customHeight="1">
      <c r="B32" s="190" t="s">
        <v>69</v>
      </c>
      <c r="C32" s="22" t="s">
        <v>49</v>
      </c>
      <c r="D32" s="180">
        <f t="shared" ref="D32:O32" si="8">D31-D28</f>
        <v>537089.46337882802</v>
      </c>
      <c r="E32" s="109">
        <f t="shared" si="8"/>
        <v>84506.454132199753</v>
      </c>
      <c r="F32" s="109">
        <f t="shared" si="8"/>
        <v>296944.49705085345</v>
      </c>
      <c r="G32" s="109">
        <f t="shared" si="8"/>
        <v>-277255.79634380667</v>
      </c>
      <c r="H32" s="109">
        <f t="shared" si="8"/>
        <v>-91255.421103514731</v>
      </c>
      <c r="I32" s="109">
        <f t="shared" si="8"/>
        <v>-114294.73987076338</v>
      </c>
      <c r="J32" s="109">
        <f t="shared" si="8"/>
        <v>39500.194620791357</v>
      </c>
      <c r="K32" s="109">
        <f t="shared" si="8"/>
        <v>278393.37651263829</v>
      </c>
      <c r="L32" s="109">
        <f t="shared" si="8"/>
        <v>513.47974219731987</v>
      </c>
      <c r="M32" s="109">
        <f t="shared" si="8"/>
        <v>-83246.264199567959</v>
      </c>
      <c r="N32" s="109">
        <f t="shared" si="8"/>
        <v>-174737.20485293167</v>
      </c>
      <c r="O32" s="109">
        <f t="shared" si="8"/>
        <v>-122827.73108505178</v>
      </c>
      <c r="P32" s="186"/>
    </row>
    <row r="33" spans="2:16" s="9" customFormat="1" ht="15.75" customHeight="1">
      <c r="B33" s="191"/>
      <c r="C33" s="111"/>
      <c r="D33" s="177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86"/>
    </row>
    <row r="34" spans="2:16" s="9" customFormat="1" ht="15.75" customHeight="1">
      <c r="B34" s="190" t="s">
        <v>178</v>
      </c>
      <c r="C34" s="17" t="s">
        <v>46</v>
      </c>
      <c r="D34" s="182">
        <v>5180</v>
      </c>
      <c r="E34" s="32">
        <v>5185</v>
      </c>
      <c r="F34" s="32">
        <v>5173</v>
      </c>
      <c r="G34" s="32">
        <v>5183</v>
      </c>
      <c r="H34" s="32">
        <v>5165</v>
      </c>
      <c r="I34" s="32">
        <v>5155</v>
      </c>
      <c r="J34" s="32">
        <v>5148</v>
      </c>
      <c r="K34" s="32">
        <v>5148</v>
      </c>
      <c r="L34" s="32">
        <v>5140</v>
      </c>
      <c r="M34" s="32">
        <v>5150</v>
      </c>
      <c r="N34" s="32">
        <v>5160</v>
      </c>
      <c r="O34" s="32">
        <v>5168</v>
      </c>
      <c r="P34" s="186"/>
    </row>
    <row r="35" spans="2:16" s="9" customFormat="1" ht="15.75" customHeight="1">
      <c r="B35" s="190" t="s">
        <v>178</v>
      </c>
      <c r="C35" s="10" t="s">
        <v>12</v>
      </c>
      <c r="D35" s="179">
        <v>330.77733862513577</v>
      </c>
      <c r="E35" s="25">
        <v>373.72296684321674</v>
      </c>
      <c r="F35" s="25">
        <v>303.7711350720304</v>
      </c>
      <c r="G35" s="25">
        <v>180.37113037508388</v>
      </c>
      <c r="H35" s="25">
        <v>53.572410859848326</v>
      </c>
      <c r="I35" s="25">
        <v>8.4723599029158709</v>
      </c>
      <c r="J35" s="25">
        <v>4.7999229424885517</v>
      </c>
      <c r="K35" s="25">
        <v>4.9659585827535144</v>
      </c>
      <c r="L35" s="25">
        <v>36.048616555338356</v>
      </c>
      <c r="M35" s="25">
        <v>115.96342355839984</v>
      </c>
      <c r="N35" s="25">
        <v>177.58467324177579</v>
      </c>
      <c r="O35" s="25">
        <v>207.41020100012534</v>
      </c>
      <c r="P35" s="186"/>
    </row>
    <row r="36" spans="2:16" s="9" customFormat="1" ht="15.75" customHeight="1">
      <c r="B36" s="190" t="s">
        <v>178</v>
      </c>
      <c r="C36" s="10" t="s">
        <v>3</v>
      </c>
      <c r="D36" s="180">
        <f t="shared" ref="D36:O36" si="9">D35*D34</f>
        <v>1713426.6140782032</v>
      </c>
      <c r="E36" s="1">
        <f t="shared" si="9"/>
        <v>1937753.5830820787</v>
      </c>
      <c r="F36" s="1">
        <f t="shared" si="9"/>
        <v>1571408.0817276132</v>
      </c>
      <c r="G36" s="1">
        <f t="shared" si="9"/>
        <v>934863.56873405969</v>
      </c>
      <c r="H36" s="1">
        <f t="shared" si="9"/>
        <v>276701.50209111662</v>
      </c>
      <c r="I36" s="1">
        <f t="shared" si="9"/>
        <v>43675.015299531311</v>
      </c>
      <c r="J36" s="1">
        <f t="shared" si="9"/>
        <v>24710.003307931063</v>
      </c>
      <c r="K36" s="1">
        <f t="shared" si="9"/>
        <v>25564.754784015091</v>
      </c>
      <c r="L36" s="1">
        <f t="shared" si="9"/>
        <v>185289.88909443916</v>
      </c>
      <c r="M36" s="1">
        <f t="shared" si="9"/>
        <v>597211.63132575923</v>
      </c>
      <c r="N36" s="1">
        <f t="shared" si="9"/>
        <v>916336.91392756312</v>
      </c>
      <c r="O36" s="1">
        <f t="shared" si="9"/>
        <v>1071895.9187686478</v>
      </c>
      <c r="P36" s="186"/>
    </row>
    <row r="37" spans="2:16" s="9" customFormat="1" ht="15.75" customHeight="1">
      <c r="B37" s="190" t="s">
        <v>178</v>
      </c>
      <c r="C37" s="17" t="s">
        <v>43</v>
      </c>
      <c r="D37" s="182">
        <v>33728980</v>
      </c>
      <c r="E37" s="32">
        <v>34007335</v>
      </c>
      <c r="F37" s="32">
        <v>29146299</v>
      </c>
      <c r="G37" s="32">
        <v>13987606</v>
      </c>
      <c r="H37" s="32">
        <v>7123051</v>
      </c>
      <c r="I37" s="32">
        <v>1696289</v>
      </c>
      <c r="J37" s="32">
        <v>613380</v>
      </c>
      <c r="K37" s="32">
        <v>534821</v>
      </c>
      <c r="L37" s="32">
        <v>2607709</v>
      </c>
      <c r="M37" s="32">
        <v>8136764</v>
      </c>
      <c r="N37" s="32">
        <v>16311791</v>
      </c>
      <c r="O37" s="32">
        <v>20483882</v>
      </c>
      <c r="P37" s="186"/>
    </row>
    <row r="38" spans="2:16" s="9" customFormat="1" ht="15.75" customHeight="1">
      <c r="B38" s="190" t="s">
        <v>178</v>
      </c>
      <c r="C38" s="10" t="s">
        <v>39</v>
      </c>
      <c r="D38" s="181">
        <v>5.8378287714634276E-2</v>
      </c>
      <c r="E38" s="26">
        <v>5.8378287714634276E-2</v>
      </c>
      <c r="F38" s="26">
        <v>5.8378287714634276E-2</v>
      </c>
      <c r="G38" s="26">
        <v>5.8378287714634276E-2</v>
      </c>
      <c r="H38" s="26">
        <v>5.8378287714634276E-2</v>
      </c>
      <c r="I38" s="26">
        <v>5.8378287714634276E-2</v>
      </c>
      <c r="J38" s="26">
        <v>5.8378287714634276E-2</v>
      </c>
      <c r="K38" s="26">
        <v>5.8378287714634276E-2</v>
      </c>
      <c r="L38" s="26">
        <v>5.8378287714634276E-2</v>
      </c>
      <c r="M38" s="26">
        <v>5.8378287714634276E-2</v>
      </c>
      <c r="N38" s="26">
        <v>5.8378287714634276E-2</v>
      </c>
      <c r="O38" s="26">
        <v>5.8378287714634276E-2</v>
      </c>
      <c r="P38" s="186"/>
    </row>
    <row r="39" spans="2:16" s="9" customFormat="1" ht="15.75" customHeight="1">
      <c r="B39" s="190" t="s">
        <v>178</v>
      </c>
      <c r="C39" s="10" t="s">
        <v>4</v>
      </c>
      <c r="D39" s="180">
        <f t="shared" ref="D39:O39" si="10">D37*D38</f>
        <v>1969040.0987611453</v>
      </c>
      <c r="E39" s="1">
        <f t="shared" si="10"/>
        <v>1985289.9870379523</v>
      </c>
      <c r="F39" s="1">
        <f t="shared" si="10"/>
        <v>1701511.0288387572</v>
      </c>
      <c r="G39" s="1">
        <f t="shared" si="10"/>
        <v>816572.48750694469</v>
      </c>
      <c r="H39" s="1">
        <f t="shared" si="10"/>
        <v>415831.52068401338</v>
      </c>
      <c r="I39" s="1">
        <f t="shared" si="10"/>
        <v>99026.447289169257</v>
      </c>
      <c r="J39" s="1">
        <f t="shared" si="10"/>
        <v>35808.074118402372</v>
      </c>
      <c r="K39" s="1">
        <f t="shared" si="10"/>
        <v>31221.934213828419</v>
      </c>
      <c r="L39" s="1">
        <f t="shared" si="10"/>
        <v>152233.58627804124</v>
      </c>
      <c r="M39" s="1">
        <f t="shared" si="10"/>
        <v>475010.34985807847</v>
      </c>
      <c r="N39" s="1">
        <f t="shared" si="10"/>
        <v>952254.42813898192</v>
      </c>
      <c r="O39" s="1">
        <f t="shared" si="10"/>
        <v>1195813.9569086181</v>
      </c>
      <c r="P39" s="186"/>
    </row>
    <row r="40" spans="2:16" s="9" customFormat="1" ht="15.75" customHeight="1">
      <c r="B40" s="190" t="s">
        <v>178</v>
      </c>
      <c r="C40" s="22" t="s">
        <v>49</v>
      </c>
      <c r="D40" s="180">
        <f t="shared" ref="D40:O40" si="11">D39-D36</f>
        <v>255613.48468294204</v>
      </c>
      <c r="E40" s="109">
        <f t="shared" si="11"/>
        <v>47536.403955873568</v>
      </c>
      <c r="F40" s="109">
        <f t="shared" si="11"/>
        <v>130102.94711114396</v>
      </c>
      <c r="G40" s="109">
        <f t="shared" si="11"/>
        <v>-118291.08122711501</v>
      </c>
      <c r="H40" s="109">
        <f t="shared" si="11"/>
        <v>139130.01859289675</v>
      </c>
      <c r="I40" s="109">
        <f t="shared" si="11"/>
        <v>55351.431989637946</v>
      </c>
      <c r="J40" s="109">
        <f t="shared" si="11"/>
        <v>11098.070810471309</v>
      </c>
      <c r="K40" s="109">
        <f t="shared" si="11"/>
        <v>5657.1794298133282</v>
      </c>
      <c r="L40" s="109">
        <f t="shared" si="11"/>
        <v>-33056.302816397918</v>
      </c>
      <c r="M40" s="109">
        <f t="shared" si="11"/>
        <v>-122201.28146768076</v>
      </c>
      <c r="N40" s="109">
        <f t="shared" si="11"/>
        <v>35917.514211418806</v>
      </c>
      <c r="O40" s="109">
        <f t="shared" si="11"/>
        <v>123918.03813997027</v>
      </c>
      <c r="P40" s="186"/>
    </row>
    <row r="41" spans="2:16" s="9" customFormat="1" ht="15.75" customHeight="1">
      <c r="B41" s="192"/>
      <c r="C41" s="111"/>
      <c r="D41" s="17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86"/>
    </row>
    <row r="42" spans="2:16" s="9" customFormat="1" ht="15.75" customHeight="1">
      <c r="B42" s="138"/>
      <c r="C42" s="7"/>
    </row>
    <row r="43" spans="2:16" ht="15.75" customHeight="1"/>
    <row r="44" spans="2:16" ht="15.75" customHeight="1"/>
    <row r="45" spans="2:16" ht="15.75" customHeight="1"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2:16" ht="15.75" customHeight="1"/>
    <row r="47" spans="2:16" ht="15.75" customHeight="1"/>
    <row r="48" spans="2:16" ht="15.75" customHeight="1"/>
    <row r="49" spans="8:15" ht="15.75" customHeight="1"/>
    <row r="50" spans="8:15" ht="15.75" customHeight="1"/>
    <row r="51" spans="8:15" ht="15.75" customHeight="1"/>
    <row r="52" spans="8:15" ht="15.75" customHeight="1">
      <c r="H52" s="11"/>
      <c r="I52" s="11"/>
      <c r="J52" s="11"/>
      <c r="K52" s="11"/>
      <c r="L52" s="11"/>
      <c r="M52" s="11"/>
      <c r="N52" s="11"/>
      <c r="O52" s="11"/>
    </row>
    <row r="53" spans="8:15" ht="15.75" customHeight="1">
      <c r="H53" s="25"/>
      <c r="I53" s="25"/>
      <c r="J53" s="25"/>
      <c r="K53" s="25"/>
      <c r="L53" s="25"/>
      <c r="M53" s="25"/>
      <c r="N53" s="25"/>
      <c r="O53" s="25"/>
    </row>
    <row r="54" spans="8:15" ht="15.75" customHeight="1">
      <c r="H54" s="1"/>
      <c r="I54" s="1"/>
      <c r="J54" s="1"/>
      <c r="K54" s="1"/>
      <c r="L54" s="1"/>
      <c r="M54" s="1"/>
      <c r="N54" s="1"/>
      <c r="O54" s="1"/>
    </row>
    <row r="55" spans="8:15" ht="15.75" customHeight="1">
      <c r="H55" s="11"/>
      <c r="I55" s="11"/>
      <c r="J55" s="11"/>
      <c r="K55" s="11"/>
      <c r="L55" s="11"/>
      <c r="M55" s="11"/>
      <c r="N55" s="11"/>
      <c r="O55" s="11"/>
    </row>
    <row r="56" spans="8:15" ht="15.75" customHeight="1">
      <c r="H56" s="26"/>
      <c r="I56" s="26"/>
      <c r="J56" s="26"/>
      <c r="K56" s="26"/>
      <c r="L56" s="26"/>
      <c r="M56" s="26"/>
      <c r="N56" s="26"/>
      <c r="O56" s="26"/>
    </row>
    <row r="57" spans="8:15" ht="15.75" customHeight="1">
      <c r="H57" s="1"/>
      <c r="I57" s="1"/>
      <c r="J57" s="1"/>
      <c r="K57" s="1"/>
      <c r="L57" s="1"/>
      <c r="M57" s="1"/>
      <c r="N57" s="1"/>
      <c r="O57" s="1"/>
    </row>
    <row r="58" spans="8:15" ht="15.75" customHeight="1">
      <c r="H58" s="1"/>
      <c r="I58" s="1"/>
      <c r="J58" s="1"/>
      <c r="K58" s="1"/>
      <c r="L58" s="1"/>
      <c r="M58" s="1"/>
      <c r="N58" s="1"/>
      <c r="O58" s="1"/>
    </row>
    <row r="59" spans="8:15" ht="15.75" customHeight="1">
      <c r="H59" s="9"/>
      <c r="I59" s="9"/>
      <c r="J59" s="9"/>
      <c r="K59" s="9"/>
      <c r="L59" s="9"/>
      <c r="M59" s="9"/>
      <c r="N59" s="9"/>
      <c r="O59" s="9"/>
    </row>
    <row r="60" spans="8:15" ht="15.75" customHeight="1">
      <c r="H60" s="32"/>
      <c r="I60" s="32"/>
      <c r="J60" s="32"/>
      <c r="K60" s="32"/>
      <c r="L60" s="32"/>
      <c r="M60" s="32"/>
      <c r="N60" s="32"/>
      <c r="O60" s="32"/>
    </row>
    <row r="61" spans="8:15" ht="15.75" customHeight="1">
      <c r="H61" s="25"/>
      <c r="I61" s="25"/>
      <c r="J61" s="25"/>
      <c r="K61" s="25"/>
      <c r="L61" s="25"/>
      <c r="M61" s="25"/>
      <c r="N61" s="25"/>
      <c r="O61" s="25"/>
    </row>
    <row r="62" spans="8:15" ht="15.75" customHeight="1">
      <c r="H62" s="1"/>
      <c r="I62" s="1"/>
      <c r="J62" s="1"/>
      <c r="K62" s="1"/>
      <c r="L62" s="1"/>
      <c r="M62" s="1"/>
      <c r="N62" s="1"/>
      <c r="O62" s="1"/>
    </row>
    <row r="63" spans="8:15" ht="15.75" customHeight="1">
      <c r="H63" s="32"/>
      <c r="I63" s="32"/>
      <c r="J63" s="32"/>
      <c r="K63" s="32"/>
      <c r="L63" s="32"/>
      <c r="M63" s="32"/>
      <c r="N63" s="32"/>
      <c r="O63" s="32"/>
    </row>
    <row r="64" spans="8:15" ht="15.75" customHeight="1">
      <c r="H64" s="26"/>
      <c r="I64" s="26"/>
      <c r="J64" s="26"/>
      <c r="K64" s="26"/>
      <c r="L64" s="26"/>
      <c r="M64" s="26"/>
      <c r="N64" s="26"/>
      <c r="O64" s="26"/>
    </row>
    <row r="65" spans="8:15" ht="15.75" customHeight="1">
      <c r="H65" s="1"/>
      <c r="I65" s="1"/>
      <c r="J65" s="1"/>
      <c r="K65" s="1"/>
      <c r="L65" s="1"/>
      <c r="M65" s="1"/>
      <c r="N65" s="1"/>
      <c r="O65" s="1"/>
    </row>
    <row r="66" spans="8:15" ht="15.75" customHeight="1">
      <c r="H66" s="1"/>
      <c r="I66" s="1"/>
      <c r="J66" s="1"/>
      <c r="K66" s="1"/>
      <c r="L66" s="1"/>
      <c r="M66" s="1"/>
      <c r="N66" s="1"/>
      <c r="O66" s="1"/>
    </row>
    <row r="67" spans="8:15" ht="15.75" customHeight="1">
      <c r="H67" s="9"/>
      <c r="I67" s="9"/>
      <c r="J67" s="9"/>
      <c r="K67" s="9"/>
      <c r="L67" s="9"/>
      <c r="M67" s="9"/>
      <c r="N67" s="9"/>
      <c r="O67" s="9"/>
    </row>
    <row r="68" spans="8:15" ht="15.75" customHeight="1">
      <c r="H68" s="33"/>
      <c r="I68" s="33"/>
      <c r="J68" s="33"/>
      <c r="K68" s="33"/>
      <c r="L68" s="33"/>
      <c r="M68" s="33"/>
      <c r="N68" s="33"/>
      <c r="O68" s="33"/>
    </row>
    <row r="69" spans="8:15" ht="15.75" customHeight="1">
      <c r="H69" s="25"/>
      <c r="I69" s="25"/>
      <c r="J69" s="25"/>
      <c r="K69" s="25"/>
      <c r="L69" s="25"/>
      <c r="M69" s="25"/>
      <c r="N69" s="25"/>
      <c r="O69" s="25"/>
    </row>
    <row r="70" spans="8:15" ht="15.75" customHeight="1">
      <c r="H70" s="1"/>
      <c r="I70" s="1"/>
      <c r="J70" s="1"/>
      <c r="K70" s="1"/>
      <c r="L70" s="1"/>
      <c r="M70" s="1"/>
      <c r="N70" s="1"/>
      <c r="O70" s="1"/>
    </row>
    <row r="71" spans="8:15" ht="15.75" customHeight="1">
      <c r="H71" s="33"/>
      <c r="I71" s="33"/>
      <c r="J71" s="33"/>
      <c r="K71" s="33"/>
      <c r="L71" s="33"/>
      <c r="M71" s="33"/>
      <c r="N71" s="33"/>
      <c r="O71" s="33"/>
    </row>
    <row r="72" spans="8:15" ht="15.75" customHeight="1">
      <c r="H72" s="26"/>
      <c r="I72" s="26"/>
      <c r="J72" s="26"/>
      <c r="K72" s="26"/>
      <c r="L72" s="26"/>
      <c r="M72" s="26"/>
      <c r="N72" s="26"/>
      <c r="O72" s="26"/>
    </row>
    <row r="73" spans="8:15" ht="15.75" customHeight="1">
      <c r="H73" s="1"/>
      <c r="I73" s="1"/>
      <c r="J73" s="1"/>
      <c r="K73" s="1"/>
      <c r="L73" s="1"/>
      <c r="M73" s="1"/>
      <c r="N73" s="1"/>
      <c r="O73" s="1"/>
    </row>
    <row r="74" spans="8:15" ht="15.75" customHeight="1">
      <c r="H74" s="1"/>
      <c r="I74" s="1"/>
      <c r="J74" s="1"/>
      <c r="K74" s="1"/>
      <c r="L74" s="1"/>
      <c r="M74" s="1"/>
      <c r="N74" s="1"/>
      <c r="O74" s="1"/>
    </row>
    <row r="75" spans="8:15" ht="15.75" customHeight="1">
      <c r="H75" s="9"/>
      <c r="I75" s="9"/>
      <c r="J75" s="9"/>
      <c r="K75" s="9"/>
      <c r="L75" s="9"/>
      <c r="M75" s="9"/>
      <c r="N75" s="9"/>
      <c r="O75" s="9"/>
    </row>
    <row r="76" spans="8:15" ht="15.75" customHeight="1">
      <c r="H76" s="32"/>
      <c r="I76" s="32"/>
      <c r="J76" s="32"/>
      <c r="K76" s="32"/>
      <c r="L76" s="32"/>
      <c r="M76" s="32"/>
      <c r="N76" s="32"/>
      <c r="O76" s="32"/>
    </row>
    <row r="77" spans="8:15" ht="15.75" customHeight="1">
      <c r="H77" s="25"/>
      <c r="I77" s="25"/>
      <c r="J77" s="25"/>
      <c r="K77" s="25"/>
      <c r="L77" s="25"/>
      <c r="M77" s="25"/>
      <c r="N77" s="25"/>
      <c r="O77" s="25"/>
    </row>
    <row r="78" spans="8:15" ht="15.75" customHeight="1">
      <c r="H78" s="1"/>
      <c r="I78" s="1"/>
      <c r="J78" s="1"/>
      <c r="K78" s="1"/>
      <c r="L78" s="1"/>
      <c r="M78" s="1"/>
      <c r="N78" s="1"/>
      <c r="O78" s="1"/>
    </row>
    <row r="79" spans="8:15" ht="15.75" customHeight="1">
      <c r="H79" s="32"/>
      <c r="I79" s="32"/>
      <c r="J79" s="32"/>
      <c r="K79" s="32"/>
      <c r="L79" s="32"/>
      <c r="M79" s="32"/>
      <c r="N79" s="32"/>
      <c r="O79" s="32"/>
    </row>
    <row r="80" spans="8:15" ht="15.75" customHeight="1">
      <c r="H80" s="26"/>
      <c r="I80" s="26"/>
      <c r="J80" s="26"/>
      <c r="K80" s="26"/>
      <c r="L80" s="26"/>
      <c r="M80" s="26"/>
      <c r="N80" s="26"/>
      <c r="O80" s="26"/>
    </row>
    <row r="81" spans="8:15" ht="15.75" customHeight="1">
      <c r="H81" s="1"/>
      <c r="I81" s="1"/>
      <c r="J81" s="1"/>
      <c r="K81" s="1"/>
      <c r="L81" s="1"/>
      <c r="M81" s="1"/>
      <c r="N81" s="1"/>
      <c r="O81" s="1"/>
    </row>
    <row r="82" spans="8:15" ht="15.75" customHeight="1">
      <c r="H82" s="1"/>
      <c r="I82" s="1"/>
      <c r="J82" s="1"/>
      <c r="K82" s="1"/>
      <c r="L82" s="1"/>
      <c r="M82" s="1"/>
      <c r="N82" s="1"/>
      <c r="O82" s="1"/>
    </row>
    <row r="83" spans="8:15" ht="15.75" customHeight="1"/>
    <row r="84" spans="8:15" ht="15.75" customHeight="1"/>
    <row r="85" spans="8:15" ht="15.75" customHeight="1"/>
    <row r="86" spans="8:15" ht="15.75" customHeight="1"/>
    <row r="87" spans="8:15" ht="15.75" customHeight="1"/>
    <row r="88" spans="8:15" ht="15.75" customHeight="1"/>
    <row r="89" spans="8:15" ht="15.75" customHeight="1"/>
    <row r="90" spans="8:15" ht="15.75" customHeight="1"/>
    <row r="91" spans="8:15" ht="15.75" customHeight="1"/>
    <row r="92" spans="8:15" ht="15.75" customHeight="1"/>
    <row r="93" spans="8:15" ht="15.75" customHeight="1"/>
    <row r="94" spans="8:15" ht="15.75" customHeight="1"/>
    <row r="95" spans="8:15" ht="15.75" customHeight="1"/>
    <row r="96" spans="8:1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conditionalFormatting sqref="D10:O10 D13:O13">
    <cfRule type="cellIs" dxfId="19" priority="149" operator="lessThan">
      <formula>0</formula>
    </cfRule>
  </conditionalFormatting>
  <conditionalFormatting sqref="H52:O52">
    <cfRule type="cellIs" dxfId="18" priority="23" operator="lessThan">
      <formula>0</formula>
    </cfRule>
  </conditionalFormatting>
  <conditionalFormatting sqref="H55:O55">
    <cfRule type="cellIs" dxfId="17" priority="22" operator="lessThan">
      <formula>0</formula>
    </cfRule>
  </conditionalFormatting>
  <printOptions horizontalCentered="1"/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46"/>
  <sheetViews>
    <sheetView view="pageBreakPreview" zoomScale="70" zoomScaleNormal="70" zoomScaleSheetLayoutView="70" workbookViewId="0"/>
  </sheetViews>
  <sheetFormatPr defaultColWidth="9.1796875" defaultRowHeight="15.5"/>
  <cols>
    <col min="1" max="1" width="1.7265625" style="2" customWidth="1"/>
    <col min="2" max="2" width="13.54296875" style="137" customWidth="1"/>
    <col min="3" max="3" width="10" style="13" customWidth="1"/>
    <col min="4" max="4" width="41.7265625" style="13" bestFit="1" customWidth="1"/>
    <col min="5" max="24" width="14" style="2" customWidth="1"/>
    <col min="25" max="25" width="1.7265625" style="2" customWidth="1"/>
    <col min="26" max="58" width="14" style="2" customWidth="1"/>
    <col min="59" max="66" width="15.26953125" style="2" customWidth="1"/>
    <col min="67" max="16384" width="9.1796875" style="2"/>
  </cols>
  <sheetData>
    <row r="1" spans="1:24" ht="15.75" customHeight="1">
      <c r="A1" s="136" t="s">
        <v>13</v>
      </c>
      <c r="D1" s="2"/>
    </row>
    <row r="2" spans="1:24" ht="15.75" customHeight="1">
      <c r="A2" s="136" t="s">
        <v>14</v>
      </c>
      <c r="D2" s="2"/>
    </row>
    <row r="3" spans="1:24" ht="15.75" customHeight="1">
      <c r="A3" s="19" t="s">
        <v>42</v>
      </c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15.75" customHeight="1">
      <c r="A4" s="20" t="s">
        <v>130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15.75" customHeight="1">
      <c r="C5" s="3"/>
      <c r="D5" s="3"/>
    </row>
    <row r="6" spans="1:24" s="5" customFormat="1" ht="15.75" customHeight="1">
      <c r="B6" s="189"/>
      <c r="C6" s="4"/>
      <c r="D6" s="164"/>
      <c r="E6" s="172" t="s">
        <v>138</v>
      </c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72" t="s">
        <v>139</v>
      </c>
      <c r="R6" s="166"/>
      <c r="S6" s="166"/>
      <c r="T6" s="166"/>
      <c r="U6" s="166"/>
      <c r="V6" s="166"/>
      <c r="W6" s="166"/>
      <c r="X6" s="166"/>
    </row>
    <row r="7" spans="1:24" s="9" customFormat="1" ht="15.75" customHeight="1">
      <c r="B7" s="190"/>
      <c r="C7" s="21" t="s">
        <v>60</v>
      </c>
      <c r="D7" s="7" t="s">
        <v>1</v>
      </c>
      <c r="E7" s="185">
        <v>2019</v>
      </c>
      <c r="F7" s="165"/>
      <c r="G7" s="165"/>
      <c r="H7" s="165"/>
      <c r="I7" s="165"/>
      <c r="J7" s="165"/>
      <c r="K7" s="173">
        <v>2020</v>
      </c>
      <c r="L7" s="165"/>
      <c r="M7" s="165"/>
      <c r="N7" s="165"/>
      <c r="O7" s="165"/>
      <c r="P7" s="165"/>
      <c r="Q7" s="173">
        <v>2020</v>
      </c>
      <c r="R7" s="165"/>
      <c r="S7" s="165"/>
      <c r="T7" s="165"/>
      <c r="U7" s="165"/>
      <c r="V7" s="165"/>
      <c r="W7" s="173">
        <v>2021</v>
      </c>
      <c r="X7" s="165"/>
    </row>
    <row r="8" spans="1:24" s="9" customFormat="1" ht="15.75" customHeight="1">
      <c r="B8" s="196" t="s">
        <v>15</v>
      </c>
      <c r="C8" s="197" t="s">
        <v>140</v>
      </c>
      <c r="D8" s="198" t="s">
        <v>16</v>
      </c>
      <c r="E8" s="176" t="s">
        <v>26</v>
      </c>
      <c r="F8" s="174" t="s">
        <v>27</v>
      </c>
      <c r="G8" s="175" t="s">
        <v>28</v>
      </c>
      <c r="H8" s="174" t="s">
        <v>29</v>
      </c>
      <c r="I8" s="174" t="s">
        <v>30</v>
      </c>
      <c r="J8" s="174" t="s">
        <v>31</v>
      </c>
      <c r="K8" s="176" t="s">
        <v>32</v>
      </c>
      <c r="L8" s="174" t="s">
        <v>33</v>
      </c>
      <c r="M8" s="174" t="s">
        <v>34</v>
      </c>
      <c r="N8" s="174" t="s">
        <v>35</v>
      </c>
      <c r="O8" s="174" t="s">
        <v>2</v>
      </c>
      <c r="P8" s="174" t="s">
        <v>36</v>
      </c>
      <c r="Q8" s="176" t="s">
        <v>26</v>
      </c>
      <c r="R8" s="174" t="s">
        <v>27</v>
      </c>
      <c r="S8" s="175" t="s">
        <v>28</v>
      </c>
      <c r="T8" s="174" t="s">
        <v>29</v>
      </c>
      <c r="U8" s="174" t="s">
        <v>30</v>
      </c>
      <c r="V8" s="174" t="s">
        <v>31</v>
      </c>
      <c r="W8" s="176" t="s">
        <v>32</v>
      </c>
      <c r="X8" s="174" t="s">
        <v>33</v>
      </c>
    </row>
    <row r="9" spans="1:24" s="9" customFormat="1" ht="15.75" customHeight="1">
      <c r="B9" s="188"/>
      <c r="C9" s="6"/>
      <c r="D9" s="7"/>
      <c r="E9" s="17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83"/>
      <c r="R9" s="11"/>
      <c r="S9" s="11"/>
      <c r="T9" s="11"/>
      <c r="U9" s="11"/>
      <c r="V9" s="11"/>
      <c r="W9" s="11"/>
      <c r="X9" s="11"/>
    </row>
    <row r="10" spans="1:24" s="9" customFormat="1" ht="15.75" customHeight="1">
      <c r="B10" s="190" t="s">
        <v>80</v>
      </c>
      <c r="C10" s="21">
        <v>3</v>
      </c>
      <c r="D10" s="10" t="s">
        <v>38</v>
      </c>
      <c r="E10" s="178">
        <v>-1674.3964537103816</v>
      </c>
      <c r="F10" s="11">
        <f t="shared" ref="F10:K10" si="0">E11*F$70</f>
        <v>-1682.2661170428205</v>
      </c>
      <c r="G10" s="11">
        <f t="shared" si="0"/>
        <v>-1618.2505223549247</v>
      </c>
      <c r="H10" s="11">
        <f t="shared" si="0"/>
        <v>-1661.6555974767557</v>
      </c>
      <c r="I10" s="11">
        <f t="shared" si="0"/>
        <v>-1633.0100998941673</v>
      </c>
      <c r="J10" s="11">
        <f t="shared" si="0"/>
        <v>-1676.811059684662</v>
      </c>
      <c r="K10" s="11">
        <f t="shared" si="0"/>
        <v>-1538.0440087714539</v>
      </c>
      <c r="L10" s="11"/>
      <c r="M10" s="11"/>
      <c r="N10" s="11"/>
      <c r="O10" s="11"/>
      <c r="P10" s="11"/>
      <c r="Q10" s="178"/>
      <c r="R10" s="11"/>
      <c r="S10" s="11"/>
      <c r="T10" s="11"/>
      <c r="U10" s="11"/>
      <c r="V10" s="11"/>
      <c r="W10" s="11"/>
      <c r="X10" s="11"/>
    </row>
    <row r="11" spans="1:24" s="9" customFormat="1" ht="15.75" customHeight="1">
      <c r="B11" s="190" t="s">
        <v>80</v>
      </c>
      <c r="C11" s="21">
        <v>3</v>
      </c>
      <c r="D11" s="22" t="s">
        <v>48</v>
      </c>
      <c r="E11" s="178">
        <v>-357928.9610729405</v>
      </c>
      <c r="F11" s="11">
        <f t="shared" ref="F11" si="1">E11+F10</f>
        <v>-359611.2271899833</v>
      </c>
      <c r="G11" s="11">
        <f t="shared" ref="G11" si="2">F11+G10</f>
        <v>-361229.47771233821</v>
      </c>
      <c r="H11" s="11">
        <f t="shared" ref="H11" si="3">G11+H10</f>
        <v>-362891.13330981496</v>
      </c>
      <c r="I11" s="11">
        <f t="shared" ref="I11" si="4">H11+I10</f>
        <v>-364524.14340970916</v>
      </c>
      <c r="J11" s="11">
        <f>I11+J10</f>
        <v>-366200.95446939382</v>
      </c>
      <c r="K11" s="11">
        <f>J11+K10</f>
        <v>-367738.9984781653</v>
      </c>
      <c r="L11" s="11">
        <f>K11</f>
        <v>-367738.9984781653</v>
      </c>
      <c r="M11" s="11"/>
      <c r="N11" s="11"/>
      <c r="O11" s="11"/>
      <c r="P11" s="11"/>
      <c r="Q11" s="178"/>
      <c r="R11" s="11"/>
      <c r="S11" s="11"/>
      <c r="T11" s="11"/>
      <c r="U11" s="11"/>
      <c r="V11" s="11"/>
      <c r="W11" s="11"/>
      <c r="X11" s="11"/>
    </row>
    <row r="12" spans="1:24" s="9" customFormat="1" ht="15.75" customHeight="1">
      <c r="B12" s="190" t="s">
        <v>80</v>
      </c>
      <c r="C12" s="21">
        <v>3</v>
      </c>
      <c r="D12" s="10" t="s">
        <v>40</v>
      </c>
      <c r="E12" s="178"/>
      <c r="F12" s="11"/>
      <c r="G12" s="11"/>
      <c r="H12" s="11"/>
      <c r="I12" s="11"/>
      <c r="J12" s="11"/>
      <c r="K12" s="11"/>
      <c r="L12" s="24">
        <v>5836328.8654791005</v>
      </c>
      <c r="M12" s="11"/>
      <c r="N12" s="11"/>
      <c r="O12" s="11"/>
      <c r="P12" s="11"/>
      <c r="Q12" s="178"/>
      <c r="R12" s="11"/>
      <c r="S12" s="11"/>
      <c r="T12" s="11"/>
      <c r="U12" s="11"/>
      <c r="V12" s="11"/>
      <c r="W12" s="11"/>
      <c r="X12" s="11"/>
    </row>
    <row r="13" spans="1:24" s="9" customFormat="1" ht="15.75" customHeight="1">
      <c r="B13" s="190" t="s">
        <v>80</v>
      </c>
      <c r="C13" s="21">
        <v>3</v>
      </c>
      <c r="D13" s="10" t="s">
        <v>145</v>
      </c>
      <c r="E13" s="178"/>
      <c r="F13" s="11"/>
      <c r="G13" s="11"/>
      <c r="H13" s="11"/>
      <c r="I13" s="11"/>
      <c r="J13" s="11"/>
      <c r="K13" s="11"/>
      <c r="L13" s="11">
        <f>SUM(L11:L12)</f>
        <v>5468589.8670009356</v>
      </c>
      <c r="M13" s="11"/>
      <c r="N13" s="11"/>
      <c r="O13" s="11"/>
      <c r="P13" s="11"/>
      <c r="Q13" s="178"/>
      <c r="R13" s="11"/>
      <c r="S13" s="11"/>
      <c r="T13" s="11"/>
      <c r="U13" s="11"/>
      <c r="V13" s="11"/>
      <c r="W13" s="11"/>
      <c r="X13" s="11"/>
    </row>
    <row r="14" spans="1:24" s="9" customFormat="1" ht="15.75" customHeight="1">
      <c r="B14" s="190"/>
      <c r="C14" s="10"/>
      <c r="D14" s="10"/>
      <c r="E14" s="17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78"/>
      <c r="R14" s="11"/>
      <c r="S14" s="11"/>
      <c r="T14" s="11"/>
      <c r="U14" s="11"/>
      <c r="V14" s="11"/>
      <c r="W14" s="11"/>
      <c r="X14" s="11"/>
    </row>
    <row r="15" spans="1:24" s="9" customFormat="1" ht="15.75" customHeight="1">
      <c r="B15" s="190" t="s">
        <v>80</v>
      </c>
      <c r="C15" s="21">
        <v>4</v>
      </c>
      <c r="D15" s="22" t="s">
        <v>49</v>
      </c>
      <c r="E15" s="178">
        <v>630671.07070039865</v>
      </c>
      <c r="F15" s="11">
        <f>'Attachment A'!E16</f>
        <v>-326542.88739843667</v>
      </c>
      <c r="G15" s="11">
        <f>'Attachment A'!F16</f>
        <v>-408849.40385932382</v>
      </c>
      <c r="H15" s="11">
        <f>'Attachment A'!G16</f>
        <v>-756086.22781182826</v>
      </c>
      <c r="I15" s="11">
        <f>'Attachment A'!H16</f>
        <v>808152.6822936656</v>
      </c>
      <c r="J15" s="11">
        <f>'Attachment A'!I16</f>
        <v>-1521552.6317594945</v>
      </c>
      <c r="K15" s="11">
        <f>'Attachment A'!J16</f>
        <v>-1594359.6926417556</v>
      </c>
      <c r="L15" s="11">
        <f>'Attachment A'!K16</f>
        <v>-1607337.5445978092</v>
      </c>
      <c r="M15" s="11">
        <f>'Attachment A'!L16</f>
        <v>-792272.41093570367</v>
      </c>
      <c r="N15" s="11">
        <f>'Attachment A'!M16</f>
        <v>212209.99099945836</v>
      </c>
      <c r="O15" s="11">
        <f>'Attachment A'!N16</f>
        <v>-89627.586778865196</v>
      </c>
      <c r="P15" s="11">
        <f>'Attachment A'!O16</f>
        <v>996964.76576564694</v>
      </c>
      <c r="Q15" s="178"/>
      <c r="R15" s="11"/>
      <c r="S15" s="11"/>
      <c r="T15" s="11"/>
      <c r="U15" s="11"/>
      <c r="V15" s="11"/>
      <c r="W15" s="11"/>
      <c r="X15" s="11"/>
    </row>
    <row r="16" spans="1:24" s="9" customFormat="1" ht="15.75" customHeight="1">
      <c r="B16" s="190" t="s">
        <v>80</v>
      </c>
      <c r="C16" s="21">
        <v>4</v>
      </c>
      <c r="D16" s="10" t="s">
        <v>38</v>
      </c>
      <c r="E16" s="178">
        <v>1482.0770161459368</v>
      </c>
      <c r="F16" s="11">
        <f t="shared" ref="F16:P16" si="5">(E17+F15/2)*F$70</f>
        <v>2203.7440088814355</v>
      </c>
      <c r="G16" s="11">
        <f t="shared" si="5"/>
        <v>465.25186078797555</v>
      </c>
      <c r="H16" s="11">
        <f t="shared" si="5"/>
        <v>-2201.6210032563167</v>
      </c>
      <c r="I16" s="11">
        <f t="shared" si="5"/>
        <v>-2046.5174490290897</v>
      </c>
      <c r="J16" s="11">
        <f t="shared" si="5"/>
        <v>-3742.2294786000102</v>
      </c>
      <c r="K16" s="11">
        <f t="shared" si="5"/>
        <v>-9975.9514646440584</v>
      </c>
      <c r="L16" s="11">
        <f t="shared" si="5"/>
        <v>-15545.599326213031</v>
      </c>
      <c r="M16" s="11">
        <f t="shared" si="5"/>
        <v>-21845.887082789122</v>
      </c>
      <c r="N16" s="11">
        <f t="shared" si="5"/>
        <v>-21501.787255374169</v>
      </c>
      <c r="O16" s="11">
        <f t="shared" si="5"/>
        <v>-21893.957474297404</v>
      </c>
      <c r="P16" s="11">
        <f t="shared" si="5"/>
        <v>-19662.687472565507</v>
      </c>
      <c r="Q16" s="178">
        <f t="shared" ref="Q16:W16" si="6">P17*Q$70</f>
        <v>-13232.395619320501</v>
      </c>
      <c r="R16" s="11">
        <f t="shared" si="6"/>
        <v>-13270.769566616531</v>
      </c>
      <c r="S16" s="11">
        <f t="shared" si="6"/>
        <v>-12850.314977726626</v>
      </c>
      <c r="T16" s="11">
        <f t="shared" si="6"/>
        <v>-12886.295859664262</v>
      </c>
      <c r="U16" s="11">
        <f t="shared" si="6"/>
        <v>-12460.864006354492</v>
      </c>
      <c r="V16" s="11">
        <f t="shared" si="6"/>
        <v>-12957.267907289115</v>
      </c>
      <c r="W16" s="11">
        <f t="shared" si="6"/>
        <v>0</v>
      </c>
      <c r="X16" s="11"/>
    </row>
    <row r="17" spans="2:24" s="9" customFormat="1" ht="15.75" customHeight="1">
      <c r="B17" s="190" t="s">
        <v>80</v>
      </c>
      <c r="C17" s="21">
        <v>4</v>
      </c>
      <c r="D17" s="22" t="s">
        <v>48</v>
      </c>
      <c r="E17" s="178">
        <v>632153.14771654503</v>
      </c>
      <c r="F17" s="11">
        <f>E17+SUM(F15:F16)</f>
        <v>307814.00432698982</v>
      </c>
      <c r="G17" s="11">
        <f t="shared" ref="G17" si="7">F17+SUM(G15:G16)</f>
        <v>-100570.14767154603</v>
      </c>
      <c r="H17" s="11">
        <f t="shared" ref="H17" si="8">G17+SUM(H15:H16)</f>
        <v>-858857.99648663052</v>
      </c>
      <c r="I17" s="11">
        <f t="shared" ref="I17" si="9">H17+SUM(I15:I16)</f>
        <v>-52751.831641994067</v>
      </c>
      <c r="J17" s="11">
        <f t="shared" ref="J17" si="10">I17+SUM(J15:J16)</f>
        <v>-1578046.6928800885</v>
      </c>
      <c r="K17" s="11">
        <f t="shared" ref="K17" si="11">J17+SUM(K15:K16)</f>
        <v>-3182382.3369864882</v>
      </c>
      <c r="L17" s="11">
        <f t="shared" ref="L17" si="12">K17+SUM(L15:L16)</f>
        <v>-4805265.4809105108</v>
      </c>
      <c r="M17" s="11">
        <f t="shared" ref="M17" si="13">L17+SUM(M15:M16)</f>
        <v>-5619383.7789290035</v>
      </c>
      <c r="N17" s="11">
        <f t="shared" ref="N17" si="14">M17+SUM(N15:N16)</f>
        <v>-5428675.5751849189</v>
      </c>
      <c r="O17" s="11">
        <f t="shared" ref="O17" si="15">N17+SUM(O15:O16)</f>
        <v>-5540197.119438082</v>
      </c>
      <c r="P17" s="11">
        <f t="shared" ref="P17" si="16">O17+SUM(P15:P16)</f>
        <v>-4562895.0411450006</v>
      </c>
      <c r="Q17" s="178">
        <f>P17+Q16</f>
        <v>-4576127.4367643213</v>
      </c>
      <c r="R17" s="11">
        <f t="shared" ref="R17" si="17">Q17+R16</f>
        <v>-4589398.2063309383</v>
      </c>
      <c r="S17" s="11">
        <f t="shared" ref="S17" si="18">R17+S16</f>
        <v>-4602248.5213086652</v>
      </c>
      <c r="T17" s="11">
        <f t="shared" ref="T17" si="19">S17+T16</f>
        <v>-4615134.8171683298</v>
      </c>
      <c r="U17" s="11">
        <f t="shared" ref="U17" si="20">T17+U16</f>
        <v>-4627595.6811746843</v>
      </c>
      <c r="V17" s="11">
        <f>U17+V16</f>
        <v>-4640552.9490819732</v>
      </c>
      <c r="W17" s="11">
        <f>V17+W16</f>
        <v>-4640552.9490819732</v>
      </c>
      <c r="X17" s="11">
        <f>W17</f>
        <v>-4640552.9490819732</v>
      </c>
    </row>
    <row r="18" spans="2:24" s="9" customFormat="1" ht="15.75" customHeight="1">
      <c r="B18" s="190" t="s">
        <v>80</v>
      </c>
      <c r="C18" s="21">
        <v>4</v>
      </c>
      <c r="D18" s="10" t="s">
        <v>155</v>
      </c>
      <c r="E18" s="17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78"/>
      <c r="R18" s="11"/>
      <c r="S18" s="11"/>
      <c r="T18" s="11"/>
      <c r="U18" s="11"/>
      <c r="V18" s="11"/>
      <c r="W18" s="11"/>
      <c r="X18" s="11">
        <f>X73</f>
        <v>6576.6311893417242</v>
      </c>
    </row>
    <row r="19" spans="2:24" s="9" customFormat="1" ht="15.75" customHeight="1">
      <c r="B19" s="190" t="s">
        <v>80</v>
      </c>
      <c r="C19" s="21">
        <v>4</v>
      </c>
      <c r="D19" s="10" t="s">
        <v>146</v>
      </c>
      <c r="E19" s="17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78"/>
      <c r="R19" s="11"/>
      <c r="S19" s="11"/>
      <c r="T19" s="11"/>
      <c r="U19" s="11"/>
      <c r="V19" s="11"/>
      <c r="W19" s="11"/>
      <c r="X19" s="30">
        <f>SUM(X17:X18)</f>
        <v>-4633976.3178926315</v>
      </c>
    </row>
    <row r="20" spans="2:24" s="9" customFormat="1" ht="15.75" customHeight="1">
      <c r="B20" s="190"/>
      <c r="C20" s="10"/>
      <c r="D20" s="10"/>
      <c r="E20" s="17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78"/>
      <c r="R20" s="11"/>
      <c r="S20" s="11"/>
      <c r="T20" s="11"/>
      <c r="U20" s="11"/>
      <c r="V20" s="11"/>
      <c r="W20" s="11"/>
      <c r="X20" s="11"/>
    </row>
    <row r="21" spans="2:24" s="9" customFormat="1" ht="15.75" customHeight="1">
      <c r="B21" s="190" t="s">
        <v>80</v>
      </c>
      <c r="C21" s="27"/>
      <c r="D21" s="10" t="s">
        <v>125</v>
      </c>
      <c r="E21" s="178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-262242.46651379106</v>
      </c>
      <c r="M21" s="11">
        <v>-431186.93157848029</v>
      </c>
      <c r="N21" s="11">
        <v>-361702.3533877288</v>
      </c>
      <c r="O21" s="11">
        <v>-284160.59840000002</v>
      </c>
      <c r="P21" s="11">
        <v>-297089.52351999999</v>
      </c>
      <c r="Q21" s="178">
        <v>-353405.26760000002</v>
      </c>
      <c r="R21" s="11">
        <v>-420644.57552000001</v>
      </c>
      <c r="S21" s="11">
        <v>-364518.55468</v>
      </c>
      <c r="T21" s="11">
        <v>-289858.83048</v>
      </c>
      <c r="U21" s="11">
        <v>-427824.49368000001</v>
      </c>
      <c r="V21" s="11">
        <v>-610636.68096000003</v>
      </c>
      <c r="W21" s="11">
        <v>-583992.18979999993</v>
      </c>
      <c r="X21" s="11">
        <v>0</v>
      </c>
    </row>
    <row r="22" spans="2:24" s="9" customFormat="1" ht="15.75" customHeight="1">
      <c r="B22" s="190" t="s">
        <v>80</v>
      </c>
      <c r="C22" s="27"/>
      <c r="D22" s="10" t="s">
        <v>44</v>
      </c>
      <c r="E22" s="178">
        <v>-2298.0322280697615</v>
      </c>
      <c r="F22" s="11">
        <f t="shared" ref="F22:X22" si="21">(E23+F13+F19+F21/2)*F$70</f>
        <v>-2308.8329795416885</v>
      </c>
      <c r="G22" s="11">
        <f t="shared" si="21"/>
        <v>-2220.9745160542348</v>
      </c>
      <c r="H22" s="11">
        <f t="shared" si="21"/>
        <v>-2280.545988073734</v>
      </c>
      <c r="I22" s="11">
        <f t="shared" si="21"/>
        <v>-2241.2313583228106</v>
      </c>
      <c r="J22" s="11">
        <f t="shared" si="21"/>
        <v>-2301.3461638671583</v>
      </c>
      <c r="K22" s="11">
        <f t="shared" si="21"/>
        <v>-2110.8947600278211</v>
      </c>
      <c r="L22" s="11">
        <f t="shared" si="21"/>
        <v>18847.778619154673</v>
      </c>
      <c r="M22" s="11">
        <f t="shared" si="21"/>
        <v>18920.566677911709</v>
      </c>
      <c r="N22" s="11">
        <f t="shared" si="21"/>
        <v>16096.753733849193</v>
      </c>
      <c r="O22" s="11">
        <f t="shared" si="21"/>
        <v>15282.152120436036</v>
      </c>
      <c r="P22" s="11">
        <f t="shared" si="21"/>
        <v>13826.260972950833</v>
      </c>
      <c r="Q22" s="178">
        <f t="shared" si="21"/>
        <v>9377.9445613789467</v>
      </c>
      <c r="R22" s="11">
        <f t="shared" si="21"/>
        <v>8282.7683280829442</v>
      </c>
      <c r="S22" s="11">
        <f t="shared" si="21"/>
        <v>6921.1189961532</v>
      </c>
      <c r="T22" s="11">
        <f t="shared" si="21"/>
        <v>6024.3697901184287</v>
      </c>
      <c r="U22" s="11">
        <f t="shared" si="21"/>
        <v>4856.6070370029483</v>
      </c>
      <c r="V22" s="11">
        <f t="shared" si="21"/>
        <v>3596.2342269143687</v>
      </c>
      <c r="W22" s="11">
        <f t="shared" si="21"/>
        <v>0</v>
      </c>
      <c r="X22" s="11">
        <f t="shared" si="21"/>
        <v>0</v>
      </c>
    </row>
    <row r="23" spans="2:24" s="9" customFormat="1" ht="15.75" customHeight="1">
      <c r="B23" s="190" t="s">
        <v>80</v>
      </c>
      <c r="C23" s="27"/>
      <c r="D23" s="10" t="s">
        <v>45</v>
      </c>
      <c r="E23" s="178">
        <v>-491241.05947695498</v>
      </c>
      <c r="F23" s="11">
        <f t="shared" ref="F23:W23" si="22">E23+F13+F19+F21+F22</f>
        <v>-493549.89245649666</v>
      </c>
      <c r="G23" s="11">
        <f t="shared" si="22"/>
        <v>-495770.86697255087</v>
      </c>
      <c r="H23" s="11">
        <f t="shared" si="22"/>
        <v>-498051.41296062461</v>
      </c>
      <c r="I23" s="11">
        <f t="shared" si="22"/>
        <v>-500292.64431894745</v>
      </c>
      <c r="J23" s="11">
        <f t="shared" si="22"/>
        <v>-502593.99048281461</v>
      </c>
      <c r="K23" s="11">
        <f t="shared" si="22"/>
        <v>-504704.88524284243</v>
      </c>
      <c r="L23" s="11">
        <f>K23+L13+L19+L21+L22</f>
        <v>4720490.2938634567</v>
      </c>
      <c r="M23" s="11">
        <f>L23+M13+M19+M21+M22</f>
        <v>4308223.9289628882</v>
      </c>
      <c r="N23" s="11">
        <f>M23+N13+N19+N21+N22</f>
        <v>3962618.3293090085</v>
      </c>
      <c r="O23" s="11">
        <f>N23+O13+O19+O21+O22</f>
        <v>3693739.8830294446</v>
      </c>
      <c r="P23" s="11">
        <f t="shared" si="22"/>
        <v>3410476.6204823954</v>
      </c>
      <c r="Q23" s="178">
        <f t="shared" si="22"/>
        <v>3066449.2974437745</v>
      </c>
      <c r="R23" s="11">
        <f t="shared" si="22"/>
        <v>2654087.4902518573</v>
      </c>
      <c r="S23" s="11">
        <f t="shared" si="22"/>
        <v>2296490.0545680104</v>
      </c>
      <c r="T23" s="11">
        <f t="shared" si="22"/>
        <v>2012655.5938781288</v>
      </c>
      <c r="U23" s="11">
        <f t="shared" si="22"/>
        <v>1589687.7072351316</v>
      </c>
      <c r="V23" s="11">
        <f t="shared" si="22"/>
        <v>982647.26050204597</v>
      </c>
      <c r="W23" s="11">
        <f t="shared" si="22"/>
        <v>398655.07070204604</v>
      </c>
      <c r="X23" s="11">
        <f>W23+X13+X19+X21+X22</f>
        <v>-4235321.2471905854</v>
      </c>
    </row>
    <row r="24" spans="2:24" ht="15.75" customHeight="1">
      <c r="B24" s="191"/>
      <c r="C24" s="113"/>
      <c r="D24" s="113"/>
      <c r="E24" s="183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183"/>
      <c r="R24" s="30"/>
      <c r="S24" s="30"/>
      <c r="T24" s="30"/>
      <c r="U24" s="30"/>
      <c r="V24" s="30"/>
      <c r="W24" s="30"/>
      <c r="X24" s="30"/>
    </row>
    <row r="25" spans="2:24" s="9" customFormat="1" ht="15.75" customHeight="1">
      <c r="B25" s="193" t="s">
        <v>68</v>
      </c>
      <c r="C25" s="21">
        <v>3</v>
      </c>
      <c r="D25" s="10" t="s">
        <v>38</v>
      </c>
      <c r="E25" s="178">
        <v>-2048.7804779080739</v>
      </c>
      <c r="F25" s="11">
        <f t="shared" ref="F25:K25" si="23">E26*F$70</f>
        <v>-2058.4097461542419</v>
      </c>
      <c r="G25" s="11">
        <f t="shared" si="23"/>
        <v>-1980.080685920266</v>
      </c>
      <c r="H25" s="11">
        <f t="shared" si="23"/>
        <v>-2033.1908500959496</v>
      </c>
      <c r="I25" s="11">
        <f t="shared" si="23"/>
        <v>-1998.140407832339</v>
      </c>
      <c r="J25" s="11">
        <f t="shared" si="23"/>
        <v>-2051.7349738824196</v>
      </c>
      <c r="K25" s="11">
        <f t="shared" si="23"/>
        <v>-1881.9405239133851</v>
      </c>
      <c r="L25" s="11"/>
      <c r="M25" s="11"/>
      <c r="N25" s="11"/>
      <c r="O25" s="11"/>
      <c r="P25" s="11"/>
      <c r="Q25" s="178"/>
      <c r="R25" s="11"/>
      <c r="S25" s="11"/>
      <c r="T25" s="11"/>
      <c r="U25" s="11"/>
      <c r="V25" s="11"/>
      <c r="W25" s="11"/>
      <c r="X25" s="11"/>
    </row>
    <row r="26" spans="2:24" s="9" customFormat="1" ht="15.75" customHeight="1">
      <c r="B26" s="193" t="s">
        <v>68</v>
      </c>
      <c r="C26" s="21">
        <v>3</v>
      </c>
      <c r="D26" s="22" t="s">
        <v>48</v>
      </c>
      <c r="E26" s="178">
        <v>-437959.52045834932</v>
      </c>
      <c r="F26" s="11">
        <f t="shared" ref="F26:K26" si="24">E26+F25</f>
        <v>-440017.93020450359</v>
      </c>
      <c r="G26" s="11">
        <f t="shared" si="24"/>
        <v>-441998.01089042384</v>
      </c>
      <c r="H26" s="11">
        <f t="shared" si="24"/>
        <v>-444031.20174051978</v>
      </c>
      <c r="I26" s="11">
        <f t="shared" si="24"/>
        <v>-446029.34214835212</v>
      </c>
      <c r="J26" s="11">
        <f t="shared" si="24"/>
        <v>-448081.07712223456</v>
      </c>
      <c r="K26" s="11">
        <f t="shared" si="24"/>
        <v>-449963.01764614793</v>
      </c>
      <c r="L26" s="11">
        <f>K26</f>
        <v>-449963.01764614793</v>
      </c>
      <c r="M26" s="11"/>
      <c r="N26" s="11"/>
      <c r="O26" s="11"/>
      <c r="P26" s="11"/>
      <c r="Q26" s="178"/>
      <c r="R26" s="11"/>
      <c r="S26" s="11"/>
      <c r="T26" s="11"/>
      <c r="U26" s="11"/>
      <c r="V26" s="11"/>
      <c r="W26" s="11"/>
      <c r="X26" s="11"/>
    </row>
    <row r="27" spans="2:24" s="9" customFormat="1" ht="15.75" customHeight="1">
      <c r="B27" s="193" t="s">
        <v>68</v>
      </c>
      <c r="C27" s="21">
        <v>3</v>
      </c>
      <c r="D27" s="10" t="s">
        <v>40</v>
      </c>
      <c r="E27" s="178"/>
      <c r="F27" s="11"/>
      <c r="G27" s="11"/>
      <c r="H27" s="11"/>
      <c r="I27" s="11"/>
      <c r="J27" s="11"/>
      <c r="K27" s="11"/>
      <c r="L27" s="24">
        <v>2186682.8165388945</v>
      </c>
      <c r="M27" s="11"/>
      <c r="N27" s="11"/>
      <c r="O27" s="11"/>
      <c r="P27" s="11"/>
      <c r="Q27" s="178"/>
      <c r="R27" s="11"/>
      <c r="S27" s="11"/>
      <c r="T27" s="11"/>
      <c r="U27" s="11"/>
      <c r="V27" s="11"/>
      <c r="W27" s="11"/>
      <c r="X27" s="11"/>
    </row>
    <row r="28" spans="2:24" s="9" customFormat="1" ht="15.75" customHeight="1">
      <c r="B28" s="193" t="s">
        <v>68</v>
      </c>
      <c r="C28" s="21">
        <v>3</v>
      </c>
      <c r="D28" s="10" t="s">
        <v>145</v>
      </c>
      <c r="E28" s="178"/>
      <c r="F28" s="11"/>
      <c r="G28" s="11"/>
      <c r="H28" s="11"/>
      <c r="I28" s="11"/>
      <c r="J28" s="11"/>
      <c r="K28" s="11"/>
      <c r="L28" s="11">
        <f>SUM(L26:L27)</f>
        <v>1736719.7988927467</v>
      </c>
      <c r="M28" s="11"/>
      <c r="N28" s="11"/>
      <c r="O28" s="11"/>
      <c r="P28" s="11"/>
      <c r="Q28" s="178"/>
      <c r="R28" s="11"/>
      <c r="S28" s="11"/>
      <c r="T28" s="11"/>
      <c r="U28" s="11"/>
      <c r="V28" s="11"/>
      <c r="W28" s="11"/>
      <c r="X28" s="11"/>
    </row>
    <row r="29" spans="2:24" s="9" customFormat="1" ht="15.75" customHeight="1">
      <c r="B29" s="193"/>
      <c r="C29" s="10"/>
      <c r="D29" s="10"/>
      <c r="E29" s="17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78"/>
      <c r="R29" s="11"/>
      <c r="S29" s="11"/>
      <c r="T29" s="11"/>
      <c r="U29" s="11"/>
      <c r="V29" s="11"/>
      <c r="W29" s="11"/>
      <c r="X29" s="11"/>
    </row>
    <row r="30" spans="2:24" s="9" customFormat="1" ht="15.75" customHeight="1">
      <c r="B30" s="193" t="s">
        <v>68</v>
      </c>
      <c r="C30" s="21">
        <v>4</v>
      </c>
      <c r="D30" s="22" t="s">
        <v>49</v>
      </c>
      <c r="E30" s="178">
        <v>13720.811526739504</v>
      </c>
      <c r="F30" s="11">
        <f>'Attachment A'!E24</f>
        <v>-194827.50438180147</v>
      </c>
      <c r="G30" s="11">
        <f>'Attachment A'!F24</f>
        <v>-25305.869462560862</v>
      </c>
      <c r="H30" s="11">
        <f>'Attachment A'!G24</f>
        <v>-205161.64165032841</v>
      </c>
      <c r="I30" s="11">
        <f>'Attachment A'!H24</f>
        <v>-51988.7557556252</v>
      </c>
      <c r="J30" s="11">
        <f>'Attachment A'!I24</f>
        <v>-248838.6883405121</v>
      </c>
      <c r="K30" s="11">
        <f>'Attachment A'!J24</f>
        <v>-201417.3564230483</v>
      </c>
      <c r="L30" s="11">
        <f>'Attachment A'!K24</f>
        <v>-173056.06115226867</v>
      </c>
      <c r="M30" s="11">
        <f>'Attachment A'!L24</f>
        <v>-98890.019221728202</v>
      </c>
      <c r="N30" s="11">
        <f>'Attachment A'!M24</f>
        <v>-237225.47335967142</v>
      </c>
      <c r="O30" s="11">
        <f>'Attachment A'!N24</f>
        <v>-273073.54273459921</v>
      </c>
      <c r="P30" s="11">
        <f>'Attachment A'!O24</f>
        <v>-316625.72416264052</v>
      </c>
      <c r="Q30" s="178"/>
      <c r="R30" s="11"/>
      <c r="S30" s="11"/>
      <c r="T30" s="11"/>
      <c r="U30" s="11"/>
      <c r="V30" s="11"/>
      <c r="W30" s="11"/>
      <c r="X30" s="11"/>
    </row>
    <row r="31" spans="2:24" s="9" customFormat="1" ht="15.75" customHeight="1">
      <c r="B31" s="193" t="s">
        <v>68</v>
      </c>
      <c r="C31" s="21">
        <v>4</v>
      </c>
      <c r="D31" s="10" t="s">
        <v>38</v>
      </c>
      <c r="E31" s="178">
        <v>32.243907087837833</v>
      </c>
      <c r="F31" s="11">
        <f t="shared" ref="F31:P31" si="25">(E32+F30/2)*F$70</f>
        <v>-393.20527475824497</v>
      </c>
      <c r="G31" s="11">
        <f t="shared" si="25"/>
        <v>-873.54265029305759</v>
      </c>
      <c r="H31" s="11">
        <f t="shared" si="25"/>
        <v>-1427.0482809394523</v>
      </c>
      <c r="I31" s="11">
        <f t="shared" si="25"/>
        <v>-1981.0356036510004</v>
      </c>
      <c r="J31" s="11">
        <f t="shared" si="25"/>
        <v>-2726.0745022633778</v>
      </c>
      <c r="K31" s="11">
        <f t="shared" si="25"/>
        <v>-3446.0117524578059</v>
      </c>
      <c r="L31" s="11">
        <f t="shared" si="25"/>
        <v>-3943.5306659601306</v>
      </c>
      <c r="M31" s="11">
        <f t="shared" si="25"/>
        <v>-4834.5287763087199</v>
      </c>
      <c r="N31" s="11">
        <f t="shared" si="25"/>
        <v>-5163.4851650480023</v>
      </c>
      <c r="O31" s="11">
        <f t="shared" si="25"/>
        <v>-6337.1341934107868</v>
      </c>
      <c r="P31" s="11">
        <f t="shared" si="25"/>
        <v>-7353.3342323794368</v>
      </c>
      <c r="Q31" s="178">
        <f t="shared" ref="Q31:W31" si="26">P32*Q$70</f>
        <v>-5948.2958856944379</v>
      </c>
      <c r="R31" s="11">
        <f t="shared" si="26"/>
        <v>-5965.5459437629524</v>
      </c>
      <c r="S31" s="11">
        <f t="shared" si="26"/>
        <v>-5776.5409915860764</v>
      </c>
      <c r="T31" s="11">
        <f t="shared" si="26"/>
        <v>-5792.7153063625174</v>
      </c>
      <c r="U31" s="11">
        <f t="shared" si="26"/>
        <v>-5601.4729481767499</v>
      </c>
      <c r="V31" s="11">
        <f t="shared" si="26"/>
        <v>-5824.6190334752282</v>
      </c>
      <c r="W31" s="11">
        <f t="shared" si="26"/>
        <v>0</v>
      </c>
      <c r="X31" s="11"/>
    </row>
    <row r="32" spans="2:24" s="9" customFormat="1" ht="15.75" customHeight="1">
      <c r="B32" s="193" t="s">
        <v>68</v>
      </c>
      <c r="C32" s="21">
        <v>4</v>
      </c>
      <c r="D32" s="22" t="s">
        <v>48</v>
      </c>
      <c r="E32" s="178">
        <v>13753.055433827341</v>
      </c>
      <c r="F32" s="11">
        <f t="shared" ref="F32:P32" si="27">E32+SUM(F30:F31)</f>
        <v>-181467.65422273238</v>
      </c>
      <c r="G32" s="11">
        <f t="shared" si="27"/>
        <v>-207647.06633558631</v>
      </c>
      <c r="H32" s="11">
        <f t="shared" si="27"/>
        <v>-414235.75626685418</v>
      </c>
      <c r="I32" s="11">
        <f t="shared" si="27"/>
        <v>-468205.5476261304</v>
      </c>
      <c r="J32" s="11">
        <f t="shared" si="27"/>
        <v>-719770.31046890584</v>
      </c>
      <c r="K32" s="11">
        <f t="shared" si="27"/>
        <v>-924633.67864441196</v>
      </c>
      <c r="L32" s="11">
        <f t="shared" si="27"/>
        <v>-1101633.2704626408</v>
      </c>
      <c r="M32" s="11">
        <f t="shared" si="27"/>
        <v>-1205357.8184606778</v>
      </c>
      <c r="N32" s="11">
        <f t="shared" si="27"/>
        <v>-1447746.7769853971</v>
      </c>
      <c r="O32" s="11">
        <f t="shared" si="27"/>
        <v>-1727157.4539134072</v>
      </c>
      <c r="P32" s="11">
        <f t="shared" si="27"/>
        <v>-2051136.5123084271</v>
      </c>
      <c r="Q32" s="178">
        <f t="shared" ref="Q32:W32" si="28">P32+Q31</f>
        <v>-2057084.8081941216</v>
      </c>
      <c r="R32" s="11">
        <f t="shared" si="28"/>
        <v>-2063050.3541378845</v>
      </c>
      <c r="S32" s="11">
        <f t="shared" si="28"/>
        <v>-2068826.8951294706</v>
      </c>
      <c r="T32" s="11">
        <f t="shared" si="28"/>
        <v>-2074619.6104358332</v>
      </c>
      <c r="U32" s="11">
        <f t="shared" si="28"/>
        <v>-2080221.08338401</v>
      </c>
      <c r="V32" s="11">
        <f t="shared" si="28"/>
        <v>-2086045.7024174852</v>
      </c>
      <c r="W32" s="11">
        <f t="shared" si="28"/>
        <v>-2086045.7024174852</v>
      </c>
      <c r="X32" s="11">
        <f>W32</f>
        <v>-2086045.7024174852</v>
      </c>
    </row>
    <row r="33" spans="2:24" s="9" customFormat="1" ht="15.75" customHeight="1">
      <c r="B33" s="193" t="s">
        <v>68</v>
      </c>
      <c r="C33" s="21">
        <v>4</v>
      </c>
      <c r="D33" s="10" t="s">
        <v>155</v>
      </c>
      <c r="E33" s="17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78"/>
      <c r="R33" s="11"/>
      <c r="S33" s="11"/>
      <c r="T33" s="11"/>
      <c r="U33" s="11"/>
      <c r="V33" s="11"/>
      <c r="W33" s="11"/>
      <c r="X33" s="11">
        <f>X74</f>
        <v>2470.1919443197476</v>
      </c>
    </row>
    <row r="34" spans="2:24" s="9" customFormat="1" ht="15.75" customHeight="1">
      <c r="B34" s="193" t="s">
        <v>68</v>
      </c>
      <c r="C34" s="21">
        <v>4</v>
      </c>
      <c r="D34" s="10" t="s">
        <v>146</v>
      </c>
      <c r="E34" s="17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78"/>
      <c r="R34" s="11"/>
      <c r="S34" s="11"/>
      <c r="T34" s="11"/>
      <c r="U34" s="11"/>
      <c r="V34" s="11"/>
      <c r="W34" s="11"/>
      <c r="X34" s="30">
        <f>SUM(X32:X33)</f>
        <v>-2083575.5104731654</v>
      </c>
    </row>
    <row r="35" spans="2:24" s="9" customFormat="1" ht="15.75" customHeight="1">
      <c r="B35" s="193"/>
      <c r="C35" s="10"/>
      <c r="D35" s="10"/>
      <c r="E35" s="17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78"/>
      <c r="R35" s="11"/>
      <c r="S35" s="11"/>
      <c r="T35" s="11"/>
      <c r="U35" s="11"/>
      <c r="V35" s="11"/>
      <c r="W35" s="11"/>
      <c r="X35" s="11"/>
    </row>
    <row r="36" spans="2:24" s="9" customFormat="1" ht="15.75" customHeight="1">
      <c r="B36" s="193" t="s">
        <v>68</v>
      </c>
      <c r="C36" s="27"/>
      <c r="D36" s="10" t="s">
        <v>125</v>
      </c>
      <c r="E36" s="178">
        <v>-88941.329310000001</v>
      </c>
      <c r="F36" s="11">
        <v>-95541.722040000008</v>
      </c>
      <c r="G36" s="11">
        <v>-94119.457730000009</v>
      </c>
      <c r="H36" s="11">
        <v>-79059.245250000007</v>
      </c>
      <c r="I36" s="11">
        <v>-81870.916140000001</v>
      </c>
      <c r="J36" s="11">
        <v>-99543.850089999993</v>
      </c>
      <c r="K36" s="11">
        <v>-97517.752650000009</v>
      </c>
      <c r="L36" s="11">
        <v>-117791.7742282793</v>
      </c>
      <c r="M36" s="11">
        <v>-142596.59821220941</v>
      </c>
      <c r="N36" s="11">
        <v>-125071.10856750433</v>
      </c>
      <c r="O36" s="11">
        <v>-117544.2439</v>
      </c>
      <c r="P36" s="11">
        <v>-127426.50605</v>
      </c>
      <c r="Q36" s="178">
        <v>-143530.0398</v>
      </c>
      <c r="R36" s="11">
        <v>-165060.45295000001</v>
      </c>
      <c r="S36" s="11">
        <v>-158458.21265</v>
      </c>
      <c r="T36" s="11">
        <v>-138251.60225000003</v>
      </c>
      <c r="U36" s="11">
        <v>-143595.58589999998</v>
      </c>
      <c r="V36" s="11">
        <v>-174593.70205000002</v>
      </c>
      <c r="W36" s="11">
        <v>-171039.86125000002</v>
      </c>
      <c r="X36" s="11">
        <v>0</v>
      </c>
    </row>
    <row r="37" spans="2:24" s="9" customFormat="1" ht="15.75" customHeight="1">
      <c r="B37" s="193" t="s">
        <v>68</v>
      </c>
      <c r="C37" s="27"/>
      <c r="D37" s="10" t="s">
        <v>44</v>
      </c>
      <c r="E37" s="178">
        <v>2971.5952023156601</v>
      </c>
      <c r="F37" s="11">
        <f t="shared" ref="F37:X37" si="29">(E38+F28+F34+F36/2)*F$70</f>
        <v>2552.0265290940438</v>
      </c>
      <c r="G37" s="11">
        <f t="shared" si="29"/>
        <v>2028.1761204139964</v>
      </c>
      <c r="H37" s="11">
        <f t="shared" si="29"/>
        <v>1684.2652941675451</v>
      </c>
      <c r="I37" s="11">
        <f t="shared" si="29"/>
        <v>1293.1371619471133</v>
      </c>
      <c r="J37" s="11">
        <f t="shared" si="29"/>
        <v>910.56801193967249</v>
      </c>
      <c r="K37" s="11">
        <f t="shared" si="29"/>
        <v>421.38320471063031</v>
      </c>
      <c r="L37" s="11">
        <f t="shared" si="29"/>
        <v>6746.2814371415952</v>
      </c>
      <c r="M37" s="11">
        <f t="shared" si="29"/>
        <v>6746.7449629865323</v>
      </c>
      <c r="N37" s="11">
        <f t="shared" si="29"/>
        <v>5769.1948856227009</v>
      </c>
      <c r="O37" s="11">
        <f t="shared" si="29"/>
        <v>5454.9690342205095</v>
      </c>
      <c r="P37" s="11">
        <f t="shared" si="29"/>
        <v>4862.1762251959562</v>
      </c>
      <c r="Q37" s="178">
        <f t="shared" si="29"/>
        <v>3236.6776921521769</v>
      </c>
      <c r="R37" s="11">
        <f t="shared" si="29"/>
        <v>2798.6078429719178</v>
      </c>
      <c r="S37" s="11">
        <f t="shared" si="29"/>
        <v>2257.0140943690699</v>
      </c>
      <c r="T37" s="11">
        <f t="shared" si="29"/>
        <v>1847.9399929733029</v>
      </c>
      <c r="U37" s="11">
        <f t="shared" si="29"/>
        <v>1406.4378700599275</v>
      </c>
      <c r="V37" s="11">
        <f t="shared" si="29"/>
        <v>1017.0011844497961</v>
      </c>
      <c r="W37" s="11">
        <f t="shared" si="29"/>
        <v>0</v>
      </c>
      <c r="X37" s="11">
        <f t="shared" si="29"/>
        <v>0</v>
      </c>
    </row>
    <row r="38" spans="2:24" s="9" customFormat="1" ht="15.75" customHeight="1">
      <c r="B38" s="193" t="s">
        <v>68</v>
      </c>
      <c r="C38" s="27"/>
      <c r="D38" s="10" t="s">
        <v>45</v>
      </c>
      <c r="E38" s="178">
        <v>590755.22891234967</v>
      </c>
      <c r="F38" s="11">
        <f t="shared" ref="F38:X38" si="30">E38+F28+F34+F36+F37</f>
        <v>497765.53340144368</v>
      </c>
      <c r="G38" s="11">
        <f t="shared" si="30"/>
        <v>405674.25179185765</v>
      </c>
      <c r="H38" s="11">
        <f t="shared" si="30"/>
        <v>328299.27183602517</v>
      </c>
      <c r="I38" s="11">
        <f t="shared" si="30"/>
        <v>247721.49285797231</v>
      </c>
      <c r="J38" s="11">
        <f t="shared" si="30"/>
        <v>149088.21077991198</v>
      </c>
      <c r="K38" s="11">
        <f t="shared" si="30"/>
        <v>51991.841334622608</v>
      </c>
      <c r="L38" s="11">
        <f t="shared" si="30"/>
        <v>1677666.1474362316</v>
      </c>
      <c r="M38" s="11">
        <f t="shared" si="30"/>
        <v>1541816.2941870089</v>
      </c>
      <c r="N38" s="11">
        <f t="shared" si="30"/>
        <v>1422514.3805051274</v>
      </c>
      <c r="O38" s="11">
        <f t="shared" si="30"/>
        <v>1310425.1056393478</v>
      </c>
      <c r="P38" s="11">
        <f t="shared" si="30"/>
        <v>1187860.7758145437</v>
      </c>
      <c r="Q38" s="178">
        <f t="shared" si="30"/>
        <v>1047567.4137066959</v>
      </c>
      <c r="R38" s="11">
        <f t="shared" si="30"/>
        <v>885305.56859966775</v>
      </c>
      <c r="S38" s="11">
        <f t="shared" si="30"/>
        <v>729104.37004403677</v>
      </c>
      <c r="T38" s="11">
        <f t="shared" si="30"/>
        <v>592700.70778701012</v>
      </c>
      <c r="U38" s="11">
        <f t="shared" si="30"/>
        <v>450511.55975707009</v>
      </c>
      <c r="V38" s="11">
        <f t="shared" si="30"/>
        <v>276934.85889151989</v>
      </c>
      <c r="W38" s="11">
        <f t="shared" si="30"/>
        <v>105894.99764151988</v>
      </c>
      <c r="X38" s="11">
        <f t="shared" si="30"/>
        <v>-1977680.5128316456</v>
      </c>
    </row>
    <row r="39" spans="2:24" s="9" customFormat="1" ht="15.75" customHeight="1">
      <c r="B39" s="194"/>
      <c r="C39" s="112"/>
      <c r="D39" s="29"/>
      <c r="E39" s="183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183"/>
      <c r="R39" s="30"/>
      <c r="S39" s="30"/>
      <c r="T39" s="30"/>
      <c r="U39" s="30"/>
      <c r="V39" s="30"/>
      <c r="W39" s="30"/>
      <c r="X39" s="30"/>
    </row>
    <row r="40" spans="2:24" s="9" customFormat="1" ht="15.75" customHeight="1">
      <c r="B40" s="190" t="s">
        <v>69</v>
      </c>
      <c r="C40" s="21">
        <v>3</v>
      </c>
      <c r="D40" s="10" t="s">
        <v>38</v>
      </c>
      <c r="E40" s="178">
        <v>6030.8618799708001</v>
      </c>
      <c r="F40" s="11">
        <f t="shared" ref="F40:K40" si="31">E41*F$70</f>
        <v>6059.206930806663</v>
      </c>
      <c r="G40" s="11">
        <f t="shared" si="31"/>
        <v>5828.6347691950086</v>
      </c>
      <c r="H40" s="11">
        <f t="shared" si="31"/>
        <v>5984.9717062265281</v>
      </c>
      <c r="I40" s="11">
        <f t="shared" si="31"/>
        <v>5881.7959983344053</v>
      </c>
      <c r="J40" s="11">
        <f t="shared" si="31"/>
        <v>6039.5588376675087</v>
      </c>
      <c r="K40" s="11">
        <f t="shared" si="31"/>
        <v>5539.7459554233201</v>
      </c>
      <c r="L40" s="11"/>
      <c r="M40" s="11"/>
      <c r="N40" s="11"/>
      <c r="O40" s="11"/>
      <c r="P40" s="11"/>
      <c r="Q40" s="178"/>
      <c r="R40" s="11"/>
      <c r="S40" s="11"/>
      <c r="T40" s="11"/>
      <c r="U40" s="11"/>
      <c r="V40" s="11"/>
      <c r="W40" s="11"/>
      <c r="X40" s="11"/>
    </row>
    <row r="41" spans="2:24" s="9" customFormat="1" ht="15.75" customHeight="1">
      <c r="B41" s="190" t="s">
        <v>69</v>
      </c>
      <c r="C41" s="21">
        <v>3</v>
      </c>
      <c r="D41" s="22" t="s">
        <v>48</v>
      </c>
      <c r="E41" s="178">
        <v>1289192.9640014176</v>
      </c>
      <c r="F41" s="11">
        <f t="shared" ref="F41" si="32">E41+F40</f>
        <v>1295252.1709322243</v>
      </c>
      <c r="G41" s="11">
        <f t="shared" ref="G41" si="33">F41+G40</f>
        <v>1301080.8057014192</v>
      </c>
      <c r="H41" s="11">
        <f t="shared" ref="H41" si="34">G41+H40</f>
        <v>1307065.7774076457</v>
      </c>
      <c r="I41" s="11">
        <f t="shared" ref="I41" si="35">H41+I40</f>
        <v>1312947.5734059801</v>
      </c>
      <c r="J41" s="11">
        <f>I41+J40</f>
        <v>1318987.1322436477</v>
      </c>
      <c r="K41" s="11">
        <f>J41+K40</f>
        <v>1324526.8781990709</v>
      </c>
      <c r="L41" s="11">
        <f>K41</f>
        <v>1324526.8781990709</v>
      </c>
      <c r="M41" s="11"/>
      <c r="N41" s="11"/>
      <c r="O41" s="11"/>
      <c r="P41" s="11"/>
      <c r="Q41" s="178"/>
      <c r="R41" s="11"/>
      <c r="S41" s="11"/>
      <c r="T41" s="11"/>
      <c r="U41" s="11"/>
      <c r="V41" s="11"/>
      <c r="W41" s="11"/>
      <c r="X41" s="11"/>
    </row>
    <row r="42" spans="2:24" s="9" customFormat="1" ht="15.75" customHeight="1">
      <c r="B42" s="190" t="s">
        <v>69</v>
      </c>
      <c r="C42" s="21">
        <v>3</v>
      </c>
      <c r="D42" s="10" t="s">
        <v>40</v>
      </c>
      <c r="E42" s="178"/>
      <c r="F42" s="11"/>
      <c r="G42" s="11"/>
      <c r="H42" s="11"/>
      <c r="I42" s="11"/>
      <c r="J42" s="11"/>
      <c r="K42" s="11"/>
      <c r="L42" s="24">
        <v>3086387.5929386057</v>
      </c>
      <c r="M42" s="11"/>
      <c r="N42" s="11"/>
      <c r="O42" s="11"/>
      <c r="P42" s="11"/>
      <c r="Q42" s="178"/>
      <c r="R42" s="11"/>
      <c r="S42" s="11"/>
      <c r="T42" s="11"/>
      <c r="U42" s="11"/>
      <c r="V42" s="11"/>
      <c r="W42" s="11"/>
      <c r="X42" s="11"/>
    </row>
    <row r="43" spans="2:24" s="9" customFormat="1" ht="15.75" customHeight="1">
      <c r="B43" s="190" t="s">
        <v>69</v>
      </c>
      <c r="C43" s="21">
        <v>3</v>
      </c>
      <c r="D43" s="10" t="s">
        <v>145</v>
      </c>
      <c r="E43" s="178"/>
      <c r="F43" s="11"/>
      <c r="G43" s="11"/>
      <c r="H43" s="11"/>
      <c r="I43" s="11"/>
      <c r="J43" s="11"/>
      <c r="K43" s="11"/>
      <c r="L43" s="11">
        <f>SUM(L41:L42)</f>
        <v>4410914.4711376764</v>
      </c>
      <c r="M43" s="11"/>
      <c r="N43" s="11"/>
      <c r="O43" s="11"/>
      <c r="P43" s="11"/>
      <c r="Q43" s="178"/>
      <c r="R43" s="11"/>
      <c r="S43" s="11"/>
      <c r="T43" s="11"/>
      <c r="U43" s="11"/>
      <c r="V43" s="11"/>
      <c r="W43" s="11"/>
      <c r="X43" s="11"/>
    </row>
    <row r="44" spans="2:24" s="9" customFormat="1" ht="15.75" customHeight="1">
      <c r="B44" s="190"/>
      <c r="C44" s="10"/>
      <c r="D44" s="10"/>
      <c r="E44" s="17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78"/>
      <c r="R44" s="11"/>
      <c r="S44" s="11"/>
      <c r="T44" s="11"/>
      <c r="U44" s="11"/>
      <c r="V44" s="11"/>
      <c r="W44" s="11"/>
      <c r="X44" s="11"/>
    </row>
    <row r="45" spans="2:24" s="9" customFormat="1" ht="15.75" customHeight="1">
      <c r="B45" s="190" t="s">
        <v>69</v>
      </c>
      <c r="C45" s="21">
        <v>4</v>
      </c>
      <c r="D45" s="22" t="s">
        <v>49</v>
      </c>
      <c r="E45" s="178">
        <v>537089.46337882802</v>
      </c>
      <c r="F45" s="11">
        <f>'Attachment A'!E32</f>
        <v>84506.454132199753</v>
      </c>
      <c r="G45" s="11">
        <f>'Attachment A'!F32</f>
        <v>296944.49705085345</v>
      </c>
      <c r="H45" s="11">
        <f>'Attachment A'!G32</f>
        <v>-277255.79634380667</v>
      </c>
      <c r="I45" s="11">
        <f>'Attachment A'!H32</f>
        <v>-91255.421103514731</v>
      </c>
      <c r="J45" s="11">
        <f>'Attachment A'!I32</f>
        <v>-114294.73987076338</v>
      </c>
      <c r="K45" s="11">
        <f>'Attachment A'!J32</f>
        <v>39500.194620791357</v>
      </c>
      <c r="L45" s="11">
        <f>'Attachment A'!K32</f>
        <v>278393.37651263829</v>
      </c>
      <c r="M45" s="11">
        <f>'Attachment A'!L32</f>
        <v>513.47974219731987</v>
      </c>
      <c r="N45" s="11">
        <f>'Attachment A'!M32</f>
        <v>-83246.264199567959</v>
      </c>
      <c r="O45" s="11">
        <f>'Attachment A'!N32</f>
        <v>-174737.20485293167</v>
      </c>
      <c r="P45" s="11">
        <f>'Attachment A'!O32</f>
        <v>-122827.73108505178</v>
      </c>
      <c r="Q45" s="178"/>
      <c r="R45" s="11"/>
      <c r="S45" s="11"/>
      <c r="T45" s="11"/>
      <c r="U45" s="11"/>
      <c r="V45" s="11"/>
      <c r="W45" s="11"/>
      <c r="X45" s="11"/>
    </row>
    <row r="46" spans="2:24" s="9" customFormat="1" ht="15.75" customHeight="1">
      <c r="B46" s="190" t="s">
        <v>69</v>
      </c>
      <c r="C46" s="21">
        <v>4</v>
      </c>
      <c r="D46" s="10" t="s">
        <v>38</v>
      </c>
      <c r="E46" s="178">
        <v>1262.1602389402458</v>
      </c>
      <c r="F46" s="11">
        <f t="shared" ref="F46:P46" si="36">(E47+F45/2)*F$70</f>
        <v>2728.8427982141807</v>
      </c>
      <c r="G46" s="11">
        <f t="shared" si="36"/>
        <v>3483.2662608312398</v>
      </c>
      <c r="H46" s="11">
        <f t="shared" si="36"/>
        <v>3621.9792141646326</v>
      </c>
      <c r="I46" s="11">
        <f t="shared" si="36"/>
        <v>2730.3892028031037</v>
      </c>
      <c r="J46" s="11">
        <f t="shared" si="36"/>
        <v>2330.8589385130053</v>
      </c>
      <c r="K46" s="11">
        <f t="shared" si="36"/>
        <v>1980.896615072166</v>
      </c>
      <c r="L46" s="11">
        <f t="shared" si="36"/>
        <v>2467.0219602188376</v>
      </c>
      <c r="M46" s="11">
        <f t="shared" si="36"/>
        <v>3252.8587706037456</v>
      </c>
      <c r="N46" s="11">
        <f t="shared" si="36"/>
        <v>2871.8689350741029</v>
      </c>
      <c r="O46" s="11">
        <f t="shared" si="36"/>
        <v>2441.0271377112999</v>
      </c>
      <c r="P46" s="11">
        <f t="shared" si="36"/>
        <v>1809.2698400265238</v>
      </c>
      <c r="Q46" s="178">
        <f t="shared" ref="Q46:W46" si="37">P47*Q$70</f>
        <v>1172.5011688927309</v>
      </c>
      <c r="R46" s="11">
        <f t="shared" si="37"/>
        <v>1175.9014222825199</v>
      </c>
      <c r="S46" s="11">
        <f t="shared" si="37"/>
        <v>1138.6456213586171</v>
      </c>
      <c r="T46" s="11">
        <f t="shared" si="37"/>
        <v>1141.8338290984211</v>
      </c>
      <c r="U46" s="11">
        <f t="shared" si="37"/>
        <v>1104.1370008263291</v>
      </c>
      <c r="V46" s="11">
        <f t="shared" si="37"/>
        <v>1148.1225474222106</v>
      </c>
      <c r="W46" s="11">
        <f t="shared" si="37"/>
        <v>0</v>
      </c>
      <c r="X46" s="11"/>
    </row>
    <row r="47" spans="2:24" s="9" customFormat="1" ht="15.75" customHeight="1">
      <c r="B47" s="190" t="s">
        <v>69</v>
      </c>
      <c r="C47" s="21">
        <v>4</v>
      </c>
      <c r="D47" s="22" t="s">
        <v>48</v>
      </c>
      <c r="E47" s="178">
        <v>538351.62361776829</v>
      </c>
      <c r="F47" s="11">
        <f>E47+SUM(F45:F46)</f>
        <v>625586.92054818221</v>
      </c>
      <c r="G47" s="11">
        <f t="shared" ref="G47" si="38">F47+SUM(G45:G46)</f>
        <v>926014.68385986693</v>
      </c>
      <c r="H47" s="11">
        <f t="shared" ref="H47" si="39">G47+SUM(H45:H46)</f>
        <v>652380.86673022492</v>
      </c>
      <c r="I47" s="11">
        <f t="shared" ref="I47" si="40">H47+SUM(I45:I46)</f>
        <v>563855.83482951333</v>
      </c>
      <c r="J47" s="11">
        <f t="shared" ref="J47" si="41">I47+SUM(J45:J46)</f>
        <v>451891.95389726292</v>
      </c>
      <c r="K47" s="11">
        <f t="shared" ref="K47" si="42">J47+SUM(K45:K46)</f>
        <v>493373.04513312643</v>
      </c>
      <c r="L47" s="11">
        <f t="shared" ref="L47" si="43">K47+SUM(L45:L46)</f>
        <v>774233.44360598363</v>
      </c>
      <c r="M47" s="11">
        <f t="shared" ref="M47" si="44">L47+SUM(M45:M46)</f>
        <v>777999.78211878473</v>
      </c>
      <c r="N47" s="11">
        <f t="shared" ref="N47" si="45">M47+SUM(N45:N46)</f>
        <v>697625.38685429085</v>
      </c>
      <c r="O47" s="11">
        <f t="shared" ref="O47" si="46">N47+SUM(O45:O46)</f>
        <v>525329.20913907047</v>
      </c>
      <c r="P47" s="11">
        <f t="shared" ref="P47" si="47">O47+SUM(P45:P46)</f>
        <v>404310.7478940452</v>
      </c>
      <c r="Q47" s="178">
        <f>P47+Q46</f>
        <v>405483.24906293792</v>
      </c>
      <c r="R47" s="11">
        <f t="shared" ref="R47" si="48">Q47+R46</f>
        <v>406659.15048522042</v>
      </c>
      <c r="S47" s="11">
        <f t="shared" ref="S47" si="49">R47+S46</f>
        <v>407797.79610657902</v>
      </c>
      <c r="T47" s="11">
        <f t="shared" ref="T47" si="50">S47+T46</f>
        <v>408939.62993567745</v>
      </c>
      <c r="U47" s="11">
        <f t="shared" ref="U47" si="51">T47+U46</f>
        <v>410043.76693650376</v>
      </c>
      <c r="V47" s="11">
        <f>U47+V46</f>
        <v>411191.88948392594</v>
      </c>
      <c r="W47" s="11">
        <f>V47+W46</f>
        <v>411191.88948392594</v>
      </c>
      <c r="X47" s="11">
        <f>W47</f>
        <v>411191.88948392594</v>
      </c>
    </row>
    <row r="48" spans="2:24" s="9" customFormat="1" ht="15.75" customHeight="1">
      <c r="B48" s="190" t="s">
        <v>69</v>
      </c>
      <c r="C48" s="21">
        <v>4</v>
      </c>
      <c r="D48" s="10" t="s">
        <v>155</v>
      </c>
      <c r="E48" s="17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78"/>
      <c r="R48" s="11"/>
      <c r="S48" s="11"/>
      <c r="T48" s="11"/>
      <c r="U48" s="11"/>
      <c r="V48" s="11"/>
      <c r="W48" s="11"/>
      <c r="X48" s="11">
        <f>X75</f>
        <v>3441.2556542622797</v>
      </c>
    </row>
    <row r="49" spans="2:24" s="9" customFormat="1" ht="15.75" customHeight="1">
      <c r="B49" s="190" t="s">
        <v>69</v>
      </c>
      <c r="C49" s="21">
        <v>4</v>
      </c>
      <c r="D49" s="10" t="s">
        <v>146</v>
      </c>
      <c r="E49" s="17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78"/>
      <c r="R49" s="11"/>
      <c r="S49" s="11"/>
      <c r="T49" s="11"/>
      <c r="U49" s="11"/>
      <c r="V49" s="11"/>
      <c r="W49" s="11"/>
      <c r="X49" s="30">
        <f>SUM(X47:X48)</f>
        <v>414633.14513818821</v>
      </c>
    </row>
    <row r="50" spans="2:24" s="9" customFormat="1" ht="15.75" customHeight="1">
      <c r="B50" s="190"/>
      <c r="C50" s="10"/>
      <c r="D50" s="10"/>
      <c r="E50" s="17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78"/>
      <c r="R50" s="11"/>
      <c r="S50" s="11"/>
      <c r="T50" s="11"/>
      <c r="U50" s="11"/>
      <c r="V50" s="11"/>
      <c r="W50" s="11"/>
      <c r="X50" s="11"/>
    </row>
    <row r="51" spans="2:24" s="9" customFormat="1" ht="15.75" customHeight="1">
      <c r="B51" s="190" t="s">
        <v>69</v>
      </c>
      <c r="C51" s="27"/>
      <c r="D51" s="10" t="s">
        <v>125</v>
      </c>
      <c r="E51" s="178">
        <v>-141942.63433999999</v>
      </c>
      <c r="F51" s="11">
        <v>-136542.90466</v>
      </c>
      <c r="G51" s="11">
        <v>-160464.51155999998</v>
      </c>
      <c r="H51" s="11">
        <v>-151464.4008</v>
      </c>
      <c r="I51" s="11">
        <v>-150280.57264</v>
      </c>
      <c r="J51" s="11">
        <v>-155197.66065999999</v>
      </c>
      <c r="K51" s="11">
        <v>-146131.94443999999</v>
      </c>
      <c r="L51" s="11">
        <v>-255674.09362882763</v>
      </c>
      <c r="M51" s="11">
        <v>-337596.57180131692</v>
      </c>
      <c r="N51" s="11">
        <v>-316756.07202985539</v>
      </c>
      <c r="O51" s="11">
        <v>-296536.02983999997</v>
      </c>
      <c r="P51" s="11">
        <v>-322323.16067999997</v>
      </c>
      <c r="Q51" s="178">
        <v>-354655.15631999995</v>
      </c>
      <c r="R51" s="11">
        <v>-367069.41395999998</v>
      </c>
      <c r="S51" s="11">
        <v>-440684.97606000002</v>
      </c>
      <c r="T51" s="11">
        <v>-380108.50722000003</v>
      </c>
      <c r="U51" s="11">
        <v>-410316.61968</v>
      </c>
      <c r="V51" s="11">
        <v>-423741.92742000002</v>
      </c>
      <c r="W51" s="11">
        <v>-398989.46627999994</v>
      </c>
      <c r="X51" s="11">
        <v>0</v>
      </c>
    </row>
    <row r="52" spans="2:24" s="9" customFormat="1" ht="15.75" customHeight="1">
      <c r="B52" s="190" t="s">
        <v>69</v>
      </c>
      <c r="C52" s="27"/>
      <c r="D52" s="10" t="s">
        <v>44</v>
      </c>
      <c r="E52" s="178">
        <v>4938.6120709146353</v>
      </c>
      <c r="F52" s="11">
        <f t="shared" ref="F52:X52" si="52">(E53+F43+F49+F51/2)*F$70</f>
        <v>4307.3825309979338</v>
      </c>
      <c r="G52" s="11">
        <f t="shared" si="52"/>
        <v>3475.2061922329376</v>
      </c>
      <c r="H52" s="11">
        <f t="shared" si="52"/>
        <v>2850.9824465610523</v>
      </c>
      <c r="I52" s="11">
        <f t="shared" si="52"/>
        <v>2122.9077980575103</v>
      </c>
      <c r="J52" s="11">
        <f t="shared" si="52"/>
        <v>1477.2489661842974</v>
      </c>
      <c r="K52" s="11">
        <f t="shared" si="52"/>
        <v>722.20480929015878</v>
      </c>
      <c r="L52" s="11">
        <f t="shared" si="52"/>
        <v>17092.480013442673</v>
      </c>
      <c r="M52" s="11">
        <f t="shared" si="52"/>
        <v>17233.206186976033</v>
      </c>
      <c r="N52" s="11">
        <f t="shared" si="52"/>
        <v>14793.484736564737</v>
      </c>
      <c r="O52" s="11">
        <f t="shared" si="52"/>
        <v>14005.394593221661</v>
      </c>
      <c r="P52" s="11">
        <f t="shared" si="52"/>
        <v>12503.105345790684</v>
      </c>
      <c r="Q52" s="178">
        <f t="shared" si="52"/>
        <v>8351.8213440048385</v>
      </c>
      <c r="R52" s="11">
        <f t="shared" si="52"/>
        <v>7329.5409989964537</v>
      </c>
      <c r="S52" s="11">
        <f t="shared" si="52"/>
        <v>5966.4647746967994</v>
      </c>
      <c r="T52" s="11">
        <f t="shared" si="52"/>
        <v>4834.0599994739505</v>
      </c>
      <c r="U52" s="11">
        <f t="shared" si="52"/>
        <v>3607.3930401763178</v>
      </c>
      <c r="V52" s="11">
        <f t="shared" si="52"/>
        <v>2583.4189243849705</v>
      </c>
      <c r="W52" s="11">
        <f t="shared" si="52"/>
        <v>0</v>
      </c>
      <c r="X52" s="11">
        <f t="shared" si="52"/>
        <v>0</v>
      </c>
    </row>
    <row r="53" spans="2:24" s="9" customFormat="1" ht="15.75" customHeight="1">
      <c r="B53" s="190" t="s">
        <v>69</v>
      </c>
      <c r="C53" s="27"/>
      <c r="D53" s="10" t="s">
        <v>45</v>
      </c>
      <c r="E53" s="178">
        <v>984735.82062743267</v>
      </c>
      <c r="F53" s="11">
        <f t="shared" ref="F53:X53" si="53">E53+F43+F49+F51+F52</f>
        <v>852500.29849843064</v>
      </c>
      <c r="G53" s="11">
        <f t="shared" si="53"/>
        <v>695510.99313066353</v>
      </c>
      <c r="H53" s="11">
        <f t="shared" si="53"/>
        <v>546897.57477722457</v>
      </c>
      <c r="I53" s="11">
        <f t="shared" si="53"/>
        <v>398739.90993528208</v>
      </c>
      <c r="J53" s="11">
        <f t="shared" si="53"/>
        <v>245019.49824146638</v>
      </c>
      <c r="K53" s="11">
        <f t="shared" si="53"/>
        <v>99609.758610756544</v>
      </c>
      <c r="L53" s="11">
        <f t="shared" si="53"/>
        <v>4271942.6161330473</v>
      </c>
      <c r="M53" s="11">
        <f t="shared" si="53"/>
        <v>3951579.2505187062</v>
      </c>
      <c r="N53" s="11">
        <f t="shared" si="53"/>
        <v>3649616.6632254152</v>
      </c>
      <c r="O53" s="11">
        <f t="shared" si="53"/>
        <v>3367086.0279786368</v>
      </c>
      <c r="P53" s="11">
        <f t="shared" si="53"/>
        <v>3057265.9726444273</v>
      </c>
      <c r="Q53" s="178">
        <f t="shared" si="53"/>
        <v>2710962.6376684322</v>
      </c>
      <c r="R53" s="11">
        <f t="shared" si="53"/>
        <v>2351222.7647074284</v>
      </c>
      <c r="S53" s="11">
        <f t="shared" si="53"/>
        <v>1916504.2534221252</v>
      </c>
      <c r="T53" s="11">
        <f t="shared" si="53"/>
        <v>1541229.8062015991</v>
      </c>
      <c r="U53" s="11">
        <f t="shared" si="53"/>
        <v>1134520.5795617753</v>
      </c>
      <c r="V53" s="11">
        <f t="shared" si="53"/>
        <v>713362.07106616022</v>
      </c>
      <c r="W53" s="11">
        <f t="shared" si="53"/>
        <v>314372.60478616029</v>
      </c>
      <c r="X53" s="11">
        <f t="shared" si="53"/>
        <v>729005.74992434843</v>
      </c>
    </row>
    <row r="54" spans="2:24" s="9" customFormat="1" ht="15.75" customHeight="1">
      <c r="B54" s="191"/>
      <c r="C54" s="28"/>
      <c r="D54" s="29"/>
      <c r="E54" s="183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183"/>
      <c r="R54" s="30"/>
      <c r="S54" s="30"/>
      <c r="T54" s="30"/>
      <c r="U54" s="30"/>
      <c r="V54" s="30"/>
      <c r="W54" s="30"/>
      <c r="X54" s="30"/>
    </row>
    <row r="55" spans="2:24" s="9" customFormat="1" ht="15.75" customHeight="1">
      <c r="B55" s="193" t="s">
        <v>178</v>
      </c>
      <c r="C55" s="21">
        <v>3</v>
      </c>
      <c r="D55" s="10" t="s">
        <v>38</v>
      </c>
      <c r="E55" s="178">
        <v>-165.13504714777005</v>
      </c>
      <c r="F55" s="11">
        <f t="shared" ref="F55:K55" si="54">E56*F$70</f>
        <v>-165.91118186936455</v>
      </c>
      <c r="G55" s="11">
        <f t="shared" si="54"/>
        <v>-159.59773189546331</v>
      </c>
      <c r="H55" s="11">
        <f t="shared" si="54"/>
        <v>-163.87849772652606</v>
      </c>
      <c r="I55" s="11">
        <f t="shared" si="54"/>
        <v>-161.05337492876222</v>
      </c>
      <c r="J55" s="11">
        <f t="shared" si="54"/>
        <v>-165.37318434074038</v>
      </c>
      <c r="K55" s="11">
        <f t="shared" si="54"/>
        <v>-151.68747481577665</v>
      </c>
      <c r="L55" s="11"/>
      <c r="M55" s="11"/>
      <c r="N55" s="11"/>
      <c r="O55" s="11"/>
      <c r="P55" s="11"/>
      <c r="Q55" s="178"/>
      <c r="R55" s="11"/>
      <c r="S55" s="11"/>
      <c r="T55" s="11"/>
      <c r="U55" s="11"/>
      <c r="V55" s="11"/>
      <c r="W55" s="11"/>
      <c r="X55" s="11"/>
    </row>
    <row r="56" spans="2:24" s="9" customFormat="1" ht="15.75" customHeight="1">
      <c r="B56" s="193" t="s">
        <v>178</v>
      </c>
      <c r="C56" s="21">
        <v>3</v>
      </c>
      <c r="D56" s="22" t="s">
        <v>48</v>
      </c>
      <c r="E56" s="178">
        <v>-35300.251461566928</v>
      </c>
      <c r="F56" s="11">
        <f t="shared" ref="F56" si="55">E56+F55</f>
        <v>-35466.162643436292</v>
      </c>
      <c r="G56" s="11">
        <f t="shared" ref="G56" si="56">F56+G55</f>
        <v>-35625.760375331753</v>
      </c>
      <c r="H56" s="11">
        <f t="shared" ref="H56" si="57">G56+H55</f>
        <v>-35789.638873058277</v>
      </c>
      <c r="I56" s="11">
        <f t="shared" ref="I56" si="58">H56+I55</f>
        <v>-35950.692247987041</v>
      </c>
      <c r="J56" s="11">
        <f>I56+J55</f>
        <v>-36116.065432327778</v>
      </c>
      <c r="K56" s="11">
        <f>J56+K55</f>
        <v>-36267.752907143557</v>
      </c>
      <c r="L56" s="11">
        <f>K56</f>
        <v>-36267.752907143557</v>
      </c>
      <c r="M56" s="11"/>
      <c r="N56" s="11"/>
      <c r="O56" s="11"/>
      <c r="P56" s="11"/>
      <c r="Q56" s="178"/>
      <c r="R56" s="11"/>
      <c r="S56" s="11"/>
      <c r="T56" s="11"/>
      <c r="U56" s="11"/>
      <c r="V56" s="11"/>
      <c r="W56" s="11"/>
      <c r="X56" s="11"/>
    </row>
    <row r="57" spans="2:24" s="9" customFormat="1" ht="15.75" customHeight="1">
      <c r="B57" s="193" t="s">
        <v>178</v>
      </c>
      <c r="C57" s="21">
        <v>3</v>
      </c>
      <c r="D57" s="10" t="s">
        <v>40</v>
      </c>
      <c r="E57" s="178"/>
      <c r="F57" s="11"/>
      <c r="G57" s="11"/>
      <c r="H57" s="11"/>
      <c r="I57" s="11"/>
      <c r="J57" s="11"/>
      <c r="K57" s="11"/>
      <c r="L57" s="24">
        <v>636197.2250434017</v>
      </c>
      <c r="M57" s="11"/>
      <c r="N57" s="11"/>
      <c r="O57" s="11"/>
      <c r="P57" s="11"/>
      <c r="Q57" s="178"/>
      <c r="R57" s="11"/>
      <c r="S57" s="11"/>
      <c r="T57" s="11"/>
      <c r="U57" s="11"/>
      <c r="V57" s="11"/>
      <c r="W57" s="11"/>
      <c r="X57" s="11"/>
    </row>
    <row r="58" spans="2:24" s="9" customFormat="1" ht="15.75" customHeight="1">
      <c r="B58" s="193" t="s">
        <v>178</v>
      </c>
      <c r="C58" s="21">
        <v>3</v>
      </c>
      <c r="D58" s="10" t="s">
        <v>145</v>
      </c>
      <c r="E58" s="178"/>
      <c r="F58" s="11"/>
      <c r="G58" s="11"/>
      <c r="H58" s="11"/>
      <c r="I58" s="11"/>
      <c r="J58" s="11"/>
      <c r="K58" s="11"/>
      <c r="L58" s="11">
        <f>SUM(L56:L57)</f>
        <v>599929.47213625815</v>
      </c>
      <c r="M58" s="11"/>
      <c r="N58" s="11"/>
      <c r="O58" s="11"/>
      <c r="P58" s="11"/>
      <c r="Q58" s="178"/>
      <c r="R58" s="11"/>
      <c r="S58" s="11"/>
      <c r="T58" s="11"/>
      <c r="U58" s="11"/>
      <c r="V58" s="11"/>
      <c r="W58" s="11"/>
      <c r="X58" s="11"/>
    </row>
    <row r="59" spans="2:24" s="9" customFormat="1" ht="15.75" customHeight="1">
      <c r="B59" s="193"/>
      <c r="C59" s="10"/>
      <c r="D59" s="10"/>
      <c r="E59" s="17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78"/>
      <c r="R59" s="11"/>
      <c r="S59" s="11"/>
      <c r="T59" s="11"/>
      <c r="U59" s="11"/>
      <c r="V59" s="11"/>
      <c r="W59" s="11"/>
      <c r="X59" s="11"/>
    </row>
    <row r="60" spans="2:24" s="9" customFormat="1" ht="15.75" customHeight="1">
      <c r="B60" s="193" t="s">
        <v>178</v>
      </c>
      <c r="C60" s="21">
        <v>4</v>
      </c>
      <c r="D60" s="22" t="s">
        <v>49</v>
      </c>
      <c r="E60" s="178">
        <v>255613.48468294204</v>
      </c>
      <c r="F60" s="11">
        <f>'Attachment A'!E40</f>
        <v>47536.403955873568</v>
      </c>
      <c r="G60" s="11">
        <f>'Attachment A'!F40</f>
        <v>130102.94711114396</v>
      </c>
      <c r="H60" s="11">
        <f>'Attachment A'!G40</f>
        <v>-118291.08122711501</v>
      </c>
      <c r="I60" s="11">
        <f>'Attachment A'!H40</f>
        <v>139130.01859289675</v>
      </c>
      <c r="J60" s="11">
        <f>'Attachment A'!I40</f>
        <v>55351.431989637946</v>
      </c>
      <c r="K60" s="11">
        <f>'Attachment A'!J40</f>
        <v>11098.070810471309</v>
      </c>
      <c r="L60" s="11">
        <f>'Attachment A'!K40</f>
        <v>5657.1794298133282</v>
      </c>
      <c r="M60" s="11">
        <f>'Attachment A'!L40</f>
        <v>-33056.302816397918</v>
      </c>
      <c r="N60" s="11">
        <f>'Attachment A'!M40</f>
        <v>-122201.28146768076</v>
      </c>
      <c r="O60" s="11">
        <f>'Attachment A'!N40</f>
        <v>35917.514211418806</v>
      </c>
      <c r="P60" s="11">
        <f>'Attachment A'!O40</f>
        <v>123918.03813997027</v>
      </c>
      <c r="Q60" s="178"/>
      <c r="R60" s="11"/>
      <c r="S60" s="11"/>
      <c r="T60" s="11"/>
      <c r="U60" s="11"/>
      <c r="V60" s="11"/>
      <c r="W60" s="11"/>
      <c r="X60" s="11"/>
    </row>
    <row r="61" spans="2:24" s="9" customFormat="1" ht="15.75" customHeight="1">
      <c r="B61" s="193" t="s">
        <v>178</v>
      </c>
      <c r="C61" s="21">
        <v>4</v>
      </c>
      <c r="D61" s="10" t="s">
        <v>38</v>
      </c>
      <c r="E61" s="178">
        <v>600.69168900491377</v>
      </c>
      <c r="F61" s="11">
        <f t="shared" ref="F61:P61" si="59">(E62+F60/2)*F$70</f>
        <v>1315.9171782444535</v>
      </c>
      <c r="G61" s="11">
        <f t="shared" si="59"/>
        <v>1665.5308697773662</v>
      </c>
      <c r="H61" s="11">
        <f t="shared" si="59"/>
        <v>1737.3714004177725</v>
      </c>
      <c r="I61" s="11">
        <f t="shared" si="59"/>
        <v>1754.3082373053185</v>
      </c>
      <c r="J61" s="11">
        <f t="shared" si="59"/>
        <v>2248.6700190324264</v>
      </c>
      <c r="K61" s="11">
        <f t="shared" si="59"/>
        <v>2202.121865598468</v>
      </c>
      <c r="L61" s="11">
        <f t="shared" si="59"/>
        <v>2086.0884598715379</v>
      </c>
      <c r="M61" s="11">
        <f t="shared" si="59"/>
        <v>2197.7802153582124</v>
      </c>
      <c r="N61" s="11">
        <f t="shared" si="59"/>
        <v>1746.6149677471408</v>
      </c>
      <c r="O61" s="11">
        <f t="shared" si="59"/>
        <v>1625.8188922786092</v>
      </c>
      <c r="P61" s="11">
        <f t="shared" si="59"/>
        <v>1903.1934407367389</v>
      </c>
      <c r="Q61" s="178">
        <f t="shared" ref="Q61:W61" si="60">P62*Q$70</f>
        <v>1600.3955388802069</v>
      </c>
      <c r="R61" s="11">
        <f t="shared" si="60"/>
        <v>1605.0366859429596</v>
      </c>
      <c r="S61" s="11">
        <f t="shared" si="60"/>
        <v>1554.184696044877</v>
      </c>
      <c r="T61" s="11">
        <f t="shared" si="60"/>
        <v>1558.5364131938027</v>
      </c>
      <c r="U61" s="11">
        <f t="shared" si="60"/>
        <v>1507.0824467525047</v>
      </c>
      <c r="V61" s="11">
        <f t="shared" si="60"/>
        <v>1567.1201460016523</v>
      </c>
      <c r="W61" s="11">
        <f t="shared" si="60"/>
        <v>0</v>
      </c>
      <c r="X61" s="11"/>
    </row>
    <row r="62" spans="2:24" s="9" customFormat="1" ht="15.75" customHeight="1">
      <c r="B62" s="193" t="s">
        <v>178</v>
      </c>
      <c r="C62" s="21">
        <v>4</v>
      </c>
      <c r="D62" s="22" t="s">
        <v>48</v>
      </c>
      <c r="E62" s="178">
        <v>256214.17637194696</v>
      </c>
      <c r="F62" s="11">
        <f>E62+SUM(F60:F61)</f>
        <v>305066.497506065</v>
      </c>
      <c r="G62" s="11">
        <f t="shared" ref="G62" si="61">F62+SUM(G60:G61)</f>
        <v>436834.97548698634</v>
      </c>
      <c r="H62" s="11">
        <f t="shared" ref="H62" si="62">G62+SUM(H60:H61)</f>
        <v>320281.26566028909</v>
      </c>
      <c r="I62" s="11">
        <f t="shared" ref="I62" si="63">H62+SUM(I60:I61)</f>
        <v>461165.59249049117</v>
      </c>
      <c r="J62" s="11">
        <f t="shared" ref="J62" si="64">I62+SUM(J60:J61)</f>
        <v>518765.69449916156</v>
      </c>
      <c r="K62" s="11">
        <f t="shared" ref="K62" si="65">J62+SUM(K60:K61)</f>
        <v>532065.88717523136</v>
      </c>
      <c r="L62" s="11">
        <f t="shared" ref="L62" si="66">K62+SUM(L60:L61)</f>
        <v>539809.15506491624</v>
      </c>
      <c r="M62" s="11">
        <f t="shared" ref="M62" si="67">L62+SUM(M60:M61)</f>
        <v>508950.63246387651</v>
      </c>
      <c r="N62" s="11">
        <f t="shared" ref="N62" si="68">M62+SUM(N60:N61)</f>
        <v>388495.96596394287</v>
      </c>
      <c r="O62" s="11">
        <f t="shared" ref="O62" si="69">N62+SUM(O60:O61)</f>
        <v>426039.29906764027</v>
      </c>
      <c r="P62" s="11">
        <f t="shared" ref="P62" si="70">O62+SUM(P60:P61)</f>
        <v>551860.53064834722</v>
      </c>
      <c r="Q62" s="178">
        <f>P62+Q61</f>
        <v>553460.92618722748</v>
      </c>
      <c r="R62" s="11">
        <f t="shared" ref="R62" si="71">Q62+R61</f>
        <v>555065.96287317039</v>
      </c>
      <c r="S62" s="11">
        <f t="shared" ref="S62" si="72">R62+S61</f>
        <v>556620.14756921527</v>
      </c>
      <c r="T62" s="11">
        <f t="shared" ref="T62" si="73">S62+T61</f>
        <v>558178.68398240907</v>
      </c>
      <c r="U62" s="11">
        <f t="shared" ref="U62" si="74">T62+U61</f>
        <v>559685.76642916154</v>
      </c>
      <c r="V62" s="11">
        <f>U62+V61</f>
        <v>561252.88657516323</v>
      </c>
      <c r="W62" s="11">
        <f>V62+W61</f>
        <v>561252.88657516323</v>
      </c>
      <c r="X62" s="11">
        <f>W62</f>
        <v>561252.88657516323</v>
      </c>
    </row>
    <row r="63" spans="2:24" s="9" customFormat="1" ht="15.75" customHeight="1">
      <c r="B63" s="193" t="s">
        <v>178</v>
      </c>
      <c r="C63" s="21">
        <v>4</v>
      </c>
      <c r="D63" s="10" t="s">
        <v>155</v>
      </c>
      <c r="E63" s="178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78"/>
      <c r="R63" s="11"/>
      <c r="S63" s="11"/>
      <c r="T63" s="11"/>
      <c r="U63" s="11"/>
      <c r="V63" s="11"/>
      <c r="W63" s="11"/>
      <c r="X63" s="24">
        <f>X76</f>
        <v>710.65121207624645</v>
      </c>
    </row>
    <row r="64" spans="2:24" s="9" customFormat="1" ht="15.75" customHeight="1">
      <c r="B64" s="193" t="s">
        <v>178</v>
      </c>
      <c r="C64" s="21">
        <v>4</v>
      </c>
      <c r="D64" s="10" t="s">
        <v>146</v>
      </c>
      <c r="E64" s="17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78"/>
      <c r="R64" s="11"/>
      <c r="S64" s="11"/>
      <c r="T64" s="11"/>
      <c r="U64" s="11"/>
      <c r="V64" s="11"/>
      <c r="W64" s="11"/>
      <c r="X64" s="11">
        <f>SUM(X62:X63)</f>
        <v>561963.53778723942</v>
      </c>
    </row>
    <row r="65" spans="2:24" s="9" customFormat="1" ht="15.75" customHeight="1">
      <c r="B65" s="193"/>
      <c r="C65" s="10"/>
      <c r="D65" s="10"/>
      <c r="E65" s="17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78"/>
      <c r="R65" s="11"/>
      <c r="S65" s="11"/>
      <c r="T65" s="11"/>
      <c r="U65" s="11"/>
      <c r="V65" s="11"/>
      <c r="W65" s="11"/>
      <c r="X65" s="11"/>
    </row>
    <row r="66" spans="2:24" s="9" customFormat="1" ht="15.75" customHeight="1">
      <c r="B66" s="193" t="s">
        <v>178</v>
      </c>
      <c r="C66" s="27"/>
      <c r="D66" s="10" t="s">
        <v>125</v>
      </c>
      <c r="E66" s="178">
        <v>-106584</v>
      </c>
      <c r="F66" s="11">
        <v>-107463</v>
      </c>
      <c r="G66" s="11">
        <v>-92102</v>
      </c>
      <c r="H66" s="11">
        <v>-44201</v>
      </c>
      <c r="I66" s="11">
        <v>-22508.84116</v>
      </c>
      <c r="J66" s="11">
        <v>-5360.2732400000004</v>
      </c>
      <c r="K66" s="11">
        <v>-1938.2808</v>
      </c>
      <c r="L66" s="11">
        <v>-1941.106599845449</v>
      </c>
      <c r="M66" s="11">
        <v>-10252.345336858178</v>
      </c>
      <c r="N66" s="11">
        <v>-31871.95314329637</v>
      </c>
      <c r="O66" s="11">
        <v>-63942.220719999998</v>
      </c>
      <c r="P66" s="11">
        <v>-80296.817439999999</v>
      </c>
      <c r="Q66" s="178">
        <v>-122859.90695999999</v>
      </c>
      <c r="R66" s="11">
        <v>-143798.48895999999</v>
      </c>
      <c r="S66" s="11">
        <v>-117105.26071999999</v>
      </c>
      <c r="T66" s="11">
        <v>-77656.73272</v>
      </c>
      <c r="U66" s="11">
        <v>-27922.359919999999</v>
      </c>
      <c r="V66" s="11">
        <v>-6649.4528799999998</v>
      </c>
      <c r="W66" s="11">
        <v>-2404.4495999999999</v>
      </c>
      <c r="X66" s="11">
        <v>0</v>
      </c>
    </row>
    <row r="67" spans="2:24" s="9" customFormat="1" ht="15.75" customHeight="1">
      <c r="B67" s="193" t="s">
        <v>178</v>
      </c>
      <c r="C67" s="27"/>
      <c r="D67" s="10" t="s">
        <v>44</v>
      </c>
      <c r="E67" s="178">
        <v>1657.1456065077064</v>
      </c>
      <c r="F67" s="11">
        <f t="shared" ref="F67:X67" si="75">(E68+F58+F64+F66/2)*F$70</f>
        <v>1161.9237408582926</v>
      </c>
      <c r="G67" s="11">
        <f t="shared" si="75"/>
        <v>668.68758425137651</v>
      </c>
      <c r="H67" s="11">
        <f t="shared" si="75"/>
        <v>373.12637123340795</v>
      </c>
      <c r="I67" s="11">
        <f t="shared" si="75"/>
        <v>216.59685444105813</v>
      </c>
      <c r="J67" s="11">
        <f t="shared" si="75"/>
        <v>158.30750028351051</v>
      </c>
      <c r="K67" s="11">
        <f t="shared" si="75"/>
        <v>129.87955871083074</v>
      </c>
      <c r="L67" s="11">
        <f t="shared" si="75"/>
        <v>2453.2691135550231</v>
      </c>
      <c r="M67" s="11">
        <f t="shared" si="75"/>
        <v>2626.6796034998779</v>
      </c>
      <c r="N67" s="11">
        <f t="shared" si="75"/>
        <v>2367.1613002386634</v>
      </c>
      <c r="O67" s="11">
        <f t="shared" si="75"/>
        <v>2245.6980413088882</v>
      </c>
      <c r="P67" s="11">
        <f t="shared" si="75"/>
        <v>1917.0476882252708</v>
      </c>
      <c r="Q67" s="178">
        <f t="shared" si="75"/>
        <v>1136.4791868525931</v>
      </c>
      <c r="R67" s="11">
        <f t="shared" si="75"/>
        <v>753.12030241046568</v>
      </c>
      <c r="S67" s="11">
        <f t="shared" si="75"/>
        <v>363.99412410485428</v>
      </c>
      <c r="T67" s="11">
        <f t="shared" si="75"/>
        <v>92.34651683634786</v>
      </c>
      <c r="U67" s="11">
        <f t="shared" si="75"/>
        <v>-53.234012519206424</v>
      </c>
      <c r="V67" s="11">
        <f t="shared" si="75"/>
        <v>-103.75523576756413</v>
      </c>
      <c r="W67" s="11">
        <f t="shared" si="75"/>
        <v>0</v>
      </c>
      <c r="X67" s="11">
        <f t="shared" si="75"/>
        <v>0</v>
      </c>
    </row>
    <row r="68" spans="2:24" s="9" customFormat="1" ht="15.75" customHeight="1">
      <c r="B68" s="193" t="s">
        <v>178</v>
      </c>
      <c r="C68" s="27"/>
      <c r="D68" s="10" t="s">
        <v>45</v>
      </c>
      <c r="E68" s="178">
        <v>300949.31720389205</v>
      </c>
      <c r="F68" s="11">
        <f t="shared" ref="F68:W68" si="76">E68+F58+F64+F66+F67</f>
        <v>194648.24094475035</v>
      </c>
      <c r="G68" s="11">
        <f t="shared" si="76"/>
        <v>103214.92852900173</v>
      </c>
      <c r="H68" s="11">
        <f t="shared" si="76"/>
        <v>59387.05490023514</v>
      </c>
      <c r="I68" s="11">
        <f t="shared" si="76"/>
        <v>37094.810594676193</v>
      </c>
      <c r="J68" s="11">
        <f t="shared" si="76"/>
        <v>31892.844854959701</v>
      </c>
      <c r="K68" s="11">
        <f t="shared" si="76"/>
        <v>30084.443613670534</v>
      </c>
      <c r="L68" s="11">
        <f t="shared" si="76"/>
        <v>630526.07826363819</v>
      </c>
      <c r="M68" s="11">
        <f t="shared" si="76"/>
        <v>622900.41253027983</v>
      </c>
      <c r="N68" s="11">
        <f t="shared" si="76"/>
        <v>593395.62068722211</v>
      </c>
      <c r="O68" s="11">
        <f t="shared" si="76"/>
        <v>531699.09800853103</v>
      </c>
      <c r="P68" s="11">
        <f t="shared" si="76"/>
        <v>453319.3282567563</v>
      </c>
      <c r="Q68" s="178">
        <f t="shared" si="76"/>
        <v>331595.90048360889</v>
      </c>
      <c r="R68" s="11">
        <f t="shared" si="76"/>
        <v>188550.53182601937</v>
      </c>
      <c r="S68" s="11">
        <f t="shared" si="76"/>
        <v>71809.265230124234</v>
      </c>
      <c r="T68" s="11">
        <f t="shared" si="76"/>
        <v>-5755.1209730394175</v>
      </c>
      <c r="U68" s="11">
        <f t="shared" si="76"/>
        <v>-33730.71490555862</v>
      </c>
      <c r="V68" s="11">
        <f t="shared" si="76"/>
        <v>-40483.923021326184</v>
      </c>
      <c r="W68" s="11">
        <f t="shared" si="76"/>
        <v>-42888.372621326183</v>
      </c>
      <c r="X68" s="11">
        <f>W68+X58+X64+X66+X67</f>
        <v>519075.16516591323</v>
      </c>
    </row>
    <row r="69" spans="2:24" s="9" customFormat="1" ht="15.75" customHeight="1">
      <c r="B69" s="192"/>
      <c r="C69" s="28"/>
      <c r="D69" s="29"/>
      <c r="E69" s="183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183"/>
      <c r="R69" s="30"/>
      <c r="S69" s="30"/>
      <c r="T69" s="30"/>
      <c r="U69" s="30"/>
      <c r="V69" s="30"/>
      <c r="W69" s="30"/>
      <c r="X69" s="30"/>
    </row>
    <row r="70" spans="2:24" s="135" customFormat="1" ht="15.75" customHeight="1">
      <c r="B70" s="195"/>
      <c r="C70" s="6"/>
      <c r="D70" s="10" t="s">
        <v>37</v>
      </c>
      <c r="E70" s="184">
        <v>4.7000000000000002E-3</v>
      </c>
      <c r="F70" s="158">
        <v>4.7000000000000002E-3</v>
      </c>
      <c r="G70" s="158">
        <v>4.4999999999999997E-3</v>
      </c>
      <c r="H70" s="158">
        <v>4.5999999999999999E-3</v>
      </c>
      <c r="I70" s="158">
        <v>4.4999999999999997E-3</v>
      </c>
      <c r="J70" s="158">
        <v>4.5999999999999999E-3</v>
      </c>
      <c r="K70" s="158">
        <v>4.1999999999999997E-3</v>
      </c>
      <c r="L70" s="158">
        <v>3.8999999999999998E-3</v>
      </c>
      <c r="M70" s="158">
        <v>4.1999999999999997E-3</v>
      </c>
      <c r="N70" s="158">
        <v>3.8999999999999998E-3</v>
      </c>
      <c r="O70" s="158">
        <v>4.0000000000000001E-3</v>
      </c>
      <c r="P70" s="158">
        <v>3.8999999999999998E-3</v>
      </c>
      <c r="Q70" s="184">
        <v>2.8999999999999998E-3</v>
      </c>
      <c r="R70" s="158">
        <v>2.8999999999999998E-3</v>
      </c>
      <c r="S70" s="158">
        <v>2.8E-3</v>
      </c>
      <c r="T70" s="158">
        <v>2.8E-3</v>
      </c>
      <c r="U70" s="158">
        <v>2.7000000000000001E-3</v>
      </c>
      <c r="V70" s="158">
        <v>2.8E-3</v>
      </c>
      <c r="W70" s="158"/>
      <c r="X70" s="158"/>
    </row>
    <row r="71" spans="2:24" s="135" customFormat="1" ht="15.75" customHeight="1">
      <c r="B71" s="206"/>
      <c r="C71" s="203"/>
      <c r="D71" s="204"/>
      <c r="E71" s="208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8"/>
      <c r="R71" s="205"/>
      <c r="S71" s="205"/>
      <c r="T71" s="205"/>
      <c r="U71" s="205"/>
      <c r="V71" s="205"/>
      <c r="W71" s="205"/>
      <c r="X71" s="205"/>
    </row>
    <row r="72" spans="2:24" s="135" customFormat="1" ht="15.75" customHeight="1">
      <c r="B72" s="207" t="s">
        <v>0</v>
      </c>
      <c r="C72" s="21">
        <v>4</v>
      </c>
      <c r="D72" s="211" t="s">
        <v>144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209"/>
      <c r="R72" s="12"/>
      <c r="S72" s="12"/>
      <c r="T72" s="12"/>
      <c r="U72" s="12"/>
      <c r="V72" s="12"/>
      <c r="W72" s="12"/>
      <c r="X72" s="210">
        <v>13198.73</v>
      </c>
    </row>
    <row r="73" spans="2:24" s="135" customFormat="1" ht="15.75" customHeight="1">
      <c r="B73" s="190" t="s">
        <v>80</v>
      </c>
      <c r="C73" s="21">
        <v>4</v>
      </c>
      <c r="D73" s="212" t="s">
        <v>154</v>
      </c>
      <c r="E73" s="210">
        <f>'Attachment A'!D12</f>
        <v>5003658.9265008448</v>
      </c>
      <c r="F73" s="210">
        <f>'Attachment A'!E12</f>
        <v>6685276.6684966935</v>
      </c>
      <c r="G73" s="210">
        <f>'Attachment A'!F12</f>
        <v>6162270.1941222912</v>
      </c>
      <c r="H73" s="210">
        <f>'Attachment A'!G12</f>
        <v>5865829.8095314903</v>
      </c>
      <c r="I73" s="210">
        <f>'Attachment A'!H12</f>
        <v>6367822.5379861072</v>
      </c>
      <c r="J73" s="210">
        <f>'Attachment A'!I12</f>
        <v>11763868.712054763</v>
      </c>
      <c r="K73" s="210">
        <f>'Attachment A'!J12</f>
        <v>11389763.052544406</v>
      </c>
      <c r="L73" s="210">
        <f>'Attachment A'!K12</f>
        <v>9949143.6994772945</v>
      </c>
      <c r="M73" s="210">
        <f>'Attachment A'!L12</f>
        <v>8029874.0672163665</v>
      </c>
      <c r="N73" s="210">
        <f>'Attachment A'!M12</f>
        <v>5995327.1891721133</v>
      </c>
      <c r="O73" s="210">
        <f>'Attachment A'!N12</f>
        <v>4855903.1105535282</v>
      </c>
      <c r="P73" s="210">
        <f>'Attachment A'!O12</f>
        <v>3986169.8851897237</v>
      </c>
      <c r="Q73" s="209"/>
      <c r="R73" s="12"/>
      <c r="S73" s="12"/>
      <c r="T73" s="12"/>
      <c r="U73" s="12"/>
      <c r="V73" s="12"/>
      <c r="W73" s="12"/>
      <c r="X73" s="210">
        <f>SUM(E73:P73)/SUM($E$73:$P$76)*$X$72</f>
        <v>6576.6311893417242</v>
      </c>
    </row>
    <row r="74" spans="2:24" s="135" customFormat="1" ht="15.75" customHeight="1">
      <c r="B74" s="193" t="s">
        <v>68</v>
      </c>
      <c r="C74" s="21">
        <v>4</v>
      </c>
      <c r="D74" s="212" t="s">
        <v>154</v>
      </c>
      <c r="E74" s="210">
        <f>'Attachment A'!D20</f>
        <v>2636526.6421903064</v>
      </c>
      <c r="F74" s="210">
        <f>'Attachment A'!E20</f>
        <v>3041751.5106298453</v>
      </c>
      <c r="G74" s="210">
        <f>'Attachment A'!F20</f>
        <v>2829849.6639987668</v>
      </c>
      <c r="H74" s="210">
        <f>'Attachment A'!G20</f>
        <v>2560945.6741366307</v>
      </c>
      <c r="I74" s="210">
        <f>'Attachment A'!H20</f>
        <v>2491554.1267346395</v>
      </c>
      <c r="J74" s="210">
        <f>'Attachment A'!I20</f>
        <v>3215035.3638346139</v>
      </c>
      <c r="K74" s="210">
        <f>'Attachment A'!J20</f>
        <v>3107237.3365242286</v>
      </c>
      <c r="L74" s="210">
        <f>'Attachment A'!K20</f>
        <v>2803863.5880667334</v>
      </c>
      <c r="M74" s="210">
        <f>'Attachment A'!L20</f>
        <v>2526188.286385403</v>
      </c>
      <c r="N74" s="210">
        <f>'Attachment A'!M20</f>
        <v>2357851.0966244354</v>
      </c>
      <c r="O74" s="210">
        <f>'Attachment A'!N20</f>
        <v>2270049.0429150071</v>
      </c>
      <c r="P74" s="210">
        <f>'Attachment A'!O20</f>
        <v>2481492.3498047022</v>
      </c>
      <c r="Q74" s="209"/>
      <c r="R74" s="12"/>
      <c r="S74" s="12"/>
      <c r="T74" s="12"/>
      <c r="U74" s="12"/>
      <c r="V74" s="12"/>
      <c r="W74" s="12"/>
      <c r="X74" s="210">
        <f>SUM(E74:P74)/SUM($E$73:$P$76)*$X$72</f>
        <v>2470.1919443197476</v>
      </c>
    </row>
    <row r="75" spans="2:24" s="135" customFormat="1" ht="15.75" customHeight="1">
      <c r="B75" s="190" t="s">
        <v>69</v>
      </c>
      <c r="C75" s="21">
        <v>4</v>
      </c>
      <c r="D75" s="212" t="s">
        <v>154</v>
      </c>
      <c r="E75" s="210">
        <f>'Attachment A'!D28</f>
        <v>3365220.9171033408</v>
      </c>
      <c r="F75" s="210">
        <f>'Attachment A'!E28</f>
        <v>3669353.6648761076</v>
      </c>
      <c r="G75" s="210">
        <f>'Attachment A'!F28</f>
        <v>4114572.3954683682</v>
      </c>
      <c r="H75" s="210">
        <f>'Attachment A'!G28</f>
        <v>4441340.1552374354</v>
      </c>
      <c r="I75" s="210">
        <f>'Attachment A'!H28</f>
        <v>4222793.7804181203</v>
      </c>
      <c r="J75" s="210">
        <f>'Attachment A'!I28</f>
        <v>4381014.4963139361</v>
      </c>
      <c r="K75" s="210">
        <f>'Attachment A'!J28</f>
        <v>3977983.392039374</v>
      </c>
      <c r="L75" s="210">
        <f>'Attachment A'!K28</f>
        <v>3629353.9464227208</v>
      </c>
      <c r="M75" s="210">
        <f>'Attachment A'!L28</f>
        <v>3410796.7541300873</v>
      </c>
      <c r="N75" s="210">
        <f>'Attachment A'!M28</f>
        <v>3287288.7694004285</v>
      </c>
      <c r="O75" s="210">
        <f>'Attachment A'!N28</f>
        <v>3160602.0795399412</v>
      </c>
      <c r="P75" s="210">
        <f>'Attachment A'!O28</f>
        <v>3368347.0168588315</v>
      </c>
      <c r="Q75" s="209"/>
      <c r="R75" s="12"/>
      <c r="S75" s="12"/>
      <c r="T75" s="12"/>
      <c r="U75" s="12"/>
      <c r="V75" s="12"/>
      <c r="W75" s="12"/>
      <c r="X75" s="210">
        <f>SUM(E75:P75)/SUM($E$73:$P$76)*$X$72</f>
        <v>3441.2556542622797</v>
      </c>
    </row>
    <row r="76" spans="2:24" s="135" customFormat="1" ht="15.75" customHeight="1">
      <c r="B76" s="193" t="s">
        <v>178</v>
      </c>
      <c r="C76" s="21">
        <v>4</v>
      </c>
      <c r="D76" s="212" t="s">
        <v>154</v>
      </c>
      <c r="E76" s="210">
        <f>'Attachment A'!D36</f>
        <v>1713426.6140782032</v>
      </c>
      <c r="F76" s="210">
        <f>'Attachment A'!E36</f>
        <v>1937753.5830820787</v>
      </c>
      <c r="G76" s="210">
        <f>'Attachment A'!F36</f>
        <v>1571408.0817276132</v>
      </c>
      <c r="H76" s="210">
        <f>'Attachment A'!G36</f>
        <v>934863.56873405969</v>
      </c>
      <c r="I76" s="210">
        <f>'Attachment A'!H36</f>
        <v>276701.50209111662</v>
      </c>
      <c r="J76" s="210">
        <f>'Attachment A'!I36</f>
        <v>43675.015299531311</v>
      </c>
      <c r="K76" s="210">
        <f>'Attachment A'!J36</f>
        <v>24710.003307931063</v>
      </c>
      <c r="L76" s="210">
        <f>'Attachment A'!K36</f>
        <v>25564.754784015091</v>
      </c>
      <c r="M76" s="210">
        <f>'Attachment A'!L36</f>
        <v>185289.88909443916</v>
      </c>
      <c r="N76" s="210">
        <f>'Attachment A'!M36</f>
        <v>597211.63132575923</v>
      </c>
      <c r="O76" s="210">
        <f>'Attachment A'!N36</f>
        <v>916336.91392756312</v>
      </c>
      <c r="P76" s="210">
        <f>'Attachment A'!O36</f>
        <v>1071895.9187686478</v>
      </c>
      <c r="Q76" s="209"/>
      <c r="R76" s="12"/>
      <c r="S76" s="12"/>
      <c r="T76" s="12"/>
      <c r="U76" s="12"/>
      <c r="V76" s="12"/>
      <c r="W76" s="12"/>
      <c r="X76" s="210">
        <f>SUM(E76:P76)/SUM($E$73:$P$76)*$X$72</f>
        <v>710.65121207624645</v>
      </c>
    </row>
    <row r="77" spans="2:24" s="135" customFormat="1" ht="15.75" customHeight="1">
      <c r="B77" s="139"/>
      <c r="C77" s="6"/>
      <c r="D77" s="10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2:24" s="9" customFormat="1" ht="15.75" customHeight="1">
      <c r="B78" s="27" t="s">
        <v>95</v>
      </c>
      <c r="C78" s="6"/>
      <c r="D78" s="10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2:24" ht="15.75" customHeight="1"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2:24" ht="15.75" customHeight="1"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5:24" ht="15.75" customHeight="1">
      <c r="E81" s="11"/>
      <c r="F81" s="11" t="s">
        <v>1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5:24" ht="15.75" customHeight="1"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5:24" ht="15.75" customHeight="1"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5:24" ht="15.75" customHeight="1"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5:24" ht="15.75" customHeight="1"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5:24" ht="15.75" customHeight="1"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5:24" ht="15.75" customHeight="1"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5:24" ht="15.75" customHeight="1"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5:24" ht="15.75" customHeight="1"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5:24" ht="15.75" customHeight="1"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5:24" ht="15.75" customHeight="1"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5:24" ht="15.75" customHeight="1"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5:24" ht="15.75" customHeight="1"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5:24" ht="15.75" customHeight="1"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5:24" ht="15.75" customHeight="1"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5:24" ht="15.75" customHeight="1"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5:24" ht="15.75" customHeight="1"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5:24" ht="15.75" customHeight="1"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5:24" ht="15.75" customHeight="1"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5:24" ht="15.75" customHeight="1"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5:24" ht="15.75" customHeight="1"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5:24" ht="15.75" customHeight="1"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5:24" ht="15.75" customHeight="1"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5:24" ht="15.75" customHeight="1"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5:24" ht="15.75" customHeight="1"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5:24" ht="15.75" customHeight="1"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5:24" ht="15.75" customHeight="1"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5:24" ht="15.75" customHeight="1"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5:24" ht="15.75" customHeight="1"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5:24" ht="15.75" customHeight="1"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5:24" ht="15.75" customHeight="1"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5:24" ht="15.75" customHeight="1"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5:24" ht="15.75" customHeight="1"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5:24" ht="15.75" customHeight="1"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5:24" ht="15.75" customHeight="1"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5:24" ht="15.75" customHeight="1"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5:24" ht="15.75" customHeight="1"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5:24" ht="15.75" customHeight="1"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5:24" ht="15.75" customHeight="1"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5:24" ht="15.75" customHeight="1"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5:24" ht="15.75" customHeight="1"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5:24" ht="15.75" customHeight="1"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5:24" ht="15.75" customHeight="1"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5:24" ht="15.75" customHeight="1"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5:24" ht="15.75" customHeight="1"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5:24" ht="15.75" customHeight="1"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5:24" ht="15.75" customHeight="1"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5:24" ht="15.75" customHeight="1"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5:24" ht="15.75" customHeight="1"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5:24" ht="15.75" customHeight="1"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5:24" ht="15.75" customHeight="1"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5:24" ht="15.75" customHeight="1"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5:24" ht="15.75" customHeight="1"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5:24" ht="15.75" customHeight="1"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5:24" ht="15.75" customHeight="1"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5:24" ht="15.75" customHeight="1"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5:24" ht="15.75" customHeight="1"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5:24" ht="15.75" customHeight="1"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5:24" ht="15.75" customHeight="1"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5:24" ht="15.75" customHeight="1"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5:24" ht="15.75" customHeight="1"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5:24" ht="15.75" customHeight="1"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5:24" ht="15.75" customHeight="1"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5:24" ht="15.75" customHeight="1"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5:24" ht="15.75" customHeight="1"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5:24" ht="15.75" customHeight="1"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5:24" ht="15.75" customHeight="1"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5:24" ht="15.75" customHeight="1"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5:24" ht="15.75" customHeight="1"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5:24" ht="15.75" customHeight="1"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5:24" ht="15.75" customHeight="1"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5:24" ht="15.75" customHeight="1"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5:24" ht="15.75" customHeight="1"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5:24" ht="15.75" customHeight="1"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5:24" ht="15.75" customHeight="1"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5:24" ht="15.75" customHeight="1"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5:24" ht="15.75" customHeight="1"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5:24" ht="15.75" customHeight="1"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5:24"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5:24"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5:24"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5:24"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pans="5:24"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5:24"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5:24"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5:24"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5:24"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5:24"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5:24"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5:24"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5:24"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5:24"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5:24"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5:24"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5:24"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5:24"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5:24"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5:24"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5:24"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5:24"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5:24"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5:24"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5:24"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5:24"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5:24"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5:24"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5:24"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5:24"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5:24"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5:24"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5:24"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5:24"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5:24"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5:24"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5:24"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5:24"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5:24"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5:24"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5:24"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5:24"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5:24"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5:24"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5:24"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5:24"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5:24"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5:24"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spans="5:24"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5:24"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5:24"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5:24"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5:24"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5:24"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5:24"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5:24"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5:24"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5:24"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5:24"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5:24"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pans="5:24"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5:24"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5:24"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pans="5:24"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pans="5:24"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pans="5:24"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5:24"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5:24"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5:24"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5:24"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5:24"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5:24"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spans="5:24"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spans="5:24"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pans="5:24"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5:24"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pans="5:24"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pans="5:24"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pans="5:24"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5:24"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5:24"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5:24"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5:24"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5:24"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spans="5:24"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5:24"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spans="5:24"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spans="5:24"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</sheetData>
  <conditionalFormatting sqref="E70:M72 E66:H66 E51:J51 E36:J36 E67:X69 E52:X65 E78:X246 E37:X50 E9:X35 E77:M77 E73:P76">
    <cfRule type="cellIs" dxfId="16" priority="887" operator="lessThan">
      <formula>0</formula>
    </cfRule>
  </conditionalFormatting>
  <conditionalFormatting sqref="E81:E85">
    <cfRule type="cellIs" dxfId="15" priority="645" operator="lessThan">
      <formula>0</formula>
    </cfRule>
  </conditionalFormatting>
  <conditionalFormatting sqref="E80">
    <cfRule type="cellIs" dxfId="14" priority="617" operator="lessThan">
      <formula>0</formula>
    </cfRule>
  </conditionalFormatting>
  <conditionalFormatting sqref="W70:X77">
    <cfRule type="cellIs" dxfId="13" priority="82" operator="lessThan">
      <formula>0</formula>
    </cfRule>
  </conditionalFormatting>
  <conditionalFormatting sqref="I66:J66">
    <cfRule type="cellIs" dxfId="12" priority="25" operator="lessThan">
      <formula>0</formula>
    </cfRule>
  </conditionalFormatting>
  <conditionalFormatting sqref="M21:X21">
    <cfRule type="cellIs" dxfId="11" priority="23" operator="lessThan">
      <formula>0</formula>
    </cfRule>
  </conditionalFormatting>
  <conditionalFormatting sqref="K36:X36">
    <cfRule type="cellIs" dxfId="10" priority="20" operator="lessThan">
      <formula>0</formula>
    </cfRule>
  </conditionalFormatting>
  <conditionalFormatting sqref="K51:X51">
    <cfRule type="cellIs" dxfId="9" priority="17" operator="lessThan">
      <formula>0</formula>
    </cfRule>
  </conditionalFormatting>
  <conditionalFormatting sqref="K66:M66 O66:X66">
    <cfRule type="cellIs" dxfId="8" priority="16" operator="lessThan">
      <formula>0</formula>
    </cfRule>
  </conditionalFormatting>
  <conditionalFormatting sqref="N70:N72 N77">
    <cfRule type="cellIs" dxfId="7" priority="15" operator="lessThan">
      <formula>0</formula>
    </cfRule>
  </conditionalFormatting>
  <conditionalFormatting sqref="P70:S72 P77:S77 Q73:S76">
    <cfRule type="cellIs" dxfId="6" priority="14" operator="lessThan">
      <formula>0</formula>
    </cfRule>
  </conditionalFormatting>
  <conditionalFormatting sqref="O70:O72 O77">
    <cfRule type="cellIs" dxfId="5" priority="13" operator="lessThan">
      <formula>0</formula>
    </cfRule>
  </conditionalFormatting>
  <conditionalFormatting sqref="N66">
    <cfRule type="cellIs" dxfId="4" priority="5" operator="lessThan">
      <formula>0</formula>
    </cfRule>
  </conditionalFormatting>
  <conditionalFormatting sqref="T70:T77">
    <cfRule type="cellIs" dxfId="3" priority="3" operator="lessThan">
      <formula>0</formula>
    </cfRule>
  </conditionalFormatting>
  <conditionalFormatting sqref="U70:U77">
    <cfRule type="cellIs" dxfId="2" priority="2" operator="lessThan">
      <formula>0</formula>
    </cfRule>
  </conditionalFormatting>
  <conditionalFormatting sqref="V70:V77">
    <cfRule type="cellIs" dxfId="1" priority="1" operator="lessThan">
      <formula>0</formula>
    </cfRule>
  </conditionalFormatting>
  <printOptions horizontalCentered="1"/>
  <pageMargins left="0.7" right="0.7" top="0.75" bottom="0.75" header="0.3" footer="0.3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3"/>
  <sheetViews>
    <sheetView view="pageBreakPreview" zoomScale="70" zoomScaleNormal="70" zoomScaleSheetLayoutView="70" workbookViewId="0"/>
  </sheetViews>
  <sheetFormatPr defaultColWidth="9.1796875" defaultRowHeight="15.5"/>
  <cols>
    <col min="1" max="1" width="1.7265625" style="34" customWidth="1"/>
    <col min="2" max="2" width="29" style="34" customWidth="1"/>
    <col min="3" max="3" width="11.1796875" style="35" bestFit="1" customWidth="1"/>
    <col min="4" max="4" width="1.7265625" style="34" customWidth="1"/>
    <col min="5" max="6" width="17.7265625" style="34" customWidth="1"/>
    <col min="7" max="7" width="1.7265625" style="34" customWidth="1"/>
    <col min="8" max="8" width="17.7265625" style="34" customWidth="1"/>
    <col min="9" max="9" width="1.7265625" style="34" customWidth="1"/>
    <col min="10" max="10" width="17.7265625" style="34" customWidth="1"/>
    <col min="11" max="11" width="1.7265625" style="149" customWidth="1"/>
    <col min="12" max="13" width="17.7265625" style="34" customWidth="1"/>
    <col min="14" max="14" width="1.7265625" style="34" customWidth="1"/>
    <col min="15" max="16" width="17.7265625" style="34" customWidth="1"/>
    <col min="17" max="17" width="1.7265625" style="34" customWidth="1"/>
    <col min="18" max="18" width="17.7265625" style="34" customWidth="1"/>
    <col min="19" max="19" width="1.7265625" style="34" customWidth="1"/>
    <col min="20" max="22" width="17.7265625" style="34" customWidth="1"/>
    <col min="23" max="23" width="1.7265625" style="34" customWidth="1"/>
    <col min="24" max="28" width="17.7265625" style="34" customWidth="1"/>
    <col min="29" max="61" width="17.26953125" style="34" customWidth="1"/>
    <col min="62" max="72" width="15.26953125" style="34" customWidth="1"/>
    <col min="73" max="16384" width="9.1796875" style="34"/>
  </cols>
  <sheetData>
    <row r="1" spans="1:23">
      <c r="A1" s="20" t="s">
        <v>13</v>
      </c>
      <c r="C1" s="160"/>
      <c r="D1" s="37"/>
      <c r="E1" s="37"/>
      <c r="F1" s="37"/>
      <c r="G1" s="37"/>
      <c r="H1" s="37"/>
      <c r="I1" s="37"/>
      <c r="J1" s="37"/>
      <c r="K1" s="146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3">
      <c r="A2" s="20" t="s">
        <v>14</v>
      </c>
      <c r="C2" s="160"/>
      <c r="D2" s="37"/>
      <c r="E2" s="37"/>
      <c r="F2" s="37"/>
      <c r="G2" s="37"/>
      <c r="H2" s="37"/>
      <c r="I2" s="37"/>
      <c r="J2" s="37"/>
      <c r="K2" s="146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3">
      <c r="A3" s="20" t="s">
        <v>42</v>
      </c>
      <c r="C3" s="160"/>
      <c r="D3" s="37"/>
      <c r="E3" s="37"/>
      <c r="F3" s="37"/>
      <c r="G3" s="37"/>
      <c r="H3" s="37"/>
      <c r="I3" s="37"/>
      <c r="J3" s="37"/>
      <c r="K3" s="146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3">
      <c r="A4" s="20" t="s">
        <v>94</v>
      </c>
      <c r="C4" s="160"/>
      <c r="D4" s="37"/>
      <c r="E4" s="37"/>
      <c r="F4" s="37"/>
      <c r="G4" s="37"/>
      <c r="H4" s="37"/>
      <c r="I4" s="37"/>
      <c r="J4" s="37"/>
      <c r="K4" s="146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3">
      <c r="A5" s="20"/>
      <c r="C5" s="160"/>
      <c r="D5" s="37"/>
      <c r="E5" s="37"/>
      <c r="F5" s="37"/>
      <c r="G5" s="37"/>
      <c r="H5" s="37"/>
      <c r="I5" s="37"/>
      <c r="J5" s="37"/>
      <c r="K5" s="214"/>
      <c r="L5" s="37"/>
      <c r="M5" s="37"/>
      <c r="N5" s="20"/>
      <c r="O5" s="37"/>
      <c r="P5" s="37"/>
      <c r="Q5" s="20"/>
      <c r="R5" s="37"/>
      <c r="S5" s="37"/>
      <c r="T5" s="37"/>
      <c r="U5" s="37"/>
      <c r="V5" s="37"/>
    </row>
    <row r="6" spans="1:23">
      <c r="A6" s="20"/>
      <c r="C6" s="160"/>
      <c r="D6" s="37"/>
      <c r="E6" s="160" t="s">
        <v>162</v>
      </c>
      <c r="F6" s="160" t="s">
        <v>163</v>
      </c>
      <c r="G6" s="160"/>
      <c r="H6" s="160" t="s">
        <v>164</v>
      </c>
      <c r="I6" s="160"/>
      <c r="J6" s="160" t="s">
        <v>165</v>
      </c>
      <c r="K6" s="215"/>
      <c r="L6" s="160" t="s">
        <v>166</v>
      </c>
      <c r="M6" s="160" t="s">
        <v>167</v>
      </c>
      <c r="N6" s="160"/>
      <c r="O6" s="160" t="s">
        <v>168</v>
      </c>
      <c r="P6" s="160" t="s">
        <v>169</v>
      </c>
      <c r="Q6" s="160"/>
      <c r="R6" s="160" t="s">
        <v>170</v>
      </c>
      <c r="S6" s="160"/>
      <c r="T6" s="160" t="s">
        <v>171</v>
      </c>
      <c r="U6" s="160" t="s">
        <v>172</v>
      </c>
      <c r="V6" s="160" t="s">
        <v>173</v>
      </c>
    </row>
    <row r="7" spans="1:23">
      <c r="A7" s="20"/>
      <c r="C7" s="160"/>
      <c r="D7" s="37"/>
      <c r="E7" s="160"/>
      <c r="F7" s="160"/>
      <c r="G7" s="160"/>
      <c r="H7" s="160"/>
      <c r="I7" s="160"/>
      <c r="J7" s="216" t="s">
        <v>174</v>
      </c>
      <c r="K7" s="215"/>
      <c r="L7" s="160"/>
      <c r="M7" s="160"/>
      <c r="N7" s="160"/>
      <c r="O7" s="160"/>
      <c r="P7" s="160"/>
      <c r="Q7" s="160"/>
      <c r="R7" s="160"/>
      <c r="S7" s="160"/>
      <c r="T7" s="216" t="s">
        <v>175</v>
      </c>
      <c r="U7" s="160"/>
      <c r="V7" s="216" t="s">
        <v>176</v>
      </c>
    </row>
    <row r="8" spans="1:23">
      <c r="B8" s="38"/>
      <c r="C8" s="160"/>
      <c r="D8" s="38"/>
      <c r="E8" s="213"/>
      <c r="F8" s="213"/>
      <c r="G8" s="213"/>
      <c r="H8" s="213"/>
      <c r="I8" s="213"/>
      <c r="J8" s="213"/>
      <c r="K8" s="34"/>
      <c r="L8" s="213"/>
      <c r="M8" s="213"/>
      <c r="N8" s="213"/>
      <c r="O8" s="213"/>
      <c r="P8" s="213"/>
      <c r="Q8" s="213"/>
      <c r="R8" s="213"/>
    </row>
    <row r="9" spans="1:23">
      <c r="D9" s="140"/>
      <c r="E9" s="143" t="s">
        <v>159</v>
      </c>
      <c r="F9" s="144"/>
      <c r="G9" s="144"/>
      <c r="H9" s="144"/>
      <c r="I9" s="144"/>
      <c r="J9" s="144"/>
      <c r="L9" s="147" t="s">
        <v>160</v>
      </c>
      <c r="M9" s="147"/>
      <c r="N9" s="147"/>
      <c r="O9" s="143"/>
      <c r="P9" s="143"/>
      <c r="Q9" s="143"/>
      <c r="R9" s="143"/>
      <c r="S9" s="149"/>
      <c r="U9" s="35" t="s">
        <v>43</v>
      </c>
      <c r="V9" s="149"/>
      <c r="W9" s="149"/>
    </row>
    <row r="10" spans="1:23">
      <c r="B10" s="149"/>
      <c r="C10" s="141"/>
      <c r="D10" s="149"/>
      <c r="E10" s="147" t="s">
        <v>138</v>
      </c>
      <c r="F10" s="143"/>
      <c r="G10" s="155"/>
      <c r="H10" s="140" t="s">
        <v>61</v>
      </c>
      <c r="I10" s="140"/>
      <c r="J10" s="23"/>
      <c r="K10" s="23"/>
      <c r="L10" s="162"/>
      <c r="M10" s="162"/>
      <c r="N10" s="162"/>
      <c r="O10" s="163"/>
      <c r="P10" s="163"/>
      <c r="Q10" s="163"/>
      <c r="R10" s="163"/>
      <c r="S10" s="141"/>
      <c r="T10" s="35"/>
      <c r="U10" s="141" t="s">
        <v>133</v>
      </c>
      <c r="V10" s="141"/>
      <c r="W10" s="149"/>
    </row>
    <row r="11" spans="1:23">
      <c r="B11" s="149"/>
      <c r="C11" s="141"/>
      <c r="D11" s="149"/>
      <c r="E11" s="145" t="s">
        <v>63</v>
      </c>
      <c r="F11" s="141" t="s">
        <v>144</v>
      </c>
      <c r="G11" s="155"/>
      <c r="H11" s="141" t="s">
        <v>64</v>
      </c>
      <c r="I11" s="141"/>
      <c r="J11" s="8"/>
      <c r="K11" s="8"/>
      <c r="L11" s="143" t="s">
        <v>147</v>
      </c>
      <c r="M11" s="143"/>
      <c r="N11" s="141"/>
      <c r="O11" s="143" t="s">
        <v>148</v>
      </c>
      <c r="P11" s="143"/>
      <c r="Q11" s="155"/>
      <c r="R11" s="35" t="s">
        <v>177</v>
      </c>
      <c r="S11" s="152"/>
      <c r="T11" s="35" t="s">
        <v>65</v>
      </c>
      <c r="U11" s="141" t="s">
        <v>62</v>
      </c>
      <c r="V11" s="141" t="s">
        <v>127</v>
      </c>
      <c r="W11" s="149"/>
    </row>
    <row r="12" spans="1:23">
      <c r="B12" s="39" t="s">
        <v>15</v>
      </c>
      <c r="C12" s="39" t="s">
        <v>118</v>
      </c>
      <c r="D12" s="141"/>
      <c r="E12" s="156" t="s">
        <v>131</v>
      </c>
      <c r="F12" s="39" t="s">
        <v>156</v>
      </c>
      <c r="G12" s="155"/>
      <c r="H12" s="39" t="s">
        <v>66</v>
      </c>
      <c r="I12" s="141"/>
      <c r="J12" s="40" t="s">
        <v>0</v>
      </c>
      <c r="K12" s="145"/>
      <c r="L12" s="39" t="s">
        <v>157</v>
      </c>
      <c r="M12" s="39" t="s">
        <v>158</v>
      </c>
      <c r="N12" s="141"/>
      <c r="O12" s="39" t="s">
        <v>157</v>
      </c>
      <c r="P12" s="39" t="s">
        <v>158</v>
      </c>
      <c r="Q12" s="141"/>
      <c r="R12" s="143" t="s">
        <v>161</v>
      </c>
      <c r="S12" s="141"/>
      <c r="T12" s="39" t="s">
        <v>132</v>
      </c>
      <c r="U12" s="157" t="s">
        <v>134</v>
      </c>
      <c r="V12" s="39" t="s">
        <v>67</v>
      </c>
      <c r="W12" s="149"/>
    </row>
    <row r="13" spans="1:23">
      <c r="B13" s="155" t="s">
        <v>81</v>
      </c>
      <c r="C13" s="140" t="s">
        <v>137</v>
      </c>
      <c r="D13" s="148"/>
      <c r="E13" s="11">
        <f>-'Attachment B'!X17</f>
        <v>4640552.9490819732</v>
      </c>
      <c r="F13" s="11">
        <f>-'Attachment B'!X18</f>
        <v>-6576.6311893417242</v>
      </c>
      <c r="G13" s="11"/>
      <c r="H13" s="217">
        <f>-'Attachment B'!W23</f>
        <v>-398655.07070204604</v>
      </c>
      <c r="I13" s="11"/>
      <c r="J13" s="11">
        <f>-'Attachment B'!X23</f>
        <v>4235321.2471905854</v>
      </c>
      <c r="K13" s="11"/>
      <c r="L13" s="11">
        <v>2080094</v>
      </c>
      <c r="M13" s="11">
        <f>IF(ABS(J13)&gt;L13,0,-J13)</f>
        <v>0</v>
      </c>
      <c r="N13" s="11"/>
      <c r="O13" s="11">
        <f>'Table 3'!F1*5%</f>
        <v>7416427.8247699998</v>
      </c>
      <c r="P13" s="11">
        <f>IF((J13+M13)&lt;O13,0,O13)</f>
        <v>0</v>
      </c>
      <c r="Q13" s="11"/>
      <c r="R13" s="11">
        <f>IF(J13+M13+P13&gt;0,-0.5*(J13+M13+P13),(J13+M13+P13))</f>
        <v>-2117660.6235952927</v>
      </c>
      <c r="S13" s="11"/>
      <c r="T13" s="11">
        <f>J13+M13+P13+R13</f>
        <v>2117660.6235952927</v>
      </c>
      <c r="U13" s="11">
        <f>'Attachment D'!E13*1000</f>
        <v>1524718211.8738823</v>
      </c>
      <c r="V13" s="153">
        <f>ROUND(T13/U13*100,3)</f>
        <v>0.13900000000000001</v>
      </c>
      <c r="W13" s="149"/>
    </row>
    <row r="14" spans="1:23">
      <c r="B14" s="155" t="s">
        <v>82</v>
      </c>
      <c r="C14" s="21">
        <v>24</v>
      </c>
      <c r="D14" s="27"/>
      <c r="E14" s="11">
        <f>-'Attachment B'!X32</f>
        <v>2086045.7024174852</v>
      </c>
      <c r="F14" s="11">
        <f>-'Attachment B'!X33</f>
        <v>-2470.1919443197476</v>
      </c>
      <c r="G14" s="11"/>
      <c r="H14" s="217">
        <f>-'Attachment B'!W38</f>
        <v>-105894.99764151988</v>
      </c>
      <c r="I14" s="11"/>
      <c r="J14" s="11">
        <f>-'Attachment B'!X38</f>
        <v>1977680.5128316456</v>
      </c>
      <c r="K14" s="11"/>
      <c r="L14" s="11">
        <v>763022</v>
      </c>
      <c r="M14" s="11">
        <f t="shared" ref="M14:M16" si="0">IF(ABS(J14)&gt;L14,0,-J14)</f>
        <v>0</v>
      </c>
      <c r="N14" s="11"/>
      <c r="O14" s="11">
        <f>'Table 3'!F2*5%</f>
        <v>2537875.8166843997</v>
      </c>
      <c r="P14" s="11">
        <f t="shared" ref="P14:P16" si="1">IF((J14+M14)&lt;O14,0,O14)</f>
        <v>0</v>
      </c>
      <c r="Q14" s="11"/>
      <c r="R14" s="11">
        <f t="shared" ref="R14:R15" si="2">IF(J14+M14+P14&gt;0,-0.5*(J14+M14+P14),(J14+M14+P14))</f>
        <v>-988840.25641582278</v>
      </c>
      <c r="S14" s="11"/>
      <c r="T14" s="11">
        <f t="shared" ref="T14:T16" si="3">J14+M14+P14+R14</f>
        <v>988840.25641582278</v>
      </c>
      <c r="U14" s="11">
        <f>'Attachment D'!E15*1000</f>
        <v>554739131.83022392</v>
      </c>
      <c r="V14" s="153">
        <f>ROUND(T14/U14*100,3)</f>
        <v>0.17799999999999999</v>
      </c>
      <c r="W14" s="149"/>
    </row>
    <row r="15" spans="1:23">
      <c r="B15" s="155" t="s">
        <v>136</v>
      </c>
      <c r="C15" s="21">
        <v>36</v>
      </c>
      <c r="D15" s="27"/>
      <c r="E15" s="11">
        <f>-'Attachment B'!X47</f>
        <v>-411191.88948392594</v>
      </c>
      <c r="F15" s="11">
        <f>-'Attachment B'!X48</f>
        <v>-3441.2556542622797</v>
      </c>
      <c r="G15" s="11"/>
      <c r="H15" s="217">
        <f>-'Attachment B'!W53</f>
        <v>-314372.60478616029</v>
      </c>
      <c r="I15" s="11"/>
      <c r="J15" s="11">
        <f>-'Attachment B'!X53</f>
        <v>-729005.74992434843</v>
      </c>
      <c r="K15" s="11"/>
      <c r="L15" s="11">
        <v>1136068</v>
      </c>
      <c r="M15" s="11">
        <f t="shared" si="0"/>
        <v>729005.74992434843</v>
      </c>
      <c r="N15" s="11"/>
      <c r="O15" s="11">
        <f>'Table 3'!F3*5%</f>
        <v>3728832.467559725</v>
      </c>
      <c r="P15" s="11">
        <f t="shared" si="1"/>
        <v>0</v>
      </c>
      <c r="Q15" s="11"/>
      <c r="R15" s="11">
        <f t="shared" si="2"/>
        <v>0</v>
      </c>
      <c r="S15" s="11"/>
      <c r="T15" s="11">
        <f t="shared" si="3"/>
        <v>0</v>
      </c>
      <c r="U15" s="11">
        <f>'Attachment D'!E17*1000</f>
        <v>950741261.18410242</v>
      </c>
      <c r="V15" s="153">
        <f>ROUND(T15/U15*100,3)</f>
        <v>0</v>
      </c>
      <c r="W15" s="154"/>
    </row>
    <row r="16" spans="1:23">
      <c r="B16" s="159" t="s">
        <v>83</v>
      </c>
      <c r="C16" s="21">
        <v>40</v>
      </c>
      <c r="D16" s="27"/>
      <c r="E16" s="11">
        <f>-'Attachment B'!X62</f>
        <v>-561252.88657516323</v>
      </c>
      <c r="F16" s="11">
        <f>-'Attachment B'!X63</f>
        <v>-710.65121207624645</v>
      </c>
      <c r="G16" s="11"/>
      <c r="H16" s="217">
        <f>-'Attachment B'!W68</f>
        <v>42888.372621326183</v>
      </c>
      <c r="I16" s="11"/>
      <c r="J16" s="11">
        <f>-'Attachment B'!X68</f>
        <v>-519075.16516591323</v>
      </c>
      <c r="K16" s="11"/>
      <c r="L16" s="11">
        <v>234790</v>
      </c>
      <c r="M16" s="11">
        <f t="shared" si="0"/>
        <v>0</v>
      </c>
      <c r="N16" s="11"/>
      <c r="O16" s="11">
        <f>'Table 3'!F4*5%</f>
        <v>748330.43147199997</v>
      </c>
      <c r="P16" s="11">
        <f t="shared" si="1"/>
        <v>0</v>
      </c>
      <c r="Q16" s="11"/>
      <c r="R16" s="11">
        <f>IF(J16+M16+P16&gt;0,-0.5*(J16+M16+P16),0)</f>
        <v>0</v>
      </c>
      <c r="S16" s="11"/>
      <c r="T16" s="11">
        <f t="shared" si="3"/>
        <v>-519075.16516591323</v>
      </c>
      <c r="U16" s="11">
        <f>'Attachment D'!E18*1000</f>
        <v>164795797.84020001</v>
      </c>
      <c r="V16" s="41">
        <f>ROUND(T16/U16*100,3)</f>
        <v>-0.315</v>
      </c>
      <c r="W16" s="42"/>
    </row>
    <row r="17" spans="2:11">
      <c r="B17" s="43"/>
      <c r="H17" s="218"/>
      <c r="J17" s="44"/>
      <c r="K17" s="150"/>
    </row>
    <row r="19" spans="2:11">
      <c r="B19" s="27" t="s">
        <v>95</v>
      </c>
    </row>
    <row r="23" spans="2:11">
      <c r="C23" s="161"/>
      <c r="D23" s="45"/>
      <c r="E23" s="45"/>
      <c r="F23" s="45"/>
      <c r="G23" s="45"/>
      <c r="H23" s="45"/>
      <c r="I23" s="45"/>
      <c r="J23" s="45"/>
      <c r="K23" s="151"/>
    </row>
  </sheetData>
  <conditionalFormatting sqref="E13:U16">
    <cfRule type="cellIs" dxfId="0" priority="1" operator="lessThan">
      <formula>0</formula>
    </cfRule>
  </conditionalFormatting>
  <pageMargins left="0.2" right="0.2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pageSetUpPr fitToPage="1"/>
  </sheetPr>
  <dimension ref="A1:U48"/>
  <sheetViews>
    <sheetView view="pageBreakPreview" zoomScale="70" zoomScaleNormal="55" zoomScaleSheetLayoutView="70" workbookViewId="0"/>
  </sheetViews>
  <sheetFormatPr defaultColWidth="11.7265625" defaultRowHeight="15.5"/>
  <cols>
    <col min="1" max="1" width="1.7265625" style="47" customWidth="1"/>
    <col min="2" max="2" width="42.81640625" style="46" customWidth="1"/>
    <col min="3" max="3" width="10" style="46" bestFit="1" customWidth="1"/>
    <col min="4" max="4" width="1.7265625" style="117" customWidth="1"/>
    <col min="5" max="5" width="14" style="47" customWidth="1"/>
    <col min="6" max="6" width="1.7265625" style="47" customWidth="1"/>
    <col min="7" max="7" width="14" style="47" customWidth="1"/>
    <col min="8" max="8" width="1.7265625" style="47" customWidth="1"/>
    <col min="9" max="9" width="14" style="47" customWidth="1"/>
    <col min="10" max="10" width="8.81640625" style="47" customWidth="1"/>
    <col min="11" max="11" width="1.7265625" style="47" customWidth="1"/>
    <col min="12" max="12" width="14" style="47" customWidth="1"/>
    <col min="13" max="13" width="8.81640625" style="47" customWidth="1"/>
    <col min="14" max="14" width="1.7265625" style="47" customWidth="1"/>
    <col min="15" max="15" width="14" style="47" customWidth="1"/>
    <col min="16" max="16" width="8.81640625" style="47" customWidth="1"/>
    <col min="17" max="17" width="1.7265625" style="47" customWidth="1"/>
    <col min="18" max="56" width="14" style="47" customWidth="1"/>
    <col min="57" max="16384" width="11.7265625" style="47"/>
  </cols>
  <sheetData>
    <row r="1" spans="1:21">
      <c r="A1" s="48" t="s">
        <v>71</v>
      </c>
      <c r="B1" s="48"/>
      <c r="C1" s="48"/>
      <c r="D1" s="132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  <c r="S1" s="49"/>
    </row>
    <row r="2" spans="1:21">
      <c r="A2" s="48" t="s">
        <v>72</v>
      </c>
      <c r="B2" s="48"/>
      <c r="C2" s="48"/>
      <c r="D2" s="132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49"/>
    </row>
    <row r="3" spans="1:21">
      <c r="A3" s="48" t="s">
        <v>143</v>
      </c>
      <c r="B3" s="48"/>
      <c r="C3" s="48"/>
      <c r="D3" s="132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  <c r="S3" s="49"/>
    </row>
    <row r="4" spans="1:21">
      <c r="A4" s="48" t="s">
        <v>153</v>
      </c>
      <c r="B4" s="48"/>
      <c r="C4" s="48"/>
      <c r="D4" s="132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  <c r="S4" s="49"/>
    </row>
    <row r="5" spans="1:21">
      <c r="A5" s="50" t="s">
        <v>115</v>
      </c>
      <c r="B5" s="50"/>
      <c r="C5" s="50"/>
      <c r="D5" s="133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1"/>
      <c r="S5" s="51"/>
    </row>
    <row r="6" spans="1:21">
      <c r="G6" s="55"/>
      <c r="H6" s="53"/>
      <c r="I6" s="219"/>
      <c r="J6" s="219"/>
      <c r="K6" s="57"/>
      <c r="L6" s="53"/>
      <c r="M6" s="53"/>
      <c r="N6" s="53"/>
      <c r="O6" s="53"/>
      <c r="P6" s="53"/>
      <c r="Q6" s="57"/>
      <c r="R6" s="57"/>
      <c r="S6" s="57"/>
    </row>
    <row r="7" spans="1:21">
      <c r="C7" s="58"/>
      <c r="D7" s="61"/>
      <c r="G7" s="54" t="s">
        <v>73</v>
      </c>
      <c r="H7" s="54"/>
      <c r="I7" s="130" t="s">
        <v>121</v>
      </c>
      <c r="J7" s="130"/>
      <c r="K7" s="130"/>
      <c r="L7" s="130"/>
      <c r="M7" s="130"/>
      <c r="N7" s="130"/>
      <c r="O7" s="130"/>
      <c r="P7" s="130"/>
      <c r="Q7" s="55"/>
      <c r="R7" s="53"/>
      <c r="S7" s="55"/>
    </row>
    <row r="8" spans="1:21">
      <c r="C8" s="58" t="s">
        <v>118</v>
      </c>
      <c r="D8" s="61"/>
      <c r="G8" s="59" t="s">
        <v>47</v>
      </c>
      <c r="H8" s="55"/>
      <c r="I8" s="219" t="s">
        <v>74</v>
      </c>
      <c r="J8" s="219"/>
      <c r="K8" s="53"/>
      <c r="L8" s="60" t="s">
        <v>75</v>
      </c>
      <c r="M8" s="127"/>
      <c r="N8" s="53"/>
      <c r="O8" s="60" t="s">
        <v>76</v>
      </c>
      <c r="P8" s="60"/>
      <c r="Q8" s="55"/>
      <c r="R8" s="54"/>
      <c r="S8" s="54"/>
      <c r="T8" s="52"/>
    </row>
    <row r="9" spans="1:21">
      <c r="B9" s="61" t="s">
        <v>16</v>
      </c>
      <c r="C9" s="61" t="s">
        <v>119</v>
      </c>
      <c r="D9" s="61"/>
      <c r="E9" s="56" t="s">
        <v>77</v>
      </c>
      <c r="F9" s="56"/>
      <c r="G9" s="128" t="s">
        <v>78</v>
      </c>
      <c r="H9" s="62"/>
      <c r="I9" s="63" t="s">
        <v>78</v>
      </c>
      <c r="J9" s="56" t="s">
        <v>79</v>
      </c>
      <c r="K9" s="56"/>
      <c r="L9" s="63" t="s">
        <v>78</v>
      </c>
      <c r="M9" s="56" t="s">
        <v>79</v>
      </c>
      <c r="N9" s="63"/>
      <c r="O9" s="63" t="s">
        <v>78</v>
      </c>
      <c r="P9" s="56" t="s">
        <v>79</v>
      </c>
      <c r="Q9" s="54"/>
      <c r="R9" s="54"/>
      <c r="S9" s="54"/>
      <c r="T9" s="52"/>
    </row>
    <row r="10" spans="1:21">
      <c r="B10" s="129" t="s">
        <v>50</v>
      </c>
      <c r="C10" s="129" t="s">
        <v>51</v>
      </c>
      <c r="D10" s="63"/>
      <c r="E10" s="129" t="s">
        <v>52</v>
      </c>
      <c r="F10" s="63"/>
      <c r="G10" s="129" t="s">
        <v>53</v>
      </c>
      <c r="H10" s="63"/>
      <c r="I10" s="129" t="s">
        <v>54</v>
      </c>
      <c r="J10" s="129" t="s">
        <v>55</v>
      </c>
      <c r="K10" s="63"/>
      <c r="L10" s="129" t="s">
        <v>56</v>
      </c>
      <c r="M10" s="129" t="s">
        <v>57</v>
      </c>
      <c r="N10" s="63"/>
      <c r="O10" s="129" t="s">
        <v>58</v>
      </c>
      <c r="P10" s="129" t="s">
        <v>59</v>
      </c>
      <c r="Q10" s="64"/>
      <c r="R10" s="63"/>
      <c r="S10" s="63"/>
      <c r="T10" s="52"/>
    </row>
    <row r="11" spans="1:21">
      <c r="G11" s="64" t="s">
        <v>1</v>
      </c>
      <c r="H11" s="52"/>
      <c r="J11" s="64" t="s">
        <v>123</v>
      </c>
      <c r="K11" s="52"/>
      <c r="M11" s="64" t="s">
        <v>124</v>
      </c>
      <c r="N11" s="52"/>
      <c r="O11" s="64" t="s">
        <v>128</v>
      </c>
      <c r="P11" s="64" t="s">
        <v>129</v>
      </c>
      <c r="R11" s="52"/>
      <c r="S11" s="52"/>
      <c r="T11" s="52"/>
    </row>
    <row r="12" spans="1:21">
      <c r="H12" s="52"/>
      <c r="K12" s="52"/>
      <c r="N12" s="52"/>
      <c r="R12" s="52"/>
      <c r="S12" s="52"/>
      <c r="T12" s="52"/>
    </row>
    <row r="13" spans="1:21">
      <c r="B13" s="46" t="s">
        <v>81</v>
      </c>
      <c r="C13" s="65" t="s">
        <v>120</v>
      </c>
      <c r="D13" s="134"/>
      <c r="E13" s="126">
        <v>1524718.2118738822</v>
      </c>
      <c r="F13" s="126"/>
      <c r="G13" s="119">
        <v>148284.96506268738</v>
      </c>
      <c r="H13" s="131"/>
      <c r="I13" s="119">
        <v>-4967.5337468858179</v>
      </c>
      <c r="J13" s="67">
        <f>I13/G13</f>
        <v>-3.3499915145043843E-2</v>
      </c>
      <c r="K13" s="69"/>
      <c r="L13" s="119">
        <f>'Attachment C'!T13/1000</f>
        <v>2117.6606235952927</v>
      </c>
      <c r="M13" s="67">
        <f>L13/G13</f>
        <v>1.4281020484443942E-2</v>
      </c>
      <c r="N13" s="116"/>
      <c r="O13" s="119">
        <f>L13-I13</f>
        <v>7085.194370481111</v>
      </c>
      <c r="P13" s="67">
        <f>O13/G13</f>
        <v>4.7780935629487785E-2</v>
      </c>
      <c r="Q13" s="68"/>
      <c r="R13" s="142"/>
      <c r="S13" s="69"/>
      <c r="T13" s="70" t="s">
        <v>1</v>
      </c>
      <c r="U13" s="47" t="s">
        <v>1</v>
      </c>
    </row>
    <row r="14" spans="1:21">
      <c r="E14" s="121"/>
      <c r="F14" s="121"/>
      <c r="G14" s="121"/>
      <c r="H14" s="125"/>
      <c r="I14" s="121"/>
      <c r="J14" s="72"/>
      <c r="K14" s="52"/>
      <c r="L14" s="121"/>
      <c r="M14" s="72"/>
      <c r="N14" s="52"/>
      <c r="O14" s="121"/>
      <c r="P14" s="72"/>
      <c r="R14" s="142"/>
      <c r="S14" s="52"/>
      <c r="T14" s="52"/>
    </row>
    <row r="15" spans="1:21">
      <c r="B15" s="46" t="s">
        <v>82</v>
      </c>
      <c r="C15" s="58">
        <v>24</v>
      </c>
      <c r="D15" s="61"/>
      <c r="E15" s="126">
        <v>554739.13183022395</v>
      </c>
      <c r="F15" s="126"/>
      <c r="G15" s="119">
        <v>52501.06519913939</v>
      </c>
      <c r="H15" s="131"/>
      <c r="I15" s="119">
        <v>-1796.5261522052635</v>
      </c>
      <c r="J15" s="67">
        <f>I15/G15</f>
        <v>-3.4218851472649983E-2</v>
      </c>
      <c r="K15" s="69"/>
      <c r="L15" s="119">
        <f>'Attachment C'!T14/1000</f>
        <v>988.84025641582275</v>
      </c>
      <c r="M15" s="67">
        <f>L15/G15</f>
        <v>1.8834670356974625E-2</v>
      </c>
      <c r="N15" s="116"/>
      <c r="O15" s="119">
        <f t="shared" ref="O15:O22" si="0">L15-I15</f>
        <v>2785.3664086210865</v>
      </c>
      <c r="P15" s="67">
        <f>O15/G15</f>
        <v>5.3053521829624611E-2</v>
      </c>
      <c r="Q15" s="68"/>
      <c r="R15" s="142"/>
      <c r="S15" s="69"/>
      <c r="T15" s="52"/>
      <c r="U15" s="74"/>
    </row>
    <row r="16" spans="1:21">
      <c r="B16" s="46" t="s">
        <v>142</v>
      </c>
      <c r="C16" s="58">
        <v>33</v>
      </c>
      <c r="D16" s="61"/>
      <c r="E16" s="126">
        <v>0</v>
      </c>
      <c r="F16" s="126"/>
      <c r="G16" s="119">
        <v>0</v>
      </c>
      <c r="H16" s="131"/>
      <c r="I16" s="119">
        <v>0</v>
      </c>
      <c r="J16" s="67">
        <v>0</v>
      </c>
      <c r="K16" s="69"/>
      <c r="L16" s="119">
        <v>0</v>
      </c>
      <c r="M16" s="67">
        <v>0</v>
      </c>
      <c r="N16" s="116"/>
      <c r="O16" s="119">
        <f t="shared" si="0"/>
        <v>0</v>
      </c>
      <c r="P16" s="67">
        <v>0</v>
      </c>
      <c r="Q16" s="68"/>
      <c r="R16" s="142"/>
      <c r="S16" s="69"/>
      <c r="T16" s="52"/>
      <c r="U16" s="74"/>
    </row>
    <row r="17" spans="2:21">
      <c r="B17" s="46" t="s">
        <v>141</v>
      </c>
      <c r="C17" s="58">
        <v>36</v>
      </c>
      <c r="D17" s="61"/>
      <c r="E17" s="126">
        <v>950741.26118410239</v>
      </c>
      <c r="F17" s="126"/>
      <c r="G17" s="119">
        <v>76247.630432145073</v>
      </c>
      <c r="H17" s="131"/>
      <c r="I17" s="119">
        <v>-4508.9531635245839</v>
      </c>
      <c r="J17" s="67">
        <f>I17/G17</f>
        <v>-5.9135649697825421E-2</v>
      </c>
      <c r="K17" s="69"/>
      <c r="L17" s="119">
        <f>'Attachment C'!T15/1000</f>
        <v>0</v>
      </c>
      <c r="M17" s="67">
        <f t="shared" ref="M17:M22" si="1">L17/G17</f>
        <v>0</v>
      </c>
      <c r="N17" s="116"/>
      <c r="O17" s="119">
        <f t="shared" si="0"/>
        <v>4508.9531635245839</v>
      </c>
      <c r="P17" s="67">
        <f t="shared" ref="P17:P22" si="2">O17/G17</f>
        <v>5.9135649697825421E-2</v>
      </c>
      <c r="Q17" s="68"/>
      <c r="R17" s="142"/>
      <c r="S17" s="69"/>
      <c r="T17" s="52"/>
      <c r="U17" s="74"/>
    </row>
    <row r="18" spans="2:21">
      <c r="B18" s="46" t="s">
        <v>83</v>
      </c>
      <c r="C18" s="58" t="s">
        <v>84</v>
      </c>
      <c r="D18" s="61"/>
      <c r="E18" s="126">
        <v>164795.79784020002</v>
      </c>
      <c r="F18" s="126"/>
      <c r="G18" s="119">
        <v>15164.849</v>
      </c>
      <c r="H18" s="131"/>
      <c r="I18" s="119">
        <v>-631.06814265657067</v>
      </c>
      <c r="J18" s="67">
        <f>I18/G18</f>
        <v>-4.1613875789766892E-2</v>
      </c>
      <c r="K18" s="69"/>
      <c r="L18" s="119">
        <f>'Attachment C'!T16/1000</f>
        <v>-519.07516516591318</v>
      </c>
      <c r="M18" s="67">
        <f t="shared" si="1"/>
        <v>-3.4228838359413483E-2</v>
      </c>
      <c r="N18" s="116"/>
      <c r="O18" s="119">
        <f t="shared" si="0"/>
        <v>111.99297749065749</v>
      </c>
      <c r="P18" s="67">
        <f t="shared" si="2"/>
        <v>7.3850374303534106E-3</v>
      </c>
      <c r="Q18" s="68"/>
      <c r="R18" s="142"/>
      <c r="S18" s="69"/>
      <c r="T18" s="52"/>
    </row>
    <row r="19" spans="2:21">
      <c r="B19" s="46" t="s">
        <v>85</v>
      </c>
      <c r="C19" s="65" t="s">
        <v>116</v>
      </c>
      <c r="D19" s="134"/>
      <c r="E19" s="126">
        <v>2679.157633181796</v>
      </c>
      <c r="F19" s="126"/>
      <c r="G19" s="119">
        <v>385.00174424682393</v>
      </c>
      <c r="H19" s="131"/>
      <c r="I19" s="119">
        <v>0</v>
      </c>
      <c r="J19" s="67">
        <f t="shared" ref="J19:J22" si="3">I19/G19</f>
        <v>0</v>
      </c>
      <c r="K19" s="69"/>
      <c r="L19" s="119">
        <v>0</v>
      </c>
      <c r="M19" s="67">
        <f t="shared" si="1"/>
        <v>0</v>
      </c>
      <c r="N19" s="116"/>
      <c r="O19" s="119">
        <f t="shared" si="0"/>
        <v>0</v>
      </c>
      <c r="P19" s="67">
        <f t="shared" si="2"/>
        <v>0</v>
      </c>
      <c r="Q19" s="68"/>
      <c r="R19" s="73"/>
      <c r="S19" s="69"/>
      <c r="T19" s="52"/>
    </row>
    <row r="20" spans="2:21">
      <c r="B20" s="46" t="s">
        <v>86</v>
      </c>
      <c r="C20" s="65" t="s">
        <v>117</v>
      </c>
      <c r="D20" s="134"/>
      <c r="E20" s="126">
        <v>400185.56350036786</v>
      </c>
      <c r="F20" s="126"/>
      <c r="G20" s="119">
        <v>29165.516713713034</v>
      </c>
      <c r="H20" s="131"/>
      <c r="I20" s="119">
        <v>0</v>
      </c>
      <c r="J20" s="67">
        <f t="shared" si="3"/>
        <v>0</v>
      </c>
      <c r="K20" s="69"/>
      <c r="L20" s="119">
        <v>0</v>
      </c>
      <c r="M20" s="67">
        <f t="shared" si="1"/>
        <v>0</v>
      </c>
      <c r="N20" s="116"/>
      <c r="O20" s="119">
        <f t="shared" si="0"/>
        <v>0</v>
      </c>
      <c r="P20" s="67">
        <f t="shared" si="2"/>
        <v>0</v>
      </c>
      <c r="Q20" s="68"/>
      <c r="R20" s="73"/>
      <c r="S20" s="69"/>
      <c r="T20" s="52"/>
      <c r="U20" s="47" t="s">
        <v>1</v>
      </c>
    </row>
    <row r="21" spans="2:21">
      <c r="B21" s="46" t="s">
        <v>87</v>
      </c>
      <c r="C21" s="65" t="s">
        <v>117</v>
      </c>
      <c r="D21" s="134"/>
      <c r="E21" s="126">
        <v>471255.29337353742</v>
      </c>
      <c r="F21" s="126"/>
      <c r="G21" s="119">
        <v>27841.892040602797</v>
      </c>
      <c r="H21" s="131"/>
      <c r="I21" s="119">
        <v>0</v>
      </c>
      <c r="J21" s="67">
        <f t="shared" si="3"/>
        <v>0</v>
      </c>
      <c r="K21" s="69"/>
      <c r="L21" s="119">
        <v>0</v>
      </c>
      <c r="M21" s="67">
        <f t="shared" si="1"/>
        <v>0</v>
      </c>
      <c r="N21" s="116"/>
      <c r="O21" s="119">
        <f t="shared" si="0"/>
        <v>0</v>
      </c>
      <c r="P21" s="67">
        <f t="shared" si="2"/>
        <v>0</v>
      </c>
      <c r="Q21" s="68"/>
      <c r="R21" s="73"/>
      <c r="S21" s="69"/>
      <c r="T21" s="52"/>
    </row>
    <row r="22" spans="2:21">
      <c r="B22" s="199" t="s">
        <v>88</v>
      </c>
      <c r="C22" s="200" t="s">
        <v>89</v>
      </c>
      <c r="D22" s="61"/>
      <c r="E22" s="126">
        <v>285.28140758938906</v>
      </c>
      <c r="F22" s="126"/>
      <c r="G22" s="119">
        <v>26.428895606556154</v>
      </c>
      <c r="H22" s="131"/>
      <c r="I22" s="119">
        <v>0</v>
      </c>
      <c r="J22" s="67">
        <f t="shared" si="3"/>
        <v>0</v>
      </c>
      <c r="K22" s="69"/>
      <c r="L22" s="119">
        <v>0</v>
      </c>
      <c r="M22" s="67">
        <f t="shared" si="1"/>
        <v>0</v>
      </c>
      <c r="N22" s="116"/>
      <c r="O22" s="119">
        <f t="shared" si="0"/>
        <v>0</v>
      </c>
      <c r="P22" s="67">
        <f t="shared" si="2"/>
        <v>0</v>
      </c>
      <c r="Q22" s="68"/>
      <c r="R22" s="73"/>
      <c r="S22" s="69"/>
      <c r="T22" s="52"/>
      <c r="U22" s="47" t="s">
        <v>1</v>
      </c>
    </row>
    <row r="23" spans="2:21">
      <c r="B23" s="46" t="s">
        <v>150</v>
      </c>
      <c r="E23" s="120">
        <f>SUM(E15:E22)</f>
        <v>2544681.4867692026</v>
      </c>
      <c r="F23" s="123"/>
      <c r="G23" s="122">
        <f>SUM(G15:G22)</f>
        <v>201332.38402545368</v>
      </c>
      <c r="H23" s="123"/>
      <c r="I23" s="122">
        <f>SUM(I15:I22)</f>
        <v>-6936.5474583864179</v>
      </c>
      <c r="J23" s="115">
        <f>I23/G23</f>
        <v>-3.4453212740526915E-2</v>
      </c>
      <c r="K23" s="69"/>
      <c r="L23" s="122">
        <f>SUM(L15:L22)</f>
        <v>469.76509124990957</v>
      </c>
      <c r="M23" s="115">
        <f>L23/G23</f>
        <v>2.3332813224449722E-3</v>
      </c>
      <c r="N23" s="116"/>
      <c r="O23" s="122">
        <f>L23-I23</f>
        <v>7406.3125496363273</v>
      </c>
      <c r="P23" s="115">
        <f>O23/G23</f>
        <v>3.6786494062971888E-2</v>
      </c>
      <c r="Q23" s="68"/>
      <c r="R23" s="73"/>
      <c r="S23" s="69"/>
      <c r="T23" s="52" t="s">
        <v>1</v>
      </c>
    </row>
    <row r="24" spans="2:21">
      <c r="E24" s="121"/>
      <c r="F24" s="121"/>
      <c r="G24" s="121"/>
      <c r="H24" s="125"/>
      <c r="I24" s="121"/>
      <c r="J24" s="72"/>
      <c r="K24" s="52"/>
      <c r="L24" s="121"/>
      <c r="M24" s="72"/>
      <c r="N24" s="52"/>
      <c r="O24" s="121"/>
      <c r="P24" s="72"/>
      <c r="R24" s="71"/>
      <c r="S24" s="52"/>
      <c r="T24" s="52"/>
    </row>
    <row r="25" spans="2:21">
      <c r="B25" s="46" t="s">
        <v>90</v>
      </c>
      <c r="C25" s="58" t="s">
        <v>91</v>
      </c>
      <c r="D25" s="61"/>
      <c r="E25" s="126">
        <v>3037.7085715346157</v>
      </c>
      <c r="F25" s="126"/>
      <c r="G25" s="119">
        <v>461.99903817280517</v>
      </c>
      <c r="H25" s="131"/>
      <c r="I25" s="119">
        <v>0</v>
      </c>
      <c r="J25" s="67">
        <f>I25/G25</f>
        <v>0</v>
      </c>
      <c r="K25" s="69"/>
      <c r="L25" s="119">
        <v>0</v>
      </c>
      <c r="M25" s="67">
        <f>L25/G25</f>
        <v>0</v>
      </c>
      <c r="N25" s="116"/>
      <c r="O25" s="119">
        <f t="shared" ref="O25:O30" si="4">L25-I25</f>
        <v>0</v>
      </c>
      <c r="P25" s="67">
        <f>O25/G25</f>
        <v>0</v>
      </c>
      <c r="Q25" s="68"/>
      <c r="R25" s="73"/>
      <c r="S25" s="69"/>
      <c r="T25" s="52"/>
    </row>
    <row r="26" spans="2:21">
      <c r="B26" s="46" t="s">
        <v>92</v>
      </c>
      <c r="C26" s="58" t="s">
        <v>93</v>
      </c>
      <c r="D26" s="61"/>
      <c r="E26" s="126">
        <v>3719.2891179099606</v>
      </c>
      <c r="F26" s="126"/>
      <c r="G26" s="119">
        <v>814.23974911082337</v>
      </c>
      <c r="H26" s="131"/>
      <c r="I26" s="119">
        <v>0</v>
      </c>
      <c r="J26" s="67">
        <f t="shared" ref="J26:J29" si="5">I26/G26</f>
        <v>0</v>
      </c>
      <c r="K26" s="69"/>
      <c r="L26" s="119">
        <v>0</v>
      </c>
      <c r="M26" s="67">
        <f t="shared" ref="M26:M29" si="6">L26/G26</f>
        <v>0</v>
      </c>
      <c r="N26" s="116"/>
      <c r="O26" s="119">
        <f t="shared" si="4"/>
        <v>0</v>
      </c>
      <c r="P26" s="67">
        <f t="shared" ref="P26:P29" si="7">O26/G26</f>
        <v>0</v>
      </c>
      <c r="Q26" s="68"/>
      <c r="R26" s="73"/>
      <c r="S26" s="69"/>
      <c r="T26" s="52" t="s">
        <v>1</v>
      </c>
    </row>
    <row r="27" spans="2:21">
      <c r="B27" s="46" t="s">
        <v>92</v>
      </c>
      <c r="C27" s="58">
        <v>52</v>
      </c>
      <c r="D27" s="61"/>
      <c r="E27" s="126">
        <v>144.69014087256477</v>
      </c>
      <c r="F27" s="126"/>
      <c r="G27" s="119">
        <v>30.891402130665071</v>
      </c>
      <c r="H27" s="131"/>
      <c r="I27" s="119">
        <v>0</v>
      </c>
      <c r="J27" s="67">
        <f t="shared" si="5"/>
        <v>0</v>
      </c>
      <c r="K27" s="69"/>
      <c r="L27" s="119">
        <v>0</v>
      </c>
      <c r="M27" s="67">
        <f t="shared" si="6"/>
        <v>0</v>
      </c>
      <c r="N27" s="116"/>
      <c r="O27" s="119">
        <f t="shared" si="4"/>
        <v>0</v>
      </c>
      <c r="P27" s="67">
        <f t="shared" si="7"/>
        <v>0</v>
      </c>
      <c r="Q27" s="68"/>
      <c r="R27" s="73"/>
      <c r="S27" s="69"/>
      <c r="T27" s="52"/>
    </row>
    <row r="28" spans="2:21">
      <c r="B28" s="46" t="s">
        <v>92</v>
      </c>
      <c r="C28" s="58">
        <v>53</v>
      </c>
      <c r="D28" s="61"/>
      <c r="E28" s="126">
        <v>3796.1347231696864</v>
      </c>
      <c r="F28" s="126"/>
      <c r="G28" s="119">
        <v>272.48921113049425</v>
      </c>
      <c r="H28" s="131"/>
      <c r="I28" s="119">
        <v>0</v>
      </c>
      <c r="J28" s="67">
        <f t="shared" si="5"/>
        <v>0</v>
      </c>
      <c r="K28" s="69"/>
      <c r="L28" s="119">
        <v>0</v>
      </c>
      <c r="M28" s="67">
        <f t="shared" si="6"/>
        <v>0</v>
      </c>
      <c r="N28" s="116"/>
      <c r="O28" s="119">
        <f t="shared" si="4"/>
        <v>0</v>
      </c>
      <c r="P28" s="67">
        <f t="shared" si="7"/>
        <v>0</v>
      </c>
      <c r="Q28" s="68"/>
      <c r="R28" s="73"/>
      <c r="S28" s="69"/>
      <c r="T28" s="52"/>
    </row>
    <row r="29" spans="2:21">
      <c r="B29" s="199" t="s">
        <v>92</v>
      </c>
      <c r="C29" s="200">
        <v>57</v>
      </c>
      <c r="D29" s="61"/>
      <c r="E29" s="126">
        <v>1509.2973979888825</v>
      </c>
      <c r="F29" s="126"/>
      <c r="G29" s="119">
        <v>194.31967386953477</v>
      </c>
      <c r="H29" s="131"/>
      <c r="I29" s="119">
        <v>0</v>
      </c>
      <c r="J29" s="67">
        <f t="shared" si="5"/>
        <v>0</v>
      </c>
      <c r="K29" s="69"/>
      <c r="L29" s="119">
        <v>0</v>
      </c>
      <c r="M29" s="67">
        <f t="shared" si="6"/>
        <v>0</v>
      </c>
      <c r="N29" s="116"/>
      <c r="O29" s="119">
        <f t="shared" si="4"/>
        <v>0</v>
      </c>
      <c r="P29" s="67">
        <f t="shared" si="7"/>
        <v>0</v>
      </c>
      <c r="Q29" s="68"/>
      <c r="R29" s="73"/>
      <c r="S29" s="69"/>
      <c r="T29" s="52"/>
    </row>
    <row r="30" spans="2:21">
      <c r="B30" s="46" t="s">
        <v>149</v>
      </c>
      <c r="E30" s="120">
        <f>SUM(E25:E29)</f>
        <v>12207.11995147571</v>
      </c>
      <c r="F30" s="123"/>
      <c r="G30" s="120">
        <f>SUM(G25:G29)</f>
        <v>1773.9390744143225</v>
      </c>
      <c r="H30" s="123"/>
      <c r="I30" s="120">
        <f>SUM(I25:I29)</f>
        <v>0</v>
      </c>
      <c r="J30" s="115">
        <f>I30/G30</f>
        <v>0</v>
      </c>
      <c r="K30" s="69"/>
      <c r="L30" s="120">
        <f>SUM(L25:L29)</f>
        <v>0</v>
      </c>
      <c r="M30" s="115">
        <f>L30/G30</f>
        <v>0</v>
      </c>
      <c r="N30" s="75"/>
      <c r="O30" s="122">
        <f t="shared" si="4"/>
        <v>0</v>
      </c>
      <c r="P30" s="115">
        <f>O30/G30</f>
        <v>0</v>
      </c>
      <c r="Q30" s="69"/>
      <c r="R30" s="73"/>
      <c r="S30" s="69"/>
      <c r="T30" s="52"/>
    </row>
    <row r="31" spans="2:21">
      <c r="E31" s="123"/>
      <c r="F31" s="123"/>
      <c r="G31" s="123"/>
      <c r="H31" s="123"/>
      <c r="I31" s="123"/>
      <c r="J31" s="79"/>
      <c r="K31" s="69"/>
      <c r="L31" s="123"/>
      <c r="M31" s="79"/>
      <c r="N31" s="75"/>
      <c r="O31" s="131"/>
      <c r="P31" s="79"/>
      <c r="Q31" s="69"/>
      <c r="R31" s="73"/>
      <c r="S31" s="69"/>
      <c r="T31" s="52"/>
    </row>
    <row r="32" spans="2:21">
      <c r="B32" s="117"/>
      <c r="C32" s="117"/>
      <c r="E32" s="123"/>
      <c r="F32" s="123"/>
      <c r="G32" s="123"/>
      <c r="H32" s="123"/>
      <c r="I32" s="123"/>
      <c r="J32" s="76"/>
      <c r="K32" s="75"/>
      <c r="L32" s="123"/>
      <c r="M32" s="76"/>
      <c r="N32" s="75"/>
      <c r="O32" s="123"/>
      <c r="P32" s="76"/>
      <c r="Q32" s="75"/>
      <c r="R32" s="71"/>
      <c r="S32" s="75"/>
      <c r="T32" s="52"/>
    </row>
    <row r="33" spans="1:20">
      <c r="B33" s="201" t="s">
        <v>151</v>
      </c>
      <c r="C33" s="201"/>
      <c r="E33" s="124">
        <f>E13+E23+E30</f>
        <v>4081606.8185945605</v>
      </c>
      <c r="F33" s="125"/>
      <c r="G33" s="124">
        <f>G13+G23+G30</f>
        <v>351391.28816255537</v>
      </c>
      <c r="H33" s="125"/>
      <c r="I33" s="124">
        <f>I13+I23+I30</f>
        <v>-11904.081205272236</v>
      </c>
      <c r="J33" s="115">
        <f>I33/G33</f>
        <v>-3.3876995834243188E-2</v>
      </c>
      <c r="K33" s="69"/>
      <c r="L33" s="124">
        <f>L13+L23+L30</f>
        <v>2587.4257148452025</v>
      </c>
      <c r="M33" s="115">
        <f>L33/G33</f>
        <v>7.3633746823235022E-3</v>
      </c>
      <c r="N33" s="77"/>
      <c r="O33" s="122">
        <f>L33-I33</f>
        <v>14491.506920117437</v>
      </c>
      <c r="P33" s="115">
        <f>O33/G33</f>
        <v>4.1240370516566691E-2</v>
      </c>
      <c r="Q33" s="69"/>
      <c r="R33" s="52" t="s">
        <v>1</v>
      </c>
      <c r="S33" s="69"/>
      <c r="T33" s="70" t="s">
        <v>1</v>
      </c>
    </row>
    <row r="34" spans="1:20">
      <c r="A34" s="78"/>
      <c r="B34" s="118"/>
      <c r="C34" s="117"/>
      <c r="E34" s="125"/>
      <c r="F34" s="125"/>
      <c r="G34" s="125"/>
      <c r="H34" s="125"/>
      <c r="I34" s="125"/>
      <c r="J34" s="72"/>
      <c r="K34" s="69"/>
      <c r="L34" s="125"/>
      <c r="M34" s="72"/>
      <c r="N34" s="77"/>
      <c r="O34" s="125"/>
      <c r="P34" s="72"/>
      <c r="Q34" s="69"/>
      <c r="R34" s="73"/>
      <c r="S34" s="69"/>
      <c r="T34" s="52"/>
    </row>
    <row r="35" spans="1:20">
      <c r="B35" s="117" t="s">
        <v>122</v>
      </c>
      <c r="C35" s="117"/>
      <c r="E35" s="125"/>
      <c r="F35" s="125"/>
      <c r="G35" s="119">
        <v>727.80209999999988</v>
      </c>
      <c r="H35" s="125"/>
      <c r="I35" s="121"/>
      <c r="J35" s="68"/>
      <c r="K35" s="69"/>
      <c r="L35" s="121"/>
      <c r="M35" s="68"/>
      <c r="N35" s="77"/>
      <c r="O35" s="121"/>
      <c r="P35" s="68"/>
      <c r="Q35" s="69"/>
      <c r="R35" s="73"/>
      <c r="S35" s="69"/>
      <c r="T35" s="52"/>
    </row>
    <row r="36" spans="1:20">
      <c r="B36" s="117"/>
      <c r="C36" s="117"/>
      <c r="E36" s="125"/>
      <c r="F36" s="125"/>
      <c r="G36" s="119"/>
      <c r="H36" s="125"/>
      <c r="I36" s="121"/>
      <c r="J36" s="68"/>
      <c r="K36" s="69"/>
      <c r="L36" s="121"/>
      <c r="M36" s="68"/>
      <c r="N36" s="77"/>
      <c r="O36" s="121"/>
      <c r="P36" s="68"/>
      <c r="Q36" s="69"/>
      <c r="R36" s="73"/>
      <c r="S36" s="69"/>
      <c r="T36" s="52"/>
    </row>
    <row r="37" spans="1:20">
      <c r="B37" s="202" t="s">
        <v>152</v>
      </c>
      <c r="C37" s="201"/>
      <c r="E37" s="120">
        <f>E33+E35</f>
        <v>4081606.8185945605</v>
      </c>
      <c r="F37" s="123">
        <f t="shared" ref="F37:G37" si="8">F33+F35</f>
        <v>0</v>
      </c>
      <c r="G37" s="120">
        <f t="shared" si="8"/>
        <v>352119.09026255534</v>
      </c>
      <c r="H37" s="125"/>
      <c r="I37" s="124">
        <f>I33+I35</f>
        <v>-11904.081205272236</v>
      </c>
      <c r="J37" s="115">
        <f>I37/G37</f>
        <v>-3.3806974783434869E-2</v>
      </c>
      <c r="K37" s="69"/>
      <c r="L37" s="124">
        <f>L33+L35</f>
        <v>2587.4257148452025</v>
      </c>
      <c r="M37" s="115">
        <f>L37/G37</f>
        <v>7.3481551736257894E-3</v>
      </c>
      <c r="N37" s="77"/>
      <c r="O37" s="122">
        <f>L37-I37</f>
        <v>14491.506920117437</v>
      </c>
      <c r="P37" s="115">
        <f>O37/G37</f>
        <v>4.1155129957060659E-2</v>
      </c>
      <c r="R37" s="52"/>
      <c r="S37" s="52"/>
      <c r="T37" s="52"/>
    </row>
    <row r="38" spans="1:20" ht="18.75" customHeight="1">
      <c r="I38" s="66" t="s">
        <v>1</v>
      </c>
      <c r="J38" s="72" t="s">
        <v>1</v>
      </c>
      <c r="L38" s="66" t="s">
        <v>1</v>
      </c>
      <c r="M38" s="72" t="s">
        <v>1</v>
      </c>
      <c r="N38" s="66"/>
      <c r="O38" s="66"/>
      <c r="P38" s="72" t="s">
        <v>1</v>
      </c>
    </row>
    <row r="39" spans="1:20" ht="18.75" customHeight="1">
      <c r="I39" s="77" t="s">
        <v>1</v>
      </c>
      <c r="J39" s="79" t="s">
        <v>1</v>
      </c>
      <c r="L39" s="77" t="s">
        <v>1</v>
      </c>
      <c r="M39" s="79" t="s">
        <v>1</v>
      </c>
      <c r="N39" s="77"/>
      <c r="O39" s="77"/>
      <c r="P39" s="79" t="s">
        <v>1</v>
      </c>
    </row>
    <row r="40" spans="1:20">
      <c r="I40" s="74"/>
      <c r="J40" s="80"/>
      <c r="K40" s="52"/>
      <c r="L40" s="74"/>
      <c r="M40" s="80"/>
      <c r="N40" s="74"/>
      <c r="O40" s="74"/>
      <c r="P40" s="80"/>
      <c r="Q40" s="52"/>
      <c r="R40" s="52"/>
      <c r="S40" s="52"/>
    </row>
    <row r="41" spans="1:20">
      <c r="I41" s="81"/>
      <c r="K41" s="52"/>
      <c r="L41" s="81"/>
      <c r="N41" s="81"/>
      <c r="O41" s="81"/>
      <c r="Q41" s="52"/>
      <c r="R41" s="52"/>
      <c r="S41" s="52"/>
    </row>
    <row r="42" spans="1:20">
      <c r="G42" s="52"/>
      <c r="I42" s="82"/>
      <c r="J42" s="83"/>
      <c r="L42" s="82"/>
      <c r="M42" s="83"/>
      <c r="N42" s="82"/>
      <c r="O42" s="82"/>
      <c r="P42" s="83"/>
    </row>
    <row r="43" spans="1:20">
      <c r="G43" s="52"/>
      <c r="I43" s="84"/>
      <c r="J43" s="85"/>
      <c r="L43" s="84"/>
      <c r="M43" s="85"/>
      <c r="N43" s="84"/>
      <c r="O43" s="84"/>
      <c r="P43" s="85"/>
    </row>
    <row r="44" spans="1:20">
      <c r="G44" s="86"/>
      <c r="I44" s="87"/>
      <c r="J44" s="88"/>
      <c r="L44" s="87"/>
      <c r="M44" s="88"/>
      <c r="N44" s="87"/>
      <c r="O44" s="87"/>
      <c r="P44" s="88"/>
    </row>
    <row r="45" spans="1:20">
      <c r="G45" s="89"/>
      <c r="J45" s="90"/>
      <c r="M45" s="90"/>
      <c r="P45" s="90"/>
    </row>
    <row r="46" spans="1:20">
      <c r="J46" s="91"/>
      <c r="M46" s="91"/>
      <c r="P46" s="91"/>
    </row>
    <row r="48" spans="1:20">
      <c r="G48" s="86"/>
    </row>
  </sheetData>
  <mergeCells count="2">
    <mergeCell ref="I6:J6"/>
    <mergeCell ref="I8:J8"/>
  </mergeCells>
  <printOptions horizontalCentered="1"/>
  <pageMargins left="0.25" right="0.25" top="0.5" bottom="0.5" header="0.5" footer="0.25"/>
  <pageSetup scale="83" orientation="landscape" r:id="rId1"/>
  <headerFooter alignWithMargins="0"/>
  <ignoredErrors>
    <ignoredError sqref="G12:P12 G9:Q9 Q32:Q38 G14:K14 H38:P38 H32:H37 H13 H15:I22 B13 E32 G39:P39 B11:C11 B32:C32 B36 H10 K10 G11:I11 K11:L11 N10:N11 C28 H28 Q28 C26 E38:E39 E34:E36 B18:C22 B34 C34:C39 C12 C14:C17 E11:E24 B24:C25 C23 B38:B39 H23:H26 Q10:Q26 C30 H30 Q30" numberStoredAsText="1"/>
    <ignoredError sqref="G24 I23 I13:K13 J16:K16 I34:P36 G32 G36 J15:K15 J19:K23 J17:K18 I24:K24 J30:K30 J25:K25 K26 K28 I32:K32 L14:P14 P30 P25 M30:N30 N28 N26 N25 L24:P24 M17:P18 L19:P23 M15:P15 M13:O13 L32:P32 L16:P16 G38 J37:K37 M37:P37 G34 J33:K33 M33:P33" numberStoredAsText="1" unlockedFormula="1"/>
    <ignoredError sqref="G23 J29:K29 J28 J27:K27 J26 L26:M26 L27:M27 L28:M28 L29:M29 L25:M25 L13 L15 L17:L18 P13 N27:O27 O25 O26 N29:O29 O28 L30 O30 P26:P2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2"/>
  <sheetViews>
    <sheetView view="pageBreakPreview" zoomScale="70" zoomScaleNormal="70" zoomScaleSheetLayoutView="70" workbookViewId="0"/>
  </sheetViews>
  <sheetFormatPr defaultColWidth="10.26953125" defaultRowHeight="15.5"/>
  <cols>
    <col min="1" max="4" width="15.81640625" style="93" customWidth="1"/>
    <col min="5" max="24" width="15.81640625" style="92" customWidth="1"/>
    <col min="25" max="32" width="14.81640625" style="92" customWidth="1"/>
    <col min="33" max="16384" width="10.26953125" style="92"/>
  </cols>
  <sheetData>
    <row r="1" spans="1:6">
      <c r="A1" s="108" t="s">
        <v>96</v>
      </c>
      <c r="B1" s="108"/>
      <c r="C1" s="108"/>
      <c r="E1" s="35" t="s">
        <v>41</v>
      </c>
      <c r="F1" s="97">
        <f>SUM(C9:C13)</f>
        <v>148328556.49539998</v>
      </c>
    </row>
    <row r="2" spans="1:6">
      <c r="A2" s="108" t="s">
        <v>14</v>
      </c>
      <c r="B2" s="108"/>
      <c r="C2" s="108"/>
      <c r="E2" s="35" t="s">
        <v>68</v>
      </c>
      <c r="F2" s="97">
        <f>SUM(C14,C21:C23,C32:C34)</f>
        <v>50757516.333687991</v>
      </c>
    </row>
    <row r="3" spans="1:6">
      <c r="A3" s="108" t="s">
        <v>97</v>
      </c>
      <c r="B3" s="108"/>
      <c r="C3" s="108"/>
      <c r="E3" s="35" t="s">
        <v>69</v>
      </c>
      <c r="F3" s="97">
        <f>SUM(C15,C24,C35)</f>
        <v>74576649.351194501</v>
      </c>
    </row>
    <row r="4" spans="1:6">
      <c r="A4" s="108" t="s">
        <v>98</v>
      </c>
      <c r="B4" s="101"/>
      <c r="C4" s="108"/>
      <c r="E4" s="35" t="s">
        <v>70</v>
      </c>
      <c r="F4" s="97">
        <f>SUM(C44:C45)</f>
        <v>14966608.629439998</v>
      </c>
    </row>
    <row r="5" spans="1:6">
      <c r="A5" s="108"/>
      <c r="B5" s="94"/>
      <c r="C5" s="102"/>
    </row>
    <row r="6" spans="1:6">
      <c r="A6" s="108"/>
      <c r="B6" s="94"/>
      <c r="C6" s="106" t="s">
        <v>135</v>
      </c>
    </row>
    <row r="7" spans="1:6">
      <c r="B7" s="103"/>
      <c r="C7" s="107" t="s">
        <v>47</v>
      </c>
    </row>
    <row r="8" spans="1:6">
      <c r="A8" s="103" t="s">
        <v>80</v>
      </c>
      <c r="B8" s="103"/>
      <c r="C8" s="95"/>
    </row>
    <row r="9" spans="1:6">
      <c r="B9" s="93" t="s">
        <v>99</v>
      </c>
      <c r="C9" s="96">
        <v>139466548.37616</v>
      </c>
    </row>
    <row r="10" spans="1:6">
      <c r="B10" s="93" t="s">
        <v>100</v>
      </c>
      <c r="C10" s="96">
        <v>7439073.2121599996</v>
      </c>
    </row>
    <row r="11" spans="1:6">
      <c r="B11" s="93" t="s">
        <v>101</v>
      </c>
      <c r="C11" s="96">
        <v>219527.82707999999</v>
      </c>
    </row>
    <row r="12" spans="1:6">
      <c r="B12" s="93" t="s">
        <v>102</v>
      </c>
      <c r="C12" s="96">
        <v>28033.39</v>
      </c>
    </row>
    <row r="13" spans="1:6">
      <c r="B13" s="93" t="s">
        <v>5</v>
      </c>
      <c r="C13" s="96">
        <v>1175373.69</v>
      </c>
    </row>
    <row r="14" spans="1:6">
      <c r="B14" s="93" t="s">
        <v>8</v>
      </c>
      <c r="C14" s="96">
        <v>2464941.5204599998</v>
      </c>
    </row>
    <row r="15" spans="1:6">
      <c r="B15" s="93" t="s">
        <v>17</v>
      </c>
      <c r="C15" s="96">
        <v>126060.99959999998</v>
      </c>
    </row>
    <row r="16" spans="1:6" s="98" customFormat="1">
      <c r="A16" s="93"/>
      <c r="B16" s="93" t="s">
        <v>103</v>
      </c>
      <c r="C16" s="96">
        <v>145085.47455000001</v>
      </c>
      <c r="D16" s="93"/>
    </row>
    <row r="17" spans="1:4" s="98" customFormat="1">
      <c r="A17" s="93"/>
      <c r="B17" s="93" t="s">
        <v>104</v>
      </c>
      <c r="C17" s="96">
        <v>1312.52</v>
      </c>
      <c r="D17" s="93"/>
    </row>
    <row r="18" spans="1:4" s="98" customFormat="1">
      <c r="A18" s="93"/>
      <c r="B18" s="93" t="s">
        <v>105</v>
      </c>
      <c r="C18" s="96">
        <v>3070000</v>
      </c>
      <c r="D18" s="93"/>
    </row>
    <row r="19" spans="1:4">
      <c r="C19" s="96"/>
    </row>
    <row r="20" spans="1:4">
      <c r="A20" s="103" t="s">
        <v>106</v>
      </c>
      <c r="B20" s="103"/>
      <c r="C20" s="96"/>
    </row>
    <row r="21" spans="1:4">
      <c r="B21" s="104" t="s">
        <v>6</v>
      </c>
      <c r="C21" s="96">
        <v>46551545.510357998</v>
      </c>
    </row>
    <row r="22" spans="1:4" s="98" customFormat="1">
      <c r="A22" s="93"/>
      <c r="B22" s="104" t="s">
        <v>7</v>
      </c>
      <c r="C22" s="96">
        <v>166476.41</v>
      </c>
      <c r="D22" s="93"/>
    </row>
    <row r="23" spans="1:4">
      <c r="B23" s="104" t="s">
        <v>107</v>
      </c>
      <c r="C23" s="96">
        <v>128253.36</v>
      </c>
    </row>
    <row r="24" spans="1:4">
      <c r="B24" s="104" t="s">
        <v>9</v>
      </c>
      <c r="C24" s="96">
        <v>66330945.386414506</v>
      </c>
    </row>
    <row r="25" spans="1:4" s="98" customFormat="1">
      <c r="A25" s="93"/>
      <c r="B25" s="104" t="s">
        <v>18</v>
      </c>
      <c r="C25" s="96">
        <v>14558426.126011811</v>
      </c>
      <c r="D25" s="93"/>
    </row>
    <row r="26" spans="1:4">
      <c r="B26" s="104" t="s">
        <v>19</v>
      </c>
      <c r="C26" s="96">
        <v>287813.38689000002</v>
      </c>
    </row>
    <row r="27" spans="1:4">
      <c r="B27" s="104" t="s">
        <v>20</v>
      </c>
      <c r="C27" s="96">
        <v>24108.78515</v>
      </c>
    </row>
    <row r="28" spans="1:4" s="98" customFormat="1">
      <c r="A28" s="93"/>
      <c r="B28" s="93" t="s">
        <v>104</v>
      </c>
      <c r="C28" s="96">
        <v>589888.98</v>
      </c>
      <c r="D28" s="93"/>
    </row>
    <row r="29" spans="1:4" s="98" customFormat="1">
      <c r="A29" s="93"/>
      <c r="B29" s="93" t="s">
        <v>108</v>
      </c>
      <c r="C29" s="96">
        <v>-1552000</v>
      </c>
      <c r="D29" s="93"/>
    </row>
    <row r="30" spans="1:4">
      <c r="C30" s="96"/>
    </row>
    <row r="31" spans="1:4">
      <c r="A31" s="103" t="s">
        <v>109</v>
      </c>
      <c r="B31" s="103"/>
      <c r="C31" s="96"/>
    </row>
    <row r="32" spans="1:4">
      <c r="B32" s="104" t="s">
        <v>6</v>
      </c>
      <c r="C32" s="96">
        <v>1436598.6628699999</v>
      </c>
    </row>
    <row r="33" spans="1:4" s="98" customFormat="1">
      <c r="A33" s="93"/>
      <c r="B33" s="104" t="s">
        <v>7</v>
      </c>
      <c r="C33" s="96">
        <v>8671.15</v>
      </c>
      <c r="D33" s="93"/>
    </row>
    <row r="34" spans="1:4">
      <c r="B34" s="104" t="s">
        <v>107</v>
      </c>
      <c r="C34" s="96">
        <v>1029.72</v>
      </c>
    </row>
    <row r="35" spans="1:4">
      <c r="B35" s="104" t="s">
        <v>9</v>
      </c>
      <c r="C35" s="96">
        <v>8119642.9651800003</v>
      </c>
    </row>
    <row r="36" spans="1:4" s="98" customFormat="1">
      <c r="A36" s="93"/>
      <c r="B36" s="104" t="s">
        <v>21</v>
      </c>
      <c r="C36" s="96">
        <v>309190.03749999998</v>
      </c>
      <c r="D36" s="93"/>
    </row>
    <row r="37" spans="1:4" s="98" customFormat="1">
      <c r="A37" s="93"/>
      <c r="B37" s="104" t="s">
        <v>110</v>
      </c>
      <c r="C37" s="96">
        <v>0</v>
      </c>
      <c r="D37" s="93"/>
    </row>
    <row r="38" spans="1:4" s="98" customFormat="1">
      <c r="A38" s="93"/>
      <c r="B38" s="104" t="s">
        <v>18</v>
      </c>
      <c r="C38" s="96">
        <v>43415882.205000006</v>
      </c>
      <c r="D38" s="93"/>
    </row>
    <row r="39" spans="1:4">
      <c r="B39" s="104" t="s">
        <v>19</v>
      </c>
      <c r="C39" s="96">
        <v>17093.07619</v>
      </c>
    </row>
    <row r="40" spans="1:4" s="98" customFormat="1">
      <c r="A40" s="93"/>
      <c r="B40" s="93" t="s">
        <v>104</v>
      </c>
      <c r="C40" s="96">
        <v>47833.229999999996</v>
      </c>
      <c r="D40" s="93"/>
    </row>
    <row r="41" spans="1:4" s="98" customFormat="1">
      <c r="A41" s="93"/>
      <c r="B41" s="93" t="s">
        <v>108</v>
      </c>
      <c r="C41" s="96">
        <v>-1252000</v>
      </c>
      <c r="D41" s="93"/>
    </row>
    <row r="42" spans="1:4">
      <c r="B42" s="103"/>
      <c r="C42" s="96"/>
    </row>
    <row r="43" spans="1:4">
      <c r="A43" s="103" t="s">
        <v>83</v>
      </c>
      <c r="B43" s="103"/>
      <c r="C43" s="96"/>
    </row>
    <row r="44" spans="1:4">
      <c r="B44" s="104" t="s">
        <v>10</v>
      </c>
      <c r="C44" s="96">
        <v>9066824.6994399987</v>
      </c>
    </row>
    <row r="45" spans="1:4">
      <c r="B45" s="104" t="s">
        <v>11</v>
      </c>
      <c r="C45" s="96">
        <v>5899783.9299999997</v>
      </c>
    </row>
    <row r="46" spans="1:4" s="98" customFormat="1">
      <c r="A46" s="93"/>
      <c r="B46" s="93" t="s">
        <v>104</v>
      </c>
      <c r="C46" s="96">
        <v>184551.3</v>
      </c>
      <c r="D46" s="93"/>
    </row>
    <row r="47" spans="1:4" s="98" customFormat="1">
      <c r="A47" s="93"/>
      <c r="B47" s="93" t="s">
        <v>108</v>
      </c>
      <c r="C47" s="96">
        <v>236000</v>
      </c>
      <c r="D47" s="93"/>
    </row>
    <row r="48" spans="1:4">
      <c r="B48" s="103"/>
      <c r="C48" s="96"/>
    </row>
    <row r="49" spans="1:4">
      <c r="A49" s="103" t="s">
        <v>111</v>
      </c>
    </row>
    <row r="50" spans="1:4">
      <c r="B50" s="104" t="s">
        <v>22</v>
      </c>
      <c r="C50" s="96">
        <v>4251.0932199999997</v>
      </c>
    </row>
    <row r="51" spans="1:4">
      <c r="B51" s="104" t="s">
        <v>23</v>
      </c>
      <c r="C51" s="96">
        <v>196045.03995000001</v>
      </c>
    </row>
    <row r="52" spans="1:4">
      <c r="B52" s="104" t="s">
        <v>24</v>
      </c>
      <c r="C52" s="96">
        <v>51077.56</v>
      </c>
    </row>
    <row r="53" spans="1:4">
      <c r="B53" s="104" t="s">
        <v>112</v>
      </c>
      <c r="C53" s="96">
        <v>742837.46657000005</v>
      </c>
    </row>
    <row r="54" spans="1:4" s="98" customFormat="1">
      <c r="A54" s="93"/>
      <c r="B54" s="104" t="s">
        <v>25</v>
      </c>
      <c r="C54" s="96">
        <v>96847.000059999991</v>
      </c>
      <c r="D54" s="93"/>
    </row>
    <row r="55" spans="1:4" s="98" customFormat="1">
      <c r="A55" s="93"/>
      <c r="B55" s="104" t="s">
        <v>113</v>
      </c>
      <c r="C55" s="96">
        <v>90.84</v>
      </c>
      <c r="D55" s="93"/>
    </row>
    <row r="56" spans="1:4" s="98" customFormat="1">
      <c r="A56" s="93"/>
      <c r="B56" s="93" t="s">
        <v>108</v>
      </c>
      <c r="C56" s="96">
        <v>-235000</v>
      </c>
      <c r="D56" s="93"/>
    </row>
    <row r="57" spans="1:4" s="98" customFormat="1">
      <c r="A57" s="93"/>
      <c r="B57" s="93"/>
      <c r="C57" s="96"/>
      <c r="D57" s="93"/>
    </row>
    <row r="58" spans="1:4">
      <c r="C58" s="96"/>
    </row>
    <row r="59" spans="1:4" s="100" customFormat="1">
      <c r="A59" s="103" t="s">
        <v>114</v>
      </c>
      <c r="B59" s="93"/>
      <c r="C59" s="105">
        <f>SUM(C9:C56)</f>
        <v>349568664.93081439</v>
      </c>
      <c r="D59" s="93"/>
    </row>
    <row r="60" spans="1:4">
      <c r="C60" s="99"/>
    </row>
    <row r="61" spans="1:4" ht="19.5" customHeight="1"/>
    <row r="62" spans="1:4" ht="19.5" customHeight="1"/>
  </sheetData>
  <printOptions horizontalCentered="1"/>
  <pageMargins left="0.25" right="0.25" top="1" bottom="1" header="0.5" footer="0.5"/>
  <pageSetup scale="28" fitToHeight="0" orientation="landscape" r:id="rId1"/>
  <headerFooter alignWithMargins="0">
    <oddFooter>&amp;CPrepared by Pricing &amp;D&amp;R&amp;F&amp;A</oddFooter>
  </headerFooter>
  <ignoredErrors>
    <ignoredError sqref="F1:F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70BB1DAF26B04FB5FCEA6B19BDEC63" ma:contentTypeVersion="52" ma:contentTypeDescription="" ma:contentTypeScope="" ma:versionID="aa53daa852c8a7aa3715bb2733ccd3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2020-12-01T08:00:00+00:00</OpenedDate>
    <SignificantOrder xmlns="dc463f71-b30c-4ab2-9473-d307f9d35888">false</SignificantOrder>
    <Date1 xmlns="dc463f71-b30c-4ab2-9473-d307f9d35888">2020-12-01T08:00:00+00:00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200971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85CF69F-2A5F-4727-A9ED-0D4A75329D6B}"/>
</file>

<file path=customXml/itemProps2.xml><?xml version="1.0" encoding="utf-8"?>
<ds:datastoreItem xmlns:ds="http://schemas.openxmlformats.org/officeDocument/2006/customXml" ds:itemID="{7563B2B1-5907-4B14-9E42-AD32E87FEE5C}"/>
</file>

<file path=customXml/itemProps3.xml><?xml version="1.0" encoding="utf-8"?>
<ds:datastoreItem xmlns:ds="http://schemas.openxmlformats.org/officeDocument/2006/customXml" ds:itemID="{37B66E54-8EB7-4AC9-8F6B-ECDA8307BEAA}"/>
</file>

<file path=customXml/itemProps4.xml><?xml version="1.0" encoding="utf-8"?>
<ds:datastoreItem xmlns:ds="http://schemas.openxmlformats.org/officeDocument/2006/customXml" ds:itemID="{FD7A8974-DD2A-402F-80FE-1F5A782D3D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Attachment A</vt:lpstr>
      <vt:lpstr>Attachment B</vt:lpstr>
      <vt:lpstr>Attachment C</vt:lpstr>
      <vt:lpstr>Attachment D</vt:lpstr>
      <vt:lpstr>Table 3</vt:lpstr>
      <vt:lpstr>'Attachment A'!Print_Area</vt:lpstr>
      <vt:lpstr>'Attachment B'!Print_Area</vt:lpstr>
      <vt:lpstr>'Attachment C'!Print_Area</vt:lpstr>
      <vt:lpstr>'Attachment D'!Print_Area</vt:lpstr>
      <vt:lpstr>'Table 3'!Print_Area</vt:lpstr>
      <vt:lpstr>'Table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2020-12-01T20:34:37Z</dcterms:created>
  <dcterms:modified xsi:type="dcterms:W3CDTF">2020-12-01T20:35:11Z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0x0101006E56B4D1795A2E4DB2F0B01679ED314A001770BB1DAF26B04FB5FCEA6B19BDEC63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