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2.xml" ContentType="application/vnd.openxmlformats-officedocument.spreadsheetml.pivotTable+xml"/>
  <Override PartName="/xl/worksheets/sheet1.xml" ContentType="application/vnd.openxmlformats-officedocument.spreadsheetml.worksheet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charts/colors4.xml" ContentType="application/vnd.ms-office.chartcolor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chart2.xml" ContentType="application/vnd.openxmlformats-officedocument.drawingml.chart+xml"/>
  <Override PartName="/xl/charts/style3.xml" ContentType="application/vnd.ms-office.chartstyle+xml"/>
  <Override PartName="/xl/charts/chart4.xml" ContentType="application/vnd.openxmlformats-officedocument.drawingml.chart+xml"/>
  <Override PartName="/xl/charts/colors2.xml" ContentType="application/vnd.ms-office.chartcolorstyle+xml"/>
  <Override PartName="/xl/charts/style4.xml" ContentType="application/vnd.ms-office.chartstyle+xml"/>
  <Override PartName="/xl/charts/chart3.xml" ContentType="application/vnd.openxmlformats-officedocument.drawingml.chart+xml"/>
  <Override PartName="/xl/charts/colors3.xml" ContentType="application/vnd.ms-office.chartcolorstyle+xml"/>
  <Override PartName="/xl/pivotCache/pivotCacheRecords2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20\2020 WA AMI Opt Out Revisions (Jan) UE-200013\For Filing 01-06-2020\"/>
    </mc:Choice>
  </mc:AlternateContent>
  <bookViews>
    <workbookView xWindow="480" yWindow="105" windowWidth="16335" windowHeight="6630" firstSheet="2" activeTab="6"/>
  </bookViews>
  <sheets>
    <sheet name="Visits" sheetId="5" r:id="rId1"/>
    <sheet name="Cost 11.12.19" sheetId="16" r:id="rId2"/>
    <sheet name="Regression" sheetId="7" r:id="rId3"/>
    <sheet name="Cost of Field Collections" sheetId="11" r:id="rId4"/>
    <sheet name="ElecOptOutSubArea Update 110819" sheetId="15" r:id="rId5"/>
    <sheet name="Gas and ElecOptOutSubArea Prem" sheetId="1" r:id="rId6"/>
    <sheet name="Gas ElecOptOutSubArea (SP)" sheetId="10" r:id="rId7"/>
  </sheets>
  <externalReferences>
    <externalReference r:id="rId8"/>
  </externalReferences>
  <definedNames>
    <definedName name="Labor">'Cost of Field Collections'!$H$7:$H$12</definedName>
    <definedName name="_xlnm.Print_Area" localSheetId="1">'Cost 11.12.19'!$A$1:$N$56</definedName>
  </definedNames>
  <calcPr calcId="152511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E15" i="16" l="1"/>
  <c r="F15" i="16"/>
  <c r="C44" i="16" l="1"/>
  <c r="C50" i="16"/>
  <c r="E44" i="16"/>
  <c r="E39" i="16"/>
  <c r="E38" i="16"/>
  <c r="D44" i="16"/>
  <c r="D39" i="16"/>
  <c r="D38" i="16"/>
  <c r="U4" i="5"/>
  <c r="U3" i="5"/>
  <c r="U2" i="5"/>
  <c r="D35" i="16" l="1"/>
  <c r="D33" i="16"/>
  <c r="D34" i="16" s="1"/>
  <c r="B59" i="16" l="1"/>
  <c r="C59" i="16" s="1"/>
  <c r="B58" i="16"/>
  <c r="C58" i="16" s="1"/>
  <c r="C36" i="16"/>
  <c r="E36" i="16" s="1"/>
  <c r="E35" i="16" s="1"/>
  <c r="E33" i="16" s="1"/>
  <c r="E34" i="16" s="1"/>
  <c r="AB4" i="5"/>
  <c r="AB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" i="5"/>
  <c r="C52" i="16"/>
  <c r="N28" i="16"/>
  <c r="G26" i="16"/>
  <c r="C26" i="16"/>
  <c r="G22" i="16"/>
  <c r="G23" i="16" s="1"/>
  <c r="C22" i="16"/>
  <c r="C23" i="16" s="1"/>
  <c r="M16" i="16"/>
  <c r="N15" i="16"/>
  <c r="M15" i="16"/>
  <c r="G13" i="16"/>
  <c r="C13" i="16"/>
  <c r="G9" i="16"/>
  <c r="G10" i="16" s="1"/>
  <c r="C9" i="16"/>
  <c r="C10" i="16" s="1"/>
  <c r="T3" i="5"/>
  <c r="AH3" i="5"/>
  <c r="M29" i="16" s="1"/>
  <c r="C15" i="16" l="1"/>
  <c r="C28" i="16"/>
  <c r="G28" i="16"/>
  <c r="I29" i="16" s="1"/>
  <c r="N17" i="16"/>
  <c r="N16" i="16" s="1"/>
  <c r="G15" i="16"/>
  <c r="J28" i="16"/>
  <c r="I28" i="16"/>
  <c r="AH2" i="5"/>
  <c r="T2" i="5"/>
  <c r="F2" i="15"/>
  <c r="F28" i="16" l="1"/>
  <c r="E28" i="16"/>
  <c r="E29" i="16"/>
  <c r="F30" i="16"/>
  <c r="F29" i="16" s="1"/>
  <c r="E16" i="16"/>
  <c r="J15" i="16"/>
  <c r="I16" i="16"/>
  <c r="I15" i="16"/>
  <c r="AH4" i="5"/>
  <c r="J30" i="16"/>
  <c r="J29" i="16" s="1"/>
  <c r="J17" i="16" l="1"/>
  <c r="J16" i="16" s="1"/>
  <c r="E58" i="16"/>
  <c r="AH5" i="5"/>
  <c r="E59" i="16"/>
  <c r="C53" i="16"/>
  <c r="C54" i="16"/>
  <c r="M28" i="16"/>
  <c r="N30" i="16" s="1"/>
  <c r="N29" i="16" s="1"/>
  <c r="C39" i="16" s="1"/>
  <c r="F17" i="16"/>
  <c r="F16" i="16" s="1"/>
  <c r="B7" i="11"/>
  <c r="B8" i="11" s="1"/>
  <c r="B13" i="11" s="1"/>
  <c r="D7" i="11"/>
  <c r="D8" i="11" s="1"/>
  <c r="D13" i="11" s="1"/>
  <c r="B11" i="11"/>
  <c r="D11" i="11"/>
  <c r="B21" i="11"/>
  <c r="B22" i="11" s="1"/>
  <c r="B27" i="11" s="1"/>
  <c r="D21" i="11"/>
  <c r="D22" i="11" s="1"/>
  <c r="D27" i="11" s="1"/>
  <c r="B25" i="11"/>
  <c r="D25" i="11"/>
  <c r="F58" i="16" l="1"/>
  <c r="C38" i="16"/>
  <c r="C35" i="16"/>
  <c r="C33" i="16" s="1"/>
  <c r="C45" i="16" l="1"/>
  <c r="C34" i="16"/>
  <c r="F59" i="16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" i="5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S37" i="7"/>
  <c r="T36" i="7"/>
  <c r="S36" i="7"/>
  <c r="E36" i="7"/>
  <c r="E37" i="7" s="1"/>
  <c r="E38" i="7" s="1"/>
  <c r="S35" i="7"/>
  <c r="E35" i="7"/>
  <c r="S34" i="7"/>
  <c r="H34" i="7"/>
  <c r="S33" i="7"/>
  <c r="T37" i="7" s="1"/>
  <c r="H33" i="7"/>
  <c r="G33" i="7"/>
  <c r="G34" i="7" s="1"/>
  <c r="T32" i="7"/>
  <c r="Q36" i="7" s="1"/>
  <c r="W36" i="7" s="1"/>
  <c r="S32" i="7"/>
  <c r="H32" i="7"/>
  <c r="G32" i="7"/>
  <c r="F32" i="7"/>
  <c r="F33" i="7" s="1"/>
  <c r="F34" i="7" s="1"/>
  <c r="F35" i="7" s="1"/>
  <c r="F36" i="7" s="1"/>
  <c r="F37" i="7" s="1"/>
  <c r="F38" i="7" s="1"/>
  <c r="T31" i="7"/>
  <c r="Q35" i="7" s="1"/>
  <c r="W35" i="7" s="1"/>
  <c r="S31" i="7"/>
  <c r="T35" i="7" s="1"/>
  <c r="H35" i="7" s="1"/>
  <c r="H36" i="7" s="1"/>
  <c r="H37" i="7" s="1"/>
  <c r="H38" i="7" s="1"/>
  <c r="S30" i="7"/>
  <c r="T34" i="7" s="1"/>
  <c r="S29" i="7"/>
  <c r="T33" i="7" s="1"/>
  <c r="Q37" i="7" s="1"/>
  <c r="W37" i="7" s="1"/>
  <c r="T28" i="7"/>
  <c r="Q32" i="7" s="1"/>
  <c r="W32" i="7" s="1"/>
  <c r="S28" i="7"/>
  <c r="O28" i="7"/>
  <c r="T27" i="7"/>
  <c r="Q31" i="7" s="1"/>
  <c r="S27" i="7"/>
  <c r="Q27" i="7"/>
  <c r="O27" i="7"/>
  <c r="T26" i="7"/>
  <c r="Q30" i="7" s="1"/>
  <c r="S26" i="7"/>
  <c r="W26" i="7" s="1"/>
  <c r="Q26" i="7"/>
  <c r="O26" i="7"/>
  <c r="T25" i="7"/>
  <c r="Q29" i="7" s="1"/>
  <c r="W29" i="7" s="1"/>
  <c r="S25" i="7"/>
  <c r="T29" i="7" s="1"/>
  <c r="Q33" i="7" s="1"/>
  <c r="W33" i="7" s="1"/>
  <c r="Q25" i="7"/>
  <c r="W25" i="7" s="1"/>
  <c r="O25" i="7"/>
  <c r="T24" i="7"/>
  <c r="Q28" i="7" s="1"/>
  <c r="S24" i="7"/>
  <c r="W24" i="7" s="1"/>
  <c r="Q24" i="7"/>
  <c r="O24" i="7"/>
  <c r="W23" i="7"/>
  <c r="F23" i="7"/>
  <c r="Q22" i="7"/>
  <c r="Q21" i="7"/>
  <c r="B21" i="7"/>
  <c r="B22" i="7" s="1"/>
  <c r="O23" i="7" s="1"/>
  <c r="W20" i="7"/>
  <c r="O20" i="7"/>
  <c r="P22" i="7" s="1"/>
  <c r="W19" i="7"/>
  <c r="O19" i="7"/>
  <c r="W18" i="7"/>
  <c r="O18" i="7"/>
  <c r="W17" i="7"/>
  <c r="O17" i="7"/>
  <c r="W16" i="7"/>
  <c r="O16" i="7"/>
  <c r="P21" i="7" s="1"/>
  <c r="W15" i="7"/>
  <c r="O15" i="7"/>
  <c r="W14" i="7"/>
  <c r="O14" i="7"/>
  <c r="W13" i="7"/>
  <c r="O13" i="7"/>
  <c r="W12" i="7"/>
  <c r="O12" i="7"/>
  <c r="W11" i="7"/>
  <c r="O11" i="7"/>
  <c r="W10" i="7"/>
  <c r="O10" i="7"/>
  <c r="W9" i="7"/>
  <c r="O9" i="7"/>
  <c r="W8" i="7"/>
  <c r="O8" i="7"/>
  <c r="W7" i="7"/>
  <c r="O7" i="7"/>
  <c r="W6" i="7"/>
  <c r="O6" i="7"/>
  <c r="W5" i="7"/>
  <c r="O5" i="7"/>
  <c r="I5" i="7"/>
  <c r="I6" i="7" s="1"/>
  <c r="I7" i="7" s="1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W4" i="7"/>
  <c r="O4" i="7"/>
  <c r="J4" i="7"/>
  <c r="J5" i="7" s="1"/>
  <c r="J6" i="7" s="1"/>
  <c r="J7" i="7" s="1"/>
  <c r="J8" i="7" s="1"/>
  <c r="J9" i="7" s="1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J32" i="7" s="1"/>
  <c r="J33" i="7" s="1"/>
  <c r="J34" i="7" s="1"/>
  <c r="J35" i="7" s="1"/>
  <c r="J36" i="7" s="1"/>
  <c r="J37" i="7" s="1"/>
  <c r="J38" i="7" s="1"/>
  <c r="F4" i="7"/>
  <c r="F5" i="7" s="1"/>
  <c r="F6" i="7" s="1"/>
  <c r="F7" i="7" s="1"/>
  <c r="F8" i="7" s="1"/>
  <c r="F9" i="7" s="1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W3" i="7"/>
  <c r="O3" i="7"/>
  <c r="J3" i="7"/>
  <c r="I3" i="7"/>
  <c r="I4" i="7" s="1"/>
  <c r="H3" i="7"/>
  <c r="H4" i="7" s="1"/>
  <c r="H5" i="7" s="1"/>
  <c r="H6" i="7" s="1"/>
  <c r="H7" i="7" s="1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G3" i="7"/>
  <c r="G4" i="7" s="1"/>
  <c r="F3" i="7"/>
  <c r="D3" i="7"/>
  <c r="D4" i="7" s="1"/>
  <c r="D5" i="7" s="1"/>
  <c r="J2" i="7"/>
  <c r="I2" i="7"/>
  <c r="H2" i="7"/>
  <c r="G2" i="7"/>
  <c r="F2" i="7"/>
  <c r="E2" i="7"/>
  <c r="D2" i="7"/>
  <c r="W30" i="7" l="1"/>
  <c r="G5" i="7"/>
  <c r="G6" i="7" s="1"/>
  <c r="G7" i="7" s="1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K4" i="7"/>
  <c r="W21" i="7"/>
  <c r="W22" i="7"/>
  <c r="D6" i="7"/>
  <c r="K5" i="7"/>
  <c r="T30" i="7"/>
  <c r="Q34" i="7" s="1"/>
  <c r="W34" i="7" s="1"/>
  <c r="K3" i="7"/>
  <c r="W31" i="7"/>
  <c r="W28" i="7"/>
  <c r="W27" i="7"/>
  <c r="G35" i="7"/>
  <c r="G36" i="7" s="1"/>
  <c r="G37" i="7" s="1"/>
  <c r="G38" i="7" s="1"/>
  <c r="T4" i="5" l="1"/>
  <c r="K6" i="7"/>
  <c r="D7" i="7"/>
  <c r="D8" i="7" l="1"/>
  <c r="K7" i="7"/>
  <c r="K8" i="7" l="1"/>
  <c r="D9" i="7"/>
  <c r="K9" i="7" l="1"/>
  <c r="D10" i="7"/>
  <c r="C46" i="16" l="1"/>
  <c r="C47" i="16" s="1"/>
  <c r="K10" i="7"/>
  <c r="D11" i="7"/>
  <c r="D12" i="7" l="1"/>
  <c r="K11" i="7"/>
  <c r="K12" i="7" l="1"/>
  <c r="D13" i="7"/>
  <c r="K13" i="7" l="1"/>
  <c r="D14" i="7"/>
  <c r="K14" i="7" l="1"/>
  <c r="D15" i="7"/>
  <c r="D16" i="7" l="1"/>
  <c r="K15" i="7"/>
  <c r="K16" i="7" l="1"/>
  <c r="D17" i="7"/>
  <c r="K17" i="7" l="1"/>
  <c r="D18" i="7"/>
  <c r="K18" i="7" l="1"/>
  <c r="D19" i="7"/>
  <c r="D20" i="7" l="1"/>
  <c r="K19" i="7"/>
  <c r="K20" i="7" l="1"/>
  <c r="D21" i="7"/>
  <c r="K21" i="7" l="1"/>
  <c r="D22" i="7"/>
  <c r="D23" i="7" l="1"/>
  <c r="K22" i="7"/>
  <c r="K23" i="7" l="1"/>
  <c r="D24" i="7"/>
  <c r="D25" i="7" l="1"/>
  <c r="K24" i="7"/>
  <c r="D26" i="7" l="1"/>
  <c r="K25" i="7"/>
  <c r="K26" i="7" l="1"/>
  <c r="D27" i="7"/>
  <c r="D28" i="7" l="1"/>
  <c r="K27" i="7"/>
  <c r="D29" i="7" l="1"/>
  <c r="K28" i="7"/>
  <c r="D30" i="7" l="1"/>
  <c r="K29" i="7"/>
  <c r="D31" i="7" l="1"/>
  <c r="K30" i="7"/>
  <c r="D32" i="7" l="1"/>
  <c r="K31" i="7"/>
  <c r="D33" i="7" l="1"/>
  <c r="K32" i="7"/>
  <c r="D34" i="7" l="1"/>
  <c r="K33" i="7"/>
  <c r="K34" i="7" l="1"/>
  <c r="D35" i="7"/>
  <c r="K35" i="7" l="1"/>
  <c r="D36" i="7"/>
  <c r="K36" i="7" l="1"/>
  <c r="D37" i="7"/>
  <c r="K37" i="7" l="1"/>
  <c r="D38" i="7"/>
  <c r="K38" i="7" s="1"/>
</calcChain>
</file>

<file path=xl/comments1.xml><?xml version="1.0" encoding="utf-8"?>
<comments xmlns="http://schemas.openxmlformats.org/spreadsheetml/2006/main">
  <authors>
    <author>Burgess, Dan</author>
  </authors>
  <commentList>
    <comment ref="U2" authorId="0" shapeId="0">
      <text>
        <r>
          <rPr>
            <b/>
            <sz val="9"/>
            <color indexed="81"/>
            <rFont val="Tahoma"/>
            <family val="2"/>
          </rPr>
          <t>Burgess, Dan:</t>
        </r>
        <r>
          <rPr>
            <sz val="9"/>
            <color indexed="81"/>
            <rFont val="Tahoma"/>
            <family val="2"/>
          </rPr>
          <t xml:space="preserve">
1 = small
2 = medium
3 = large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</rPr>
          <t>Burgess, Dan:</t>
        </r>
        <r>
          <rPr>
            <sz val="9"/>
            <color indexed="81"/>
            <rFont val="Tahoma"/>
            <family val="2"/>
          </rPr>
          <t xml:space="preserve">
all media event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Burgess, Dan:</t>
        </r>
        <r>
          <rPr>
            <sz val="9"/>
            <color indexed="81"/>
            <rFont val="Tahoma"/>
            <family val="2"/>
          </rPr>
          <t xml:space="preserve">
it takes a week to see the results of the outreach</t>
        </r>
      </text>
    </comment>
  </commentList>
</comments>
</file>

<file path=xl/sharedStrings.xml><?xml version="1.0" encoding="utf-8"?>
<sst xmlns="http://schemas.openxmlformats.org/spreadsheetml/2006/main" count="21115" uniqueCount="188">
  <si>
    <t>SP_TYPE_CD</t>
  </si>
  <si>
    <t>OPT_OUT_ST</t>
  </si>
  <si>
    <t>MRD</t>
  </si>
  <si>
    <t>SUBAREADES</t>
  </si>
  <si>
    <t>RES-E</t>
  </si>
  <si>
    <t>Yes</t>
  </si>
  <si>
    <t>Pullman</t>
  </si>
  <si>
    <t>ES-LEC-CLK</t>
  </si>
  <si>
    <t>CLARKSTON AREA</t>
  </si>
  <si>
    <t>ES-PUM-GEN</t>
  </si>
  <si>
    <t>PULLMAN GENESSE / COLTON AREA</t>
  </si>
  <si>
    <t>ES-PUM-PUM</t>
  </si>
  <si>
    <t>PULLMAN AREA</t>
  </si>
  <si>
    <t>Othello</t>
  </si>
  <si>
    <t>ES-OTH-LRS</t>
  </si>
  <si>
    <t>LIND RITZVILLE SPRAGUE AREA</t>
  </si>
  <si>
    <t>ES-OTH-OTH</t>
  </si>
  <si>
    <t>OTHELO AREA</t>
  </si>
  <si>
    <t>ES-PUM-CFX</t>
  </si>
  <si>
    <t>PULLMAN COLFAX AREA</t>
  </si>
  <si>
    <t>ES-PUM-POT</t>
  </si>
  <si>
    <t>PULLMAN POTLATCH / PALOUSE AREA</t>
  </si>
  <si>
    <t>ES-PUM-TEK</t>
  </si>
  <si>
    <t>PULLMAN TEKOA AREA</t>
  </si>
  <si>
    <t>AMI</t>
  </si>
  <si>
    <t>Spokane 3</t>
  </si>
  <si>
    <t>ES-SPO-MWP</t>
  </si>
  <si>
    <t>SPOKANE MEDICAL / WEST PLAINS AREA</t>
  </si>
  <si>
    <t>Spokane 2</t>
  </si>
  <si>
    <t>ES-SPO-SW</t>
  </si>
  <si>
    <t>SPOKANE SOUTH WEST AREA</t>
  </si>
  <si>
    <t>Spokane 6</t>
  </si>
  <si>
    <t>ES-SPO-VLY</t>
  </si>
  <si>
    <t>SPOKANE VALLEY AREA</t>
  </si>
  <si>
    <t>Davenport</t>
  </si>
  <si>
    <t>ES-DAV-DAV</t>
  </si>
  <si>
    <t>DAVENPORT / REARDAN AREA</t>
  </si>
  <si>
    <t>ES-SPO-C</t>
  </si>
  <si>
    <t>SPOKANE CENTRAL AREA</t>
  </si>
  <si>
    <t>Spokane 4</t>
  </si>
  <si>
    <t>Spokane 1</t>
  </si>
  <si>
    <t>ES-SPO-NE</t>
  </si>
  <si>
    <t>SPOKANE NORTHEAST AREA</t>
  </si>
  <si>
    <t>ES-SPO-NW</t>
  </si>
  <si>
    <t>SPOKANE NORTHWEST AREA</t>
  </si>
  <si>
    <t>Spokane 5</t>
  </si>
  <si>
    <t>ES-DAV-ODS</t>
  </si>
  <si>
    <t>WILBER / ODESSA / HARRINGTON AREA</t>
  </si>
  <si>
    <t>ES-DPK-ALL</t>
  </si>
  <si>
    <t>DEER PARK AREA</t>
  </si>
  <si>
    <t>ES-DAV-WEL</t>
  </si>
  <si>
    <t>FORD / WELLPINIT / SPRINGDALE AREA</t>
  </si>
  <si>
    <t>ES-DAV-HNT</t>
  </si>
  <si>
    <t>HUNTERS / FRUITLAND AREA</t>
  </si>
  <si>
    <t>Colville</t>
  </si>
  <si>
    <t>ES-COL-CHW</t>
  </si>
  <si>
    <t>COLVILLE CHEWELAH AREA</t>
  </si>
  <si>
    <t>ES-COL-ADY</t>
  </si>
  <si>
    <t>CLVILLE ADDY / GIFFORD AREA</t>
  </si>
  <si>
    <t>ES-COL-VLY</t>
  </si>
  <si>
    <t>COLVILLE VALLEY AREA</t>
  </si>
  <si>
    <t>ES-COL-INC</t>
  </si>
  <si>
    <t>COLVILLE INCHELIUM AREA</t>
  </si>
  <si>
    <t>ES-COL-S</t>
  </si>
  <si>
    <t>COLVILLE SOUTH AREA</t>
  </si>
  <si>
    <t>ES-COL-N</t>
  </si>
  <si>
    <t>COLVILLE NORTH AREA</t>
  </si>
  <si>
    <t>ES-COL-NP</t>
  </si>
  <si>
    <t>COLVILLE NORTH PORT AREA</t>
  </si>
  <si>
    <t>SUBAREACODE</t>
  </si>
  <si>
    <t xml:space="preserve">Type </t>
  </si>
  <si>
    <t xml:space="preserve">Electric Opt Out </t>
  </si>
  <si>
    <t>Gas Opt Out</t>
  </si>
  <si>
    <t>RES-G</t>
  </si>
  <si>
    <t>Total</t>
  </si>
  <si>
    <t>Count of CCB_PREM_I</t>
  </si>
  <si>
    <t>Grand Total</t>
  </si>
  <si>
    <t>Rates Updated June 2019</t>
  </si>
  <si>
    <t>WA/ID Metro Order</t>
  </si>
  <si>
    <t>RMU</t>
  </si>
  <si>
    <t>Meterman</t>
  </si>
  <si>
    <t>Time per order</t>
  </si>
  <si>
    <t>hours</t>
  </si>
  <si>
    <t>12 mins</t>
  </si>
  <si>
    <t>Labor Rate per Union Agreement</t>
  </si>
  <si>
    <t>Labor(Loaded) Rate</t>
  </si>
  <si>
    <t>per hour</t>
  </si>
  <si>
    <t>Labor Cost per order</t>
  </si>
  <si>
    <t>Journeyman Meterman</t>
  </si>
  <si>
    <t>Miles per order</t>
  </si>
  <si>
    <t>Truck (Class 46) Cost per mile</t>
  </si>
  <si>
    <t>Vehicle cost per order</t>
  </si>
  <si>
    <t>Yearly Cost</t>
  </si>
  <si>
    <t>Projected</t>
  </si>
  <si>
    <t>Total Cost per order</t>
  </si>
  <si>
    <t>WA/ID Rural Order</t>
  </si>
  <si>
    <t>By Week</t>
  </si>
  <si>
    <t>Date</t>
  </si>
  <si>
    <t>Opt Out Customers (Cumulative)</t>
  </si>
  <si>
    <t>Week</t>
  </si>
  <si>
    <t>Predicted</t>
  </si>
  <si>
    <t>Coefs</t>
  </si>
  <si>
    <t>New Opt Outs</t>
  </si>
  <si>
    <t>Called CSR</t>
  </si>
  <si>
    <t>Meters Deployed</t>
  </si>
  <si>
    <t>90 Day Notification</t>
  </si>
  <si>
    <t>60 Day Notification</t>
  </si>
  <si>
    <t>21 Day Notification</t>
  </si>
  <si>
    <t>Known Outreach</t>
  </si>
  <si>
    <t>OptOut Page Views</t>
  </si>
  <si>
    <t>Intercept</t>
  </si>
  <si>
    <t>3 month Estimate</t>
  </si>
  <si>
    <t xml:space="preserve">Area </t>
  </si>
  <si>
    <t xml:space="preserve">Davenport </t>
  </si>
  <si>
    <t xml:space="preserve">Pullman </t>
  </si>
  <si>
    <t>1,2</t>
  </si>
  <si>
    <t>Spokane</t>
  </si>
  <si>
    <t>2,3</t>
  </si>
  <si>
    <t># Local Reps</t>
  </si>
  <si>
    <t># RMU</t>
  </si>
  <si>
    <t># Servicemen</t>
  </si>
  <si>
    <t>Total Yearly Visits</t>
  </si>
  <si>
    <t xml:space="preserve">Yearly Metro Visits </t>
  </si>
  <si>
    <t>(Dan's Forecast)(AC)</t>
  </si>
  <si>
    <t>Metro</t>
  </si>
  <si>
    <t xml:space="preserve">1 or more Meters </t>
  </si>
  <si>
    <t>Unique Customers or Customers</t>
  </si>
  <si>
    <t>Service Points or Meters/Reads</t>
  </si>
  <si>
    <t>Rural</t>
  </si>
  <si>
    <t>Single Meters</t>
  </si>
  <si>
    <t>Deployment Zone</t>
  </si>
  <si>
    <t>Deer park</t>
  </si>
  <si>
    <t xml:space="preserve">Yearly Rural Visits </t>
  </si>
  <si>
    <t>Actuals</t>
  </si>
  <si>
    <t xml:space="preserve">Forecast </t>
  </si>
  <si>
    <t xml:space="preserve">Yearly Total </t>
  </si>
  <si>
    <t>Forecast</t>
  </si>
  <si>
    <t>(Forecasted Total Visits)(AC)</t>
  </si>
  <si>
    <t>Electric Opt Out</t>
  </si>
  <si>
    <t>Type</t>
  </si>
  <si>
    <t>R</t>
  </si>
  <si>
    <t>M</t>
  </si>
  <si>
    <t xml:space="preserve">Classification </t>
  </si>
  <si>
    <t>30 min</t>
  </si>
  <si>
    <t xml:space="preserve">Includes Travel Time </t>
  </si>
  <si>
    <t>Serviceman</t>
  </si>
  <si>
    <t>WA/ID Rural RTU Order</t>
  </si>
  <si>
    <t>Outside Serviceman</t>
  </si>
  <si>
    <t>Meter Reader</t>
  </si>
  <si>
    <t>Local Rep</t>
  </si>
  <si>
    <t>WA/ID Metro RTU Order</t>
  </si>
  <si>
    <t>Cost of Manual Read Orders</t>
  </si>
  <si>
    <t>TC-(DF)</t>
  </si>
  <si>
    <t>Total QRT Visits</t>
  </si>
  <si>
    <t>OPT_OUT_STATUS</t>
  </si>
  <si>
    <t>SUBAREACOD</t>
  </si>
  <si>
    <t>Count of CCB_PREM_ID</t>
  </si>
  <si>
    <t>Row Labels</t>
  </si>
  <si>
    <t>Column Labels</t>
  </si>
  <si>
    <t>Total Opt Out</t>
  </si>
  <si>
    <t xml:space="preserve">Total </t>
  </si>
  <si>
    <t>FC per meter</t>
  </si>
  <si>
    <t>VC per Meter</t>
  </si>
  <si>
    <t xml:space="preserve">VC per meter </t>
  </si>
  <si>
    <t>08.20.2019 Visits Per Person (Premise)</t>
  </si>
  <si>
    <t>11.12.2019 Visits Per Person (Premise)</t>
  </si>
  <si>
    <t>Unique Metro Residences</t>
  </si>
  <si>
    <t>Unique Rural Residences</t>
  </si>
  <si>
    <t>To Date</t>
  </si>
  <si>
    <t>Cost per Metro Order</t>
  </si>
  <si>
    <t>Cost per Rural Order</t>
  </si>
  <si>
    <t>Unique Premises or Addresses</t>
  </si>
  <si>
    <t>Service Points or Meters/Reads Per Year</t>
  </si>
  <si>
    <t>11.12.2019</t>
  </si>
  <si>
    <t xml:space="preserve">(AC) Average Quarterly Cost to Manually Visit Unique Residences </t>
  </si>
  <si>
    <t xml:space="preserve">(AC) Average Monthly Cost to Manually Visit Unique Residences </t>
  </si>
  <si>
    <t xml:space="preserve">(TC) Total Cost to Manually Visit Unique Residences </t>
  </si>
  <si>
    <t>(FC) Field Collection System Annual Subscription Fee</t>
  </si>
  <si>
    <t>(FC) FCS Admin (Market Level 6)</t>
  </si>
  <si>
    <t>(VC) Cost to Manually Visit Unique Residences in Metro areas</t>
  </si>
  <si>
    <t>(VC) Cost to Manually Visit Unique Residences in Rural areas</t>
  </si>
  <si>
    <t>Total Visits to Unique Residence a Year</t>
  </si>
  <si>
    <t>Ratio</t>
  </si>
  <si>
    <t>Forecasted</t>
  </si>
  <si>
    <t>Roll-up based on components from above</t>
  </si>
  <si>
    <t>Unique Visits Per Year</t>
  </si>
  <si>
    <t>Cost Per Orders Based On Resource Type</t>
  </si>
  <si>
    <t xml:space="preserve">Cost per order based on likely Resource Choice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</si>
</sst>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;@"/>
    <numFmt numFmtId="166" formatCode="_(* #,##0_);_(* \(#,##0\);_(* &quot;-&quot;??_);_(@_)"/>
    <numFmt numFmtId="167" formatCode="&quot;$&quot;#,##0"/>
  </numFmts>
  <fonts count="29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name val="Arial"/>
      <family val="2"/>
    </font>
    <font>
      <sz val="12"/>
      <color theme="1"/>
      <name val="Calibri"/>
      <family val="1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0"/>
      <name val="Arial"/>
      <family val="2"/>
    </font>
    <font>
      <sz val="11"/>
      <color rgb="FF000000"/>
      <name val="Calibri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charset val="1"/>
    </font>
    <font>
      <b/>
      <sz val="10"/>
      <name val="Arial"/>
      <charset val="1"/>
    </font>
    <font>
      <b/>
      <sz val="12"/>
      <name val="Calibri"/>
      <family val="2"/>
    </font>
    <font>
      <u/>
      <sz val="10"/>
      <color theme="1"/>
      <name val="Tahoma"/>
      <family val="2"/>
    </font>
    <font>
      <b/>
      <u/>
      <sz val="10"/>
      <color theme="1"/>
      <name val="Tahoma"/>
      <family val="2"/>
    </font>
    <font>
      <sz val="10"/>
      <color theme="0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A5F"/>
        <bgColor indexed="64"/>
      </patternFill>
    </fill>
    <fill>
      <patternFill patternType="solid">
        <fgColor rgb="FFA9BB23"/>
        <bgColor indexed="64"/>
      </patternFill>
    </fill>
    <fill>
      <patternFill patternType="solid">
        <fgColor rgb="FF0077B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/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2A5F"/>
      </left>
      <right/>
      <top style="medium">
        <color rgb="FF002A5F"/>
      </top>
      <bottom style="medium">
        <color rgb="FF002A5F"/>
      </bottom>
      <diagonal/>
    </border>
    <border>
      <left/>
      <right style="medium">
        <color rgb="FF002A5F"/>
      </right>
      <top style="medium">
        <color rgb="FF002A5F"/>
      </top>
      <bottom style="medium">
        <color rgb="FF002A5F"/>
      </bottom>
      <diagonal/>
    </border>
    <border>
      <left/>
      <right/>
      <top style="medium">
        <color rgb="FF002A5F"/>
      </top>
      <bottom style="medium">
        <color rgb="FF002A5F"/>
      </bottom>
      <diagonal/>
    </border>
    <border>
      <left/>
      <right style="medium">
        <color rgb="FF002A5F"/>
      </right>
      <top style="medium">
        <color rgb="FF002A5F"/>
      </top>
      <bottom/>
      <diagonal/>
    </border>
    <border>
      <left style="medium">
        <color rgb="FF002A5F"/>
      </left>
      <right style="medium">
        <color rgb="FF002A5F"/>
      </right>
      <top style="medium">
        <color rgb="FF002A5F"/>
      </top>
      <bottom/>
      <diagonal/>
    </border>
    <border>
      <left style="medium">
        <color rgb="FF002A5F"/>
      </left>
      <right/>
      <top/>
      <bottom/>
      <diagonal/>
    </border>
    <border>
      <left/>
      <right style="medium">
        <color rgb="FF002A5F"/>
      </right>
      <top/>
      <bottom/>
      <diagonal/>
    </border>
    <border>
      <left style="medium">
        <color rgb="FF002A5F"/>
      </left>
      <right style="medium">
        <color rgb="FF002A5F"/>
      </right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2A5F"/>
      </left>
      <right style="medium">
        <color rgb="FF002A5F"/>
      </right>
      <top/>
      <bottom style="medium">
        <color rgb="FF002A5F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9" fillId="0" borderId="0"/>
    <xf numFmtId="9" fontId="14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9" fontId="23" fillId="0" borderId="0" applyFont="0" applyFill="0" applyBorder="0" applyAlignment="0" applyProtection="0"/>
    <xf numFmtId="0" fontId="25" fillId="16" borderId="34">
      <alignment horizontal="left"/>
    </xf>
    <xf numFmtId="0" fontId="1" fillId="0" borderId="0"/>
  </cellStyleXfs>
  <cellXfs count="237">
    <xf numFmtId="0" fontId="0" fillId="0" borderId="0" xfId="0"/>
    <xf numFmtId="0" fontId="4" fillId="2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0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NumberFormat="1" applyBorder="1"/>
    <xf numFmtId="0" fontId="0" fillId="0" borderId="8" xfId="0" applyBorder="1"/>
    <xf numFmtId="0" fontId="0" fillId="0" borderId="6" xfId="0" applyNumberFormat="1" applyBorder="1"/>
    <xf numFmtId="0" fontId="0" fillId="0" borderId="9" xfId="0" applyNumberFormat="1" applyBorder="1"/>
    <xf numFmtId="0" fontId="0" fillId="0" borderId="2" xfId="0" applyNumberFormat="1" applyBorder="1"/>
    <xf numFmtId="0" fontId="0" fillId="0" borderId="8" xfId="0" applyNumberFormat="1" applyBorder="1"/>
    <xf numFmtId="0" fontId="0" fillId="0" borderId="5" xfId="0" applyNumberFormat="1" applyBorder="1"/>
    <xf numFmtId="0" fontId="0" fillId="0" borderId="10" xfId="0" applyBorder="1"/>
    <xf numFmtId="0" fontId="0" fillId="0" borderId="10" xfId="0" applyNumberFormat="1" applyBorder="1"/>
    <xf numFmtId="0" fontId="0" fillId="0" borderId="0" xfId="0" applyNumberFormat="1"/>
    <xf numFmtId="0" fontId="0" fillId="0" borderId="11" xfId="0" applyNumberFormat="1" applyBorder="1"/>
    <xf numFmtId="0" fontId="10" fillId="0" borderId="0" xfId="2" applyFont="1"/>
    <xf numFmtId="0" fontId="9" fillId="0" borderId="0" xfId="2"/>
    <xf numFmtId="0" fontId="12" fillId="0" borderId="0" xfId="2" applyFont="1" applyAlignment="1">
      <alignment horizontal="center"/>
    </xf>
    <xf numFmtId="164" fontId="9" fillId="0" borderId="0" xfId="2" applyNumberFormat="1"/>
    <xf numFmtId="0" fontId="9" fillId="0" borderId="14" xfId="2" applyBorder="1"/>
    <xf numFmtId="164" fontId="9" fillId="0" borderId="15" xfId="2" applyNumberFormat="1" applyBorder="1"/>
    <xf numFmtId="0" fontId="9" fillId="0" borderId="16" xfId="2" applyBorder="1"/>
    <xf numFmtId="164" fontId="9" fillId="0" borderId="17" xfId="2" applyNumberFormat="1" applyBorder="1"/>
    <xf numFmtId="0" fontId="9" fillId="0" borderId="0" xfId="2" applyAlignment="1">
      <alignment horizontal="center"/>
    </xf>
    <xf numFmtId="0" fontId="7" fillId="0" borderId="0" xfId="2" applyFont="1"/>
    <xf numFmtId="164" fontId="7" fillId="0" borderId="0" xfId="2" applyNumberFormat="1" applyFont="1"/>
    <xf numFmtId="165" fontId="8" fillId="7" borderId="18" xfId="4" applyNumberFormat="1" applyFill="1" applyBorder="1" applyAlignment="1">
      <alignment horizontal="center"/>
    </xf>
    <xf numFmtId="0" fontId="8" fillId="7" borderId="19" xfId="4" applyFill="1" applyBorder="1" applyAlignment="1">
      <alignment horizontal="center"/>
    </xf>
    <xf numFmtId="0" fontId="8" fillId="7" borderId="20" xfId="4" applyFill="1" applyBorder="1" applyAlignment="1">
      <alignment horizontal="center"/>
    </xf>
    <xf numFmtId="0" fontId="6" fillId="8" borderId="21" xfId="4" applyFont="1" applyFill="1" applyBorder="1" applyAlignment="1">
      <alignment horizontal="center"/>
    </xf>
    <xf numFmtId="0" fontId="8" fillId="9" borderId="22" xfId="4" applyFill="1" applyBorder="1" applyAlignment="1">
      <alignment horizontal="center"/>
    </xf>
    <xf numFmtId="0" fontId="8" fillId="10" borderId="0" xfId="4" applyFill="1" applyAlignment="1">
      <alignment horizontal="center"/>
    </xf>
    <xf numFmtId="0" fontId="8" fillId="0" borderId="0" xfId="4"/>
    <xf numFmtId="165" fontId="8" fillId="0" borderId="0" xfId="4" applyNumberFormat="1" applyAlignment="1">
      <alignment horizontal="center" wrapText="1"/>
    </xf>
    <xf numFmtId="0" fontId="8" fillId="0" borderId="0" xfId="4" applyAlignment="1">
      <alignment horizontal="center" wrapText="1"/>
    </xf>
    <xf numFmtId="0" fontId="8" fillId="9" borderId="25" xfId="4" applyFill="1" applyBorder="1" applyAlignment="1">
      <alignment horizontal="center" wrapText="1"/>
    </xf>
    <xf numFmtId="0" fontId="8" fillId="0" borderId="0" xfId="4" applyAlignment="1">
      <alignment wrapText="1"/>
    </xf>
    <xf numFmtId="165" fontId="8" fillId="0" borderId="0" xfId="4" applyNumberFormat="1" applyAlignment="1">
      <alignment horizontal="center"/>
    </xf>
    <xf numFmtId="0" fontId="8" fillId="0" borderId="0" xfId="4" applyAlignment="1">
      <alignment horizontal="center"/>
    </xf>
    <xf numFmtId="0" fontId="8" fillId="11" borderId="0" xfId="4" applyFill="1" applyAlignment="1">
      <alignment horizontal="center"/>
    </xf>
    <xf numFmtId="1" fontId="8" fillId="0" borderId="0" xfId="4" applyNumberFormat="1" applyAlignment="1">
      <alignment horizontal="center"/>
    </xf>
    <xf numFmtId="0" fontId="8" fillId="0" borderId="0" xfId="4" applyFill="1" applyBorder="1" applyAlignment="1"/>
    <xf numFmtId="0" fontId="8" fillId="9" borderId="25" xfId="4" applyFill="1" applyBorder="1"/>
    <xf numFmtId="0" fontId="8" fillId="0" borderId="0" xfId="4" applyNumberFormat="1" applyAlignment="1">
      <alignment horizontal="center"/>
    </xf>
    <xf numFmtId="0" fontId="15" fillId="0" borderId="26" xfId="4" applyNumberFormat="1" applyFont="1" applyBorder="1"/>
    <xf numFmtId="0" fontId="8" fillId="0" borderId="0" xfId="4" applyFill="1" applyAlignment="1">
      <alignment horizontal="center"/>
    </xf>
    <xf numFmtId="0" fontId="8" fillId="0" borderId="27" xfId="4" applyFill="1" applyBorder="1" applyAlignment="1"/>
    <xf numFmtId="165" fontId="8" fillId="12" borderId="0" xfId="4" applyNumberFormat="1" applyFill="1" applyAlignment="1">
      <alignment horizontal="center"/>
    </xf>
    <xf numFmtId="0" fontId="8" fillId="12" borderId="0" xfId="4" applyFill="1" applyAlignment="1">
      <alignment horizontal="center"/>
    </xf>
    <xf numFmtId="1" fontId="8" fillId="12" borderId="0" xfId="4" applyNumberFormat="1" applyFill="1" applyAlignment="1">
      <alignment horizontal="center"/>
    </xf>
    <xf numFmtId="0" fontId="8" fillId="12" borderId="25" xfId="4" applyFill="1" applyBorder="1"/>
    <xf numFmtId="0" fontId="8" fillId="12" borderId="0" xfId="4" applyNumberFormat="1" applyFill="1" applyAlignment="1">
      <alignment horizontal="center"/>
    </xf>
    <xf numFmtId="0" fontId="8" fillId="12" borderId="0" xfId="4" applyFill="1"/>
    <xf numFmtId="0" fontId="15" fillId="12" borderId="26" xfId="4" applyNumberFormat="1" applyFont="1" applyFill="1" applyBorder="1"/>
    <xf numFmtId="1" fontId="8" fillId="11" borderId="0" xfId="4" applyNumberFormat="1" applyFill="1" applyAlignment="1">
      <alignment horizontal="center"/>
    </xf>
    <xf numFmtId="1" fontId="8" fillId="0" borderId="0" xfId="4" applyNumberFormat="1" applyFill="1" applyAlignment="1">
      <alignment horizontal="center"/>
    </xf>
    <xf numFmtId="0" fontId="8" fillId="0" borderId="0" xfId="4" applyNumberFormat="1" applyFill="1" applyAlignment="1">
      <alignment horizontal="center"/>
    </xf>
    <xf numFmtId="165" fontId="8" fillId="13" borderId="0" xfId="4" applyNumberFormat="1" applyFill="1" applyAlignment="1">
      <alignment horizontal="center"/>
    </xf>
    <xf numFmtId="0" fontId="8" fillId="13" borderId="0" xfId="4" applyFill="1" applyAlignment="1">
      <alignment horizontal="center"/>
    </xf>
    <xf numFmtId="1" fontId="8" fillId="13" borderId="0" xfId="4" applyNumberFormat="1" applyFill="1" applyAlignment="1">
      <alignment horizontal="center"/>
    </xf>
    <xf numFmtId="0" fontId="8" fillId="13" borderId="25" xfId="4" applyFill="1" applyBorder="1"/>
    <xf numFmtId="0" fontId="8" fillId="13" borderId="0" xfId="4" applyNumberFormat="1" applyFill="1" applyAlignment="1">
      <alignment horizontal="center"/>
    </xf>
    <xf numFmtId="0" fontId="8" fillId="13" borderId="0" xfId="4" applyFill="1"/>
    <xf numFmtId="10" fontId="0" fillId="0" borderId="0" xfId="5" applyNumberFormat="1" applyFont="1" applyAlignment="1">
      <alignment horizontal="center"/>
    </xf>
    <xf numFmtId="0" fontId="8" fillId="3" borderId="0" xfId="4" applyFill="1" applyAlignment="1">
      <alignment horizontal="center"/>
    </xf>
    <xf numFmtId="165" fontId="8" fillId="6" borderId="0" xfId="4" applyNumberFormat="1" applyFill="1" applyAlignment="1">
      <alignment horizontal="center"/>
    </xf>
    <xf numFmtId="166" fontId="0" fillId="6" borderId="0" xfId="6" applyNumberFormat="1" applyFont="1" applyFill="1" applyAlignment="1">
      <alignment horizontal="center"/>
    </xf>
    <xf numFmtId="0" fontId="8" fillId="6" borderId="0" xfId="4" applyFill="1" applyAlignment="1">
      <alignment horizontal="center"/>
    </xf>
    <xf numFmtId="1" fontId="8" fillId="6" borderId="0" xfId="4" applyNumberFormat="1" applyFill="1" applyAlignment="1">
      <alignment horizontal="center"/>
    </xf>
    <xf numFmtId="0" fontId="8" fillId="6" borderId="25" xfId="4" applyFill="1" applyBorder="1"/>
    <xf numFmtId="0" fontId="8" fillId="6" borderId="0" xfId="4" applyNumberFormat="1" applyFill="1" applyAlignment="1">
      <alignment horizontal="center"/>
    </xf>
    <xf numFmtId="0" fontId="8" fillId="6" borderId="0" xfId="4" applyFill="1"/>
    <xf numFmtId="0" fontId="8" fillId="9" borderId="28" xfId="4" applyFill="1" applyBorder="1"/>
    <xf numFmtId="0" fontId="18" fillId="14" borderId="29" xfId="0" applyFont="1" applyFill="1" applyBorder="1" applyAlignment="1">
      <alignment horizontal="center" vertical="center"/>
    </xf>
    <xf numFmtId="0" fontId="19" fillId="1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0" fillId="15" borderId="0" xfId="0" applyFill="1" applyBorder="1" applyAlignment="1">
      <alignment horizontal="center"/>
    </xf>
    <xf numFmtId="0" fontId="14" fillId="15" borderId="0" xfId="0" applyFont="1" applyFill="1" applyBorder="1" applyAlignment="1">
      <alignment horizontal="center"/>
    </xf>
    <xf numFmtId="0" fontId="18" fillId="3" borderId="30" xfId="0" applyNumberFormat="1" applyFont="1" applyFill="1" applyBorder="1" applyAlignment="1">
      <alignment horizontal="center" vertical="center"/>
    </xf>
    <xf numFmtId="0" fontId="21" fillId="15" borderId="0" xfId="0" applyNumberFormat="1" applyFont="1" applyFill="1" applyBorder="1" applyAlignment="1">
      <alignment horizontal="center" vertical="center"/>
    </xf>
    <xf numFmtId="0" fontId="21" fillId="5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7" fillId="0" borderId="1" xfId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left" vertical="center"/>
    </xf>
    <xf numFmtId="0" fontId="14" fillId="5" borderId="0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15" borderId="0" xfId="0" applyFill="1" applyAlignment="1">
      <alignment horizontal="center" vertical="center"/>
    </xf>
    <xf numFmtId="0" fontId="14" fillId="15" borderId="0" xfId="0" applyFont="1" applyFill="1" applyAlignment="1">
      <alignment horizontal="left" vertical="center"/>
    </xf>
    <xf numFmtId="0" fontId="22" fillId="15" borderId="0" xfId="0" applyNumberFormat="1" applyFont="1" applyFill="1" applyBorder="1" applyAlignment="1">
      <alignment horizontal="center"/>
    </xf>
    <xf numFmtId="0" fontId="22" fillId="5" borderId="0" xfId="0" applyNumberFormat="1" applyFont="1" applyFill="1" applyBorder="1" applyAlignment="1">
      <alignment horizontal="center"/>
    </xf>
    <xf numFmtId="0" fontId="0" fillId="15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15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14" fillId="15" borderId="0" xfId="0" applyFont="1" applyFill="1" applyAlignment="1">
      <alignment horizontal="left"/>
    </xf>
    <xf numFmtId="0" fontId="7" fillId="15" borderId="1" xfId="1" applyFill="1" applyAlignment="1">
      <alignment horizontal="left"/>
    </xf>
    <xf numFmtId="0" fontId="7" fillId="15" borderId="1" xfId="1" applyFill="1" applyAlignment="1">
      <alignment horizontal="center"/>
    </xf>
    <xf numFmtId="0" fontId="7" fillId="11" borderId="1" xfId="1" applyFill="1" applyAlignment="1">
      <alignment horizontal="center"/>
    </xf>
    <xf numFmtId="0" fontId="7" fillId="11" borderId="1" xfId="1" applyFill="1" applyAlignment="1">
      <alignment horizontal="center" vertical="center"/>
    </xf>
    <xf numFmtId="0" fontId="9" fillId="0" borderId="0" xfId="2" applyBorder="1"/>
    <xf numFmtId="0" fontId="9" fillId="0" borderId="0" xfId="2" applyFill="1" applyBorder="1"/>
    <xf numFmtId="0" fontId="9" fillId="0" borderId="0" xfId="2" applyFill="1"/>
    <xf numFmtId="0" fontId="9" fillId="0" borderId="31" xfId="2" applyFont="1" applyBorder="1"/>
    <xf numFmtId="0" fontId="9" fillId="0" borderId="31" xfId="2" applyFont="1" applyBorder="1" applyAlignment="1">
      <alignment wrapText="1"/>
    </xf>
    <xf numFmtId="10" fontId="9" fillId="0" borderId="31" xfId="2" applyNumberFormat="1" applyFont="1" applyBorder="1"/>
    <xf numFmtId="1" fontId="0" fillId="0" borderId="0" xfId="0" applyNumberFormat="1"/>
    <xf numFmtId="0" fontId="23" fillId="0" borderId="0" xfId="0" applyFont="1" applyFill="1" applyBorder="1" applyAlignment="1" applyProtection="1"/>
    <xf numFmtId="0" fontId="24" fillId="2" borderId="0" xfId="0" applyFont="1" applyFill="1" applyBorder="1" applyAlignment="1" applyProtection="1">
      <alignment horizontal="center"/>
    </xf>
    <xf numFmtId="0" fontId="18" fillId="3" borderId="0" xfId="0" applyNumberFormat="1" applyFont="1" applyFill="1" applyBorder="1" applyAlignment="1">
      <alignment horizontal="center" vertical="center"/>
    </xf>
    <xf numFmtId="164" fontId="7" fillId="0" borderId="0" xfId="2" applyNumberFormat="1" applyFont="1" applyAlignment="1">
      <alignment horizontal="center"/>
    </xf>
    <xf numFmtId="164" fontId="9" fillId="0" borderId="0" xfId="2" applyNumberFormat="1" applyAlignment="1">
      <alignment horizontal="center"/>
    </xf>
    <xf numFmtId="0" fontId="9" fillId="4" borderId="0" xfId="2" applyFill="1" applyAlignment="1">
      <alignment horizontal="center"/>
    </xf>
    <xf numFmtId="2" fontId="9" fillId="4" borderId="0" xfId="2" applyNumberFormat="1" applyFill="1" applyAlignment="1">
      <alignment horizontal="center"/>
    </xf>
    <xf numFmtId="0" fontId="11" fillId="0" borderId="0" xfId="2" applyFont="1"/>
    <xf numFmtId="44" fontId="0" fillId="0" borderId="17" xfId="8" applyFont="1" applyBorder="1"/>
    <xf numFmtId="44" fontId="0" fillId="0" borderId="15" xfId="8" applyFont="1" applyBorder="1"/>
    <xf numFmtId="0" fontId="25" fillId="16" borderId="34" xfId="11" applyAlignment="1">
      <alignment horizontal="left"/>
    </xf>
    <xf numFmtId="0" fontId="1" fillId="0" borderId="0" xfId="12"/>
    <xf numFmtId="0" fontId="1" fillId="0" borderId="0" xfId="12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5" borderId="0" xfId="0" applyFill="1"/>
    <xf numFmtId="0" fontId="0" fillId="15" borderId="0" xfId="0" applyFill="1"/>
    <xf numFmtId="0" fontId="3" fillId="15" borderId="0" xfId="0" applyFont="1" applyFill="1" applyAlignment="1">
      <alignment horizontal="center" vertical="center"/>
    </xf>
    <xf numFmtId="0" fontId="7" fillId="0" borderId="1" xfId="1"/>
    <xf numFmtId="44" fontId="9" fillId="0" borderId="0" xfId="7" applyFont="1"/>
    <xf numFmtId="9" fontId="0" fillId="0" borderId="0" xfId="10" applyFont="1"/>
    <xf numFmtId="9" fontId="9" fillId="0" borderId="0" xfId="10" applyFont="1"/>
    <xf numFmtId="44" fontId="9" fillId="0" borderId="0" xfId="7" applyFont="1" applyFill="1"/>
    <xf numFmtId="2" fontId="9" fillId="0" borderId="0" xfId="2" applyNumberFormat="1"/>
    <xf numFmtId="0" fontId="13" fillId="0" borderId="12" xfId="2" applyFont="1" applyBorder="1" applyAlignment="1">
      <alignment horizontal="center"/>
    </xf>
    <xf numFmtId="0" fontId="0" fillId="0" borderId="31" xfId="0" applyBorder="1"/>
    <xf numFmtId="0" fontId="14" fillId="0" borderId="31" xfId="0" applyFont="1" applyBorder="1"/>
    <xf numFmtId="0" fontId="3" fillId="0" borderId="31" xfId="0" applyFont="1" applyFill="1" applyBorder="1"/>
    <xf numFmtId="1" fontId="0" fillId="0" borderId="31" xfId="0" applyNumberFormat="1" applyFill="1" applyBorder="1"/>
    <xf numFmtId="1" fontId="0" fillId="0" borderId="31" xfId="0" applyNumberFormat="1" applyBorder="1"/>
    <xf numFmtId="1" fontId="14" fillId="0" borderId="31" xfId="0" applyNumberFormat="1" applyFont="1" applyBorder="1"/>
    <xf numFmtId="1" fontId="0" fillId="11" borderId="31" xfId="0" applyNumberFormat="1" applyFill="1" applyBorder="1"/>
    <xf numFmtId="167" fontId="9" fillId="0" borderId="0" xfId="2" applyNumberFormat="1" applyFill="1" applyBorder="1"/>
    <xf numFmtId="44" fontId="9" fillId="0" borderId="31" xfId="7" applyFont="1" applyBorder="1"/>
    <xf numFmtId="1" fontId="9" fillId="0" borderId="31" xfId="2" applyNumberFormat="1" applyFill="1" applyBorder="1"/>
    <xf numFmtId="1" fontId="9" fillId="0" borderId="31" xfId="7" applyNumberFormat="1" applyFont="1" applyFill="1" applyBorder="1"/>
    <xf numFmtId="0" fontId="9" fillId="0" borderId="32" xfId="2" applyBorder="1"/>
    <xf numFmtId="1" fontId="3" fillId="0" borderId="0" xfId="0" applyNumberFormat="1" applyFont="1"/>
    <xf numFmtId="0" fontId="9" fillId="0" borderId="32" xfId="2" applyFont="1" applyBorder="1"/>
    <xf numFmtId="0" fontId="9" fillId="0" borderId="32" xfId="2" applyFont="1" applyBorder="1" applyAlignment="1">
      <alignment wrapText="1"/>
    </xf>
    <xf numFmtId="164" fontId="9" fillId="0" borderId="32" xfId="2" applyNumberFormat="1" applyBorder="1"/>
    <xf numFmtId="14" fontId="26" fillId="15" borderId="31" xfId="2" applyNumberFormat="1" applyFont="1" applyFill="1" applyBorder="1" applyAlignment="1">
      <alignment horizontal="center"/>
    </xf>
    <xf numFmtId="164" fontId="26" fillId="0" borderId="31" xfId="2" applyNumberFormat="1" applyFont="1" applyFill="1" applyBorder="1" applyAlignment="1">
      <alignment horizontal="center"/>
    </xf>
    <xf numFmtId="0" fontId="9" fillId="0" borderId="0" xfId="2" applyFont="1" applyBorder="1" applyAlignment="1">
      <alignment vertical="center"/>
    </xf>
    <xf numFmtId="0" fontId="12" fillId="11" borderId="12" xfId="2" applyFont="1" applyFill="1" applyBorder="1" applyAlignment="1">
      <alignment horizontal="center"/>
    </xf>
    <xf numFmtId="0" fontId="12" fillId="0" borderId="29" xfId="2" applyFont="1" applyBorder="1" applyAlignment="1">
      <alignment horizontal="center"/>
    </xf>
    <xf numFmtId="0" fontId="12" fillId="0" borderId="13" xfId="2" applyFont="1" applyBorder="1" applyAlignment="1">
      <alignment horizontal="center"/>
    </xf>
    <xf numFmtId="2" fontId="9" fillId="4" borderId="14" xfId="2" applyNumberFormat="1" applyFill="1" applyBorder="1"/>
    <xf numFmtId="0" fontId="9" fillId="0" borderId="15" xfId="2" applyBorder="1"/>
    <xf numFmtId="164" fontId="9" fillId="0" borderId="14" xfId="2" applyNumberFormat="1" applyBorder="1"/>
    <xf numFmtId="0" fontId="9" fillId="4" borderId="14" xfId="2" applyFill="1" applyBorder="1"/>
    <xf numFmtId="0" fontId="9" fillId="0" borderId="0" xfId="2" applyBorder="1" applyAlignment="1">
      <alignment horizontal="center"/>
    </xf>
    <xf numFmtId="0" fontId="9" fillId="0" borderId="15" xfId="2" applyBorder="1" applyAlignment="1">
      <alignment horizontal="center"/>
    </xf>
    <xf numFmtId="164" fontId="7" fillId="0" borderId="14" xfId="2" applyNumberFormat="1" applyFont="1" applyBorder="1"/>
    <xf numFmtId="164" fontId="9" fillId="0" borderId="0" xfId="2" applyNumberFormat="1" applyBorder="1"/>
    <xf numFmtId="9" fontId="9" fillId="0" borderId="15" xfId="3" applyFont="1" applyBorder="1"/>
    <xf numFmtId="0" fontId="12" fillId="11" borderId="14" xfId="2" applyFont="1" applyFill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15" xfId="2" applyFont="1" applyBorder="1" applyAlignment="1">
      <alignment horizontal="center"/>
    </xf>
    <xf numFmtId="164" fontId="7" fillId="0" borderId="16" xfId="2" applyNumberFormat="1" applyFont="1" applyBorder="1"/>
    <xf numFmtId="0" fontId="9" fillId="0" borderId="33" xfId="2" applyBorder="1"/>
    <xf numFmtId="164" fontId="9" fillId="0" borderId="33" xfId="2" applyNumberFormat="1" applyBorder="1"/>
    <xf numFmtId="9" fontId="9" fillId="0" borderId="17" xfId="3" applyFont="1" applyBorder="1"/>
    <xf numFmtId="0" fontId="9" fillId="0" borderId="29" xfId="2" applyBorder="1"/>
    <xf numFmtId="0" fontId="9" fillId="0" borderId="13" xfId="2" applyBorder="1"/>
    <xf numFmtId="164" fontId="9" fillId="0" borderId="14" xfId="7" applyNumberFormat="1" applyFont="1" applyBorder="1"/>
    <xf numFmtId="164" fontId="13" fillId="0" borderId="14" xfId="7" applyNumberFormat="1" applyFont="1" applyBorder="1"/>
    <xf numFmtId="0" fontId="12" fillId="11" borderId="29" xfId="2" applyFont="1" applyFill="1" applyBorder="1" applyAlignment="1">
      <alignment horizontal="center"/>
    </xf>
    <xf numFmtId="2" fontId="9" fillId="4" borderId="0" xfId="2" applyNumberFormat="1" applyFill="1" applyBorder="1"/>
    <xf numFmtId="0" fontId="9" fillId="4" borderId="0" xfId="2" applyFill="1" applyBorder="1"/>
    <xf numFmtId="164" fontId="7" fillId="0" borderId="0" xfId="2" applyNumberFormat="1" applyFont="1" applyBorder="1"/>
    <xf numFmtId="0" fontId="12" fillId="11" borderId="0" xfId="2" applyFont="1" applyFill="1" applyBorder="1" applyAlignment="1">
      <alignment horizontal="center"/>
    </xf>
    <xf numFmtId="164" fontId="7" fillId="0" borderId="33" xfId="2" applyNumberFormat="1" applyFont="1" applyBorder="1"/>
    <xf numFmtId="0" fontId="11" fillId="3" borderId="12" xfId="2" applyFont="1" applyFill="1" applyBorder="1"/>
    <xf numFmtId="0" fontId="11" fillId="3" borderId="13" xfId="2" applyFont="1" applyFill="1" applyBorder="1"/>
    <xf numFmtId="0" fontId="7" fillId="0" borderId="14" xfId="2" applyFont="1" applyBorder="1"/>
    <xf numFmtId="0" fontId="7" fillId="0" borderId="15" xfId="2" applyFont="1" applyBorder="1"/>
    <xf numFmtId="0" fontId="11" fillId="6" borderId="14" xfId="2" applyFont="1" applyFill="1" applyBorder="1"/>
    <xf numFmtId="0" fontId="11" fillId="6" borderId="15" xfId="2" applyFont="1" applyFill="1" applyBorder="1"/>
    <xf numFmtId="0" fontId="7" fillId="0" borderId="16" xfId="2" applyFont="1" applyBorder="1"/>
    <xf numFmtId="0" fontId="7" fillId="0" borderId="17" xfId="2" applyFont="1" applyBorder="1"/>
    <xf numFmtId="0" fontId="9" fillId="0" borderId="17" xfId="2" applyBorder="1"/>
    <xf numFmtId="167" fontId="8" fillId="0" borderId="31" xfId="2" applyNumberFormat="1" applyFont="1" applyBorder="1" applyAlignment="1">
      <alignment horizontal="right"/>
    </xf>
    <xf numFmtId="167" fontId="9" fillId="0" borderId="31" xfId="7" applyNumberFormat="1" applyFont="1" applyBorder="1"/>
    <xf numFmtId="167" fontId="9" fillId="0" borderId="31" xfId="2" applyNumberFormat="1" applyFont="1" applyFill="1" applyBorder="1"/>
    <xf numFmtId="167" fontId="8" fillId="0" borderId="31" xfId="2" applyNumberFormat="1" applyFont="1" applyBorder="1" applyAlignment="1">
      <alignment horizontal="right" vertical="center"/>
    </xf>
    <xf numFmtId="167" fontId="9" fillId="0" borderId="31" xfId="7" applyNumberFormat="1" applyFont="1" applyFill="1" applyBorder="1"/>
    <xf numFmtId="167" fontId="9" fillId="0" borderId="31" xfId="2" applyNumberFormat="1" applyFill="1" applyBorder="1"/>
    <xf numFmtId="167" fontId="9" fillId="0" borderId="15" xfId="2" applyNumberFormat="1" applyBorder="1"/>
    <xf numFmtId="0" fontId="27" fillId="0" borderId="31" xfId="2" applyFont="1" applyFill="1" applyBorder="1" applyAlignment="1">
      <alignment horizontal="center"/>
    </xf>
    <xf numFmtId="167" fontId="9" fillId="0" borderId="0" xfId="2" applyNumberFormat="1" applyBorder="1"/>
    <xf numFmtId="167" fontId="28" fillId="0" borderId="0" xfId="2" applyNumberFormat="1" applyFont="1" applyFill="1" applyBorder="1"/>
    <xf numFmtId="167" fontId="28" fillId="0" borderId="15" xfId="2" applyNumberFormat="1" applyFont="1" applyFill="1" applyBorder="1"/>
    <xf numFmtId="167" fontId="28" fillId="0" borderId="0" xfId="2" applyNumberFormat="1" applyFont="1" applyBorder="1"/>
    <xf numFmtId="167" fontId="28" fillId="0" borderId="15" xfId="2" applyNumberFormat="1" applyFont="1" applyBorder="1"/>
    <xf numFmtId="0" fontId="0" fillId="15" borderId="0" xfId="0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0" fillId="6" borderId="33" xfId="0" applyFont="1" applyFill="1" applyBorder="1" applyAlignment="1">
      <alignment horizontal="center"/>
    </xf>
    <xf numFmtId="1" fontId="0" fillId="15" borderId="0" xfId="0" applyNumberFormat="1" applyFill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4" fillId="15" borderId="0" xfId="0" applyFont="1" applyFill="1" applyBorder="1" applyAlignment="1">
      <alignment horizontal="center" vertical="center"/>
    </xf>
    <xf numFmtId="0" fontId="7" fillId="0" borderId="1" xfId="1" applyFill="1" applyAlignment="1">
      <alignment horizontal="center" vertical="center"/>
    </xf>
    <xf numFmtId="0" fontId="19" fillId="15" borderId="0" xfId="0" applyFont="1" applyFill="1" applyBorder="1" applyAlignment="1">
      <alignment horizontal="center" vertical="center"/>
    </xf>
    <xf numFmtId="0" fontId="9" fillId="0" borderId="35" xfId="2" applyFont="1" applyBorder="1" applyAlignment="1">
      <alignment horizontal="center" vertical="center"/>
    </xf>
    <xf numFmtId="0" fontId="9" fillId="0" borderId="36" xfId="2" applyFont="1" applyBorder="1" applyAlignment="1">
      <alignment horizontal="center" vertical="center"/>
    </xf>
    <xf numFmtId="0" fontId="9" fillId="0" borderId="37" xfId="2" applyFont="1" applyBorder="1" applyAlignment="1">
      <alignment horizontal="center" vertical="center"/>
    </xf>
    <xf numFmtId="0" fontId="9" fillId="5" borderId="0" xfId="2" applyFill="1" applyBorder="1" applyAlignment="1">
      <alignment horizontal="center"/>
    </xf>
    <xf numFmtId="0" fontId="9" fillId="5" borderId="15" xfId="2" applyFill="1" applyBorder="1" applyAlignment="1">
      <alignment horizontal="center"/>
    </xf>
    <xf numFmtId="0" fontId="11" fillId="17" borderId="32" xfId="2" applyFont="1" applyFill="1" applyBorder="1" applyAlignment="1">
      <alignment horizontal="left"/>
    </xf>
    <xf numFmtId="0" fontId="11" fillId="17" borderId="38" xfId="2" applyFont="1" applyFill="1" applyBorder="1" applyAlignment="1">
      <alignment horizontal="left"/>
    </xf>
    <xf numFmtId="0" fontId="6" fillId="8" borderId="20" xfId="4" applyFont="1" applyFill="1" applyBorder="1" applyAlignment="1">
      <alignment horizontal="center"/>
    </xf>
    <xf numFmtId="0" fontId="6" fillId="8" borderId="19" xfId="4" applyFont="1" applyFill="1" applyBorder="1" applyAlignment="1">
      <alignment horizontal="center"/>
    </xf>
    <xf numFmtId="0" fontId="6" fillId="10" borderId="23" xfId="4" applyFont="1" applyFill="1" applyBorder="1" applyAlignment="1">
      <alignment horizontal="center"/>
    </xf>
    <xf numFmtId="0" fontId="6" fillId="10" borderId="0" xfId="4" applyFont="1" applyFill="1" applyBorder="1" applyAlignment="1">
      <alignment horizontal="center"/>
    </xf>
    <xf numFmtId="0" fontId="6" fillId="8" borderId="0" xfId="4" applyFont="1" applyFill="1" applyAlignment="1">
      <alignment horizontal="center" wrapText="1"/>
    </xf>
    <xf numFmtId="0" fontId="6" fillId="8" borderId="24" xfId="4" applyFont="1" applyFill="1" applyBorder="1" applyAlignment="1">
      <alignment horizontal="center" wrapText="1"/>
    </xf>
    <xf numFmtId="0" fontId="6" fillId="10" borderId="0" xfId="4" applyFont="1" applyFill="1" applyAlignment="1">
      <alignment horizontal="center" wrapText="1"/>
    </xf>
    <xf numFmtId="0" fontId="6" fillId="10" borderId="24" xfId="4" applyFont="1" applyFill="1" applyBorder="1" applyAlignment="1">
      <alignment horizontal="center" wrapText="1"/>
    </xf>
    <xf numFmtId="0" fontId="13" fillId="0" borderId="12" xfId="2" applyFont="1" applyBorder="1" applyAlignment="1">
      <alignment horizontal="center"/>
    </xf>
    <xf numFmtId="0" fontId="13" fillId="0" borderId="13" xfId="2" applyFont="1" applyBorder="1" applyAlignment="1">
      <alignment horizontal="center"/>
    </xf>
  </cellXfs>
  <cellStyles count="13">
    <cellStyle name="Comma 2" xfId="6"/>
    <cellStyle name="Currency" xfId="7" builtinId="4"/>
    <cellStyle name="Currency 2" xfId="8"/>
    <cellStyle name="Normal" xfId="0" builtinId="0"/>
    <cellStyle name="Normal 2" xfId="9"/>
    <cellStyle name="Normal 3" xfId="4"/>
    <cellStyle name="Normal 4" xfId="2"/>
    <cellStyle name="Normal 5" xfId="12"/>
    <cellStyle name="Percent" xfId="10" builtinId="5"/>
    <cellStyle name="Percent 2" xfId="5"/>
    <cellStyle name="Percent 2 2" xfId="3"/>
    <cellStyle name="Style0" xfId="11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08.20.2019 Visits Per Person (Premise)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Visits!$K$2</c:f>
              <c:strCache>
                <c:ptCount val="1"/>
                <c:pt idx="0">
                  <c:v>Electric Opt Out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Visits!$J$3:$J$28</c:f>
              <c:strCache>
                <c:ptCount val="26"/>
                <c:pt idx="0">
                  <c:v>ES-COL-ADY</c:v>
                </c:pt>
                <c:pt idx="1">
                  <c:v>ES-COL-CHW</c:v>
                </c:pt>
                <c:pt idx="2">
                  <c:v>ES-COL-INC</c:v>
                </c:pt>
                <c:pt idx="3">
                  <c:v>ES-COL-N</c:v>
                </c:pt>
                <c:pt idx="4">
                  <c:v>ES-COL-NP</c:v>
                </c:pt>
                <c:pt idx="5">
                  <c:v>ES-COL-S</c:v>
                </c:pt>
                <c:pt idx="6">
                  <c:v>ES-COL-VLY</c:v>
                </c:pt>
                <c:pt idx="7">
                  <c:v>ES-DAV-DAV</c:v>
                </c:pt>
                <c:pt idx="8">
                  <c:v>ES-DAV-HNT</c:v>
                </c:pt>
                <c:pt idx="9">
                  <c:v>ES-DAV-ODS</c:v>
                </c:pt>
                <c:pt idx="10">
                  <c:v>ES-DAV-WEL</c:v>
                </c:pt>
                <c:pt idx="11">
                  <c:v>ES-DPK-ALL</c:v>
                </c:pt>
                <c:pt idx="12">
                  <c:v>ES-LEC-CLK</c:v>
                </c:pt>
                <c:pt idx="13">
                  <c:v>ES-OTH-LRS</c:v>
                </c:pt>
                <c:pt idx="14">
                  <c:v>ES-OTH-OTH</c:v>
                </c:pt>
                <c:pt idx="15">
                  <c:v>ES-PUM-CFX</c:v>
                </c:pt>
                <c:pt idx="16">
                  <c:v>ES-PUM-GEN</c:v>
                </c:pt>
                <c:pt idx="17">
                  <c:v>ES-PUM-POT</c:v>
                </c:pt>
                <c:pt idx="18">
                  <c:v>ES-PUM-PUM</c:v>
                </c:pt>
                <c:pt idx="19">
                  <c:v>ES-PUM-TEK</c:v>
                </c:pt>
                <c:pt idx="20">
                  <c:v>ES-SPO-C</c:v>
                </c:pt>
                <c:pt idx="21">
                  <c:v>ES-SPO-MWP</c:v>
                </c:pt>
                <c:pt idx="22">
                  <c:v>ES-SPO-NE</c:v>
                </c:pt>
                <c:pt idx="23">
                  <c:v>ES-SPO-NW</c:v>
                </c:pt>
                <c:pt idx="24">
                  <c:v>ES-SPO-SW</c:v>
                </c:pt>
                <c:pt idx="25">
                  <c:v>ES-SPO-VLY</c:v>
                </c:pt>
              </c:strCache>
            </c:strRef>
          </c:cat>
          <c:val>
            <c:numRef>
              <c:f>Visits!$K$3:$K$28</c:f>
              <c:numCache>
                <c:formatCode>General</c:formatCode>
                <c:ptCount val="26"/>
                <c:pt idx="0">
                  <c:v>10</c:v>
                </c:pt>
                <c:pt idx="1">
                  <c:v>6</c:v>
                </c:pt>
                <c:pt idx="2">
                  <c:v>7</c:v>
                </c:pt>
                <c:pt idx="3">
                  <c:v>14</c:v>
                </c:pt>
                <c:pt idx="4">
                  <c:v>16</c:v>
                </c:pt>
                <c:pt idx="5">
                  <c:v>22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5</c:v>
                </c:pt>
                <c:pt idx="12">
                  <c:v>17</c:v>
                </c:pt>
                <c:pt idx="13">
                  <c:v>1</c:v>
                </c:pt>
                <c:pt idx="14">
                  <c:v>1</c:v>
                </c:pt>
                <c:pt idx="15">
                  <c:v>36</c:v>
                </c:pt>
                <c:pt idx="16">
                  <c:v>4</c:v>
                </c:pt>
                <c:pt idx="17">
                  <c:v>11</c:v>
                </c:pt>
                <c:pt idx="18">
                  <c:v>11</c:v>
                </c:pt>
                <c:pt idx="19">
                  <c:v>47</c:v>
                </c:pt>
                <c:pt idx="20">
                  <c:v>169</c:v>
                </c:pt>
                <c:pt idx="21">
                  <c:v>17</c:v>
                </c:pt>
                <c:pt idx="22">
                  <c:v>89</c:v>
                </c:pt>
                <c:pt idx="23">
                  <c:v>66</c:v>
                </c:pt>
                <c:pt idx="24">
                  <c:v>226</c:v>
                </c:pt>
                <c:pt idx="25">
                  <c:v>90</c:v>
                </c:pt>
              </c:numCache>
            </c:numRef>
          </c:val>
        </c:ser>
        <c:ser>
          <c:idx val="1"/>
          <c:order val="1"/>
          <c:tx>
            <c:strRef>
              <c:f>Visits!$L$2</c:f>
              <c:strCache>
                <c:ptCount val="1"/>
                <c:pt idx="0">
                  <c:v>Gas Opt Out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Visits!$J$3:$J$28</c:f>
              <c:strCache>
                <c:ptCount val="26"/>
                <c:pt idx="0">
                  <c:v>ES-COL-ADY</c:v>
                </c:pt>
                <c:pt idx="1">
                  <c:v>ES-COL-CHW</c:v>
                </c:pt>
                <c:pt idx="2">
                  <c:v>ES-COL-INC</c:v>
                </c:pt>
                <c:pt idx="3">
                  <c:v>ES-COL-N</c:v>
                </c:pt>
                <c:pt idx="4">
                  <c:v>ES-COL-NP</c:v>
                </c:pt>
                <c:pt idx="5">
                  <c:v>ES-COL-S</c:v>
                </c:pt>
                <c:pt idx="6">
                  <c:v>ES-COL-VLY</c:v>
                </c:pt>
                <c:pt idx="7">
                  <c:v>ES-DAV-DAV</c:v>
                </c:pt>
                <c:pt idx="8">
                  <c:v>ES-DAV-HNT</c:v>
                </c:pt>
                <c:pt idx="9">
                  <c:v>ES-DAV-ODS</c:v>
                </c:pt>
                <c:pt idx="10">
                  <c:v>ES-DAV-WEL</c:v>
                </c:pt>
                <c:pt idx="11">
                  <c:v>ES-DPK-ALL</c:v>
                </c:pt>
                <c:pt idx="12">
                  <c:v>ES-LEC-CLK</c:v>
                </c:pt>
                <c:pt idx="13">
                  <c:v>ES-OTH-LRS</c:v>
                </c:pt>
                <c:pt idx="14">
                  <c:v>ES-OTH-OTH</c:v>
                </c:pt>
                <c:pt idx="15">
                  <c:v>ES-PUM-CFX</c:v>
                </c:pt>
                <c:pt idx="16">
                  <c:v>ES-PUM-GEN</c:v>
                </c:pt>
                <c:pt idx="17">
                  <c:v>ES-PUM-POT</c:v>
                </c:pt>
                <c:pt idx="18">
                  <c:v>ES-PUM-PUM</c:v>
                </c:pt>
                <c:pt idx="19">
                  <c:v>ES-PUM-TEK</c:v>
                </c:pt>
                <c:pt idx="20">
                  <c:v>ES-SPO-C</c:v>
                </c:pt>
                <c:pt idx="21">
                  <c:v>ES-SPO-MWP</c:v>
                </c:pt>
                <c:pt idx="22">
                  <c:v>ES-SPO-NE</c:v>
                </c:pt>
                <c:pt idx="23">
                  <c:v>ES-SPO-NW</c:v>
                </c:pt>
                <c:pt idx="24">
                  <c:v>ES-SPO-SW</c:v>
                </c:pt>
                <c:pt idx="25">
                  <c:v>ES-SPO-VLY</c:v>
                </c:pt>
              </c:strCache>
            </c:strRef>
          </c:cat>
          <c:val>
            <c:numRef>
              <c:f>Visits!$L$3:$L$28</c:f>
              <c:numCache>
                <c:formatCode>General</c:formatCode>
                <c:ptCount val="26"/>
                <c:pt idx="6">
                  <c:v>3</c:v>
                </c:pt>
                <c:pt idx="21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1385312"/>
        <c:axId val="511390408"/>
      </c:barChart>
      <c:catAx>
        <c:axId val="51138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390408"/>
        <c:crosses val="autoZero"/>
        <c:auto val="1"/>
        <c:lblAlgn val="ctr"/>
        <c:lblOffset val="100"/>
        <c:noMultiLvlLbl val="0"/>
      </c:catAx>
      <c:valAx>
        <c:axId val="51139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QT Reads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3853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Total Yearly Visits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Visits!$N$2</c:f>
              <c:strCache>
                <c:ptCount val="1"/>
                <c:pt idx="0">
                  <c:v>Total Yearly Visits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Visits!$J$3:$J$28</c:f>
              <c:strCache>
                <c:ptCount val="26"/>
                <c:pt idx="0">
                  <c:v>ES-COL-ADY</c:v>
                </c:pt>
                <c:pt idx="1">
                  <c:v>ES-COL-CHW</c:v>
                </c:pt>
                <c:pt idx="2">
                  <c:v>ES-COL-INC</c:v>
                </c:pt>
                <c:pt idx="3">
                  <c:v>ES-COL-N</c:v>
                </c:pt>
                <c:pt idx="4">
                  <c:v>ES-COL-NP</c:v>
                </c:pt>
                <c:pt idx="5">
                  <c:v>ES-COL-S</c:v>
                </c:pt>
                <c:pt idx="6">
                  <c:v>ES-COL-VLY</c:v>
                </c:pt>
                <c:pt idx="7">
                  <c:v>ES-DAV-DAV</c:v>
                </c:pt>
                <c:pt idx="8">
                  <c:v>ES-DAV-HNT</c:v>
                </c:pt>
                <c:pt idx="9">
                  <c:v>ES-DAV-ODS</c:v>
                </c:pt>
                <c:pt idx="10">
                  <c:v>ES-DAV-WEL</c:v>
                </c:pt>
                <c:pt idx="11">
                  <c:v>ES-DPK-ALL</c:v>
                </c:pt>
                <c:pt idx="12">
                  <c:v>ES-LEC-CLK</c:v>
                </c:pt>
                <c:pt idx="13">
                  <c:v>ES-OTH-LRS</c:v>
                </c:pt>
                <c:pt idx="14">
                  <c:v>ES-OTH-OTH</c:v>
                </c:pt>
                <c:pt idx="15">
                  <c:v>ES-PUM-CFX</c:v>
                </c:pt>
                <c:pt idx="16">
                  <c:v>ES-PUM-GEN</c:v>
                </c:pt>
                <c:pt idx="17">
                  <c:v>ES-PUM-POT</c:v>
                </c:pt>
                <c:pt idx="18">
                  <c:v>ES-PUM-PUM</c:v>
                </c:pt>
                <c:pt idx="19">
                  <c:v>ES-PUM-TEK</c:v>
                </c:pt>
                <c:pt idx="20">
                  <c:v>ES-SPO-C</c:v>
                </c:pt>
                <c:pt idx="21">
                  <c:v>ES-SPO-MWP</c:v>
                </c:pt>
                <c:pt idx="22">
                  <c:v>ES-SPO-NE</c:v>
                </c:pt>
                <c:pt idx="23">
                  <c:v>ES-SPO-NW</c:v>
                </c:pt>
                <c:pt idx="24">
                  <c:v>ES-SPO-SW</c:v>
                </c:pt>
                <c:pt idx="25">
                  <c:v>ES-SPO-VLY</c:v>
                </c:pt>
              </c:strCache>
            </c:strRef>
          </c:cat>
          <c:val>
            <c:numRef>
              <c:f>Visits!$N$3:$N$28</c:f>
              <c:numCache>
                <c:formatCode>General</c:formatCode>
                <c:ptCount val="26"/>
                <c:pt idx="0">
                  <c:v>40</c:v>
                </c:pt>
                <c:pt idx="1">
                  <c:v>24</c:v>
                </c:pt>
                <c:pt idx="2">
                  <c:v>28</c:v>
                </c:pt>
                <c:pt idx="3">
                  <c:v>56</c:v>
                </c:pt>
                <c:pt idx="4">
                  <c:v>64</c:v>
                </c:pt>
                <c:pt idx="5">
                  <c:v>88</c:v>
                </c:pt>
                <c:pt idx="6">
                  <c:v>28</c:v>
                </c:pt>
                <c:pt idx="7">
                  <c:v>8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20</c:v>
                </c:pt>
                <c:pt idx="12">
                  <c:v>68</c:v>
                </c:pt>
                <c:pt idx="13">
                  <c:v>4</c:v>
                </c:pt>
                <c:pt idx="14">
                  <c:v>4</c:v>
                </c:pt>
                <c:pt idx="15">
                  <c:v>144</c:v>
                </c:pt>
                <c:pt idx="16">
                  <c:v>16</c:v>
                </c:pt>
                <c:pt idx="17">
                  <c:v>44</c:v>
                </c:pt>
                <c:pt idx="18">
                  <c:v>44</c:v>
                </c:pt>
                <c:pt idx="19">
                  <c:v>188</c:v>
                </c:pt>
                <c:pt idx="20">
                  <c:v>676</c:v>
                </c:pt>
                <c:pt idx="21">
                  <c:v>72</c:v>
                </c:pt>
                <c:pt idx="22">
                  <c:v>356</c:v>
                </c:pt>
                <c:pt idx="23">
                  <c:v>272</c:v>
                </c:pt>
                <c:pt idx="24">
                  <c:v>908</c:v>
                </c:pt>
                <c:pt idx="25">
                  <c:v>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11390800"/>
        <c:axId val="511391976"/>
      </c:barChart>
      <c:catAx>
        <c:axId val="51139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391976"/>
        <c:crosses val="autoZero"/>
        <c:auto val="1"/>
        <c:lblAlgn val="ctr"/>
        <c:lblOffset val="100"/>
        <c:noMultiLvlLbl val="0"/>
      </c:catAx>
      <c:valAx>
        <c:axId val="511391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QT Visits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390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11.12.2019 Visits Per Person (Premise)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Visits!$Y$2</c:f>
              <c:strCache>
                <c:ptCount val="1"/>
                <c:pt idx="0">
                  <c:v>Electric Opt Out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Visits!$X$3:$X$28</c:f>
              <c:strCache>
                <c:ptCount val="26"/>
                <c:pt idx="0">
                  <c:v>ES-COL-ADY</c:v>
                </c:pt>
                <c:pt idx="1">
                  <c:v>ES-COL-CHW</c:v>
                </c:pt>
                <c:pt idx="2">
                  <c:v>ES-COL-INC</c:v>
                </c:pt>
                <c:pt idx="3">
                  <c:v>ES-COL-N</c:v>
                </c:pt>
                <c:pt idx="4">
                  <c:v>ES-COL-NP</c:v>
                </c:pt>
                <c:pt idx="5">
                  <c:v>ES-COL-S</c:v>
                </c:pt>
                <c:pt idx="6">
                  <c:v>ES-COL-VLY</c:v>
                </c:pt>
                <c:pt idx="7">
                  <c:v>ES-DAV-DAV</c:v>
                </c:pt>
                <c:pt idx="8">
                  <c:v>ES-DAV-HNT</c:v>
                </c:pt>
                <c:pt idx="9">
                  <c:v>ES-DAV-ODS</c:v>
                </c:pt>
                <c:pt idx="10">
                  <c:v>ES-DAV-WEL</c:v>
                </c:pt>
                <c:pt idx="11">
                  <c:v>ES-DPK-ALL</c:v>
                </c:pt>
                <c:pt idx="12">
                  <c:v>ES-LEC-CLK</c:v>
                </c:pt>
                <c:pt idx="13">
                  <c:v>ES-OTH-LRS</c:v>
                </c:pt>
                <c:pt idx="14">
                  <c:v>ES-OTH-OTH</c:v>
                </c:pt>
                <c:pt idx="15">
                  <c:v>ES-PUM-CFX</c:v>
                </c:pt>
                <c:pt idx="16">
                  <c:v>ES-PUM-GEN</c:v>
                </c:pt>
                <c:pt idx="17">
                  <c:v>ES-PUM-POT</c:v>
                </c:pt>
                <c:pt idx="18">
                  <c:v>ES-PUM-PUM</c:v>
                </c:pt>
                <c:pt idx="19">
                  <c:v>ES-PUM-TEK</c:v>
                </c:pt>
                <c:pt idx="20">
                  <c:v>ES-SPO-C</c:v>
                </c:pt>
                <c:pt idx="21">
                  <c:v>ES-SPO-MWP</c:v>
                </c:pt>
                <c:pt idx="22">
                  <c:v>ES-SPO-NE</c:v>
                </c:pt>
                <c:pt idx="23">
                  <c:v>ES-SPO-NW</c:v>
                </c:pt>
                <c:pt idx="24">
                  <c:v>ES-SPO-SW</c:v>
                </c:pt>
                <c:pt idx="25">
                  <c:v>ES-SPO-VLY</c:v>
                </c:pt>
              </c:strCache>
            </c:strRef>
          </c:cat>
          <c:val>
            <c:numRef>
              <c:f>Visits!$Y$3:$Y$28</c:f>
              <c:numCache>
                <c:formatCode>General</c:formatCode>
                <c:ptCount val="26"/>
                <c:pt idx="0">
                  <c:v>7</c:v>
                </c:pt>
                <c:pt idx="1">
                  <c:v>1</c:v>
                </c:pt>
                <c:pt idx="2">
                  <c:v>10</c:v>
                </c:pt>
                <c:pt idx="3">
                  <c:v>8</c:v>
                </c:pt>
                <c:pt idx="4">
                  <c:v>9</c:v>
                </c:pt>
                <c:pt idx="5">
                  <c:v>14</c:v>
                </c:pt>
                <c:pt idx="6">
                  <c:v>6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8</c:v>
                </c:pt>
                <c:pt idx="12">
                  <c:v>30</c:v>
                </c:pt>
                <c:pt idx="13">
                  <c:v>7</c:v>
                </c:pt>
                <c:pt idx="14">
                  <c:v>1</c:v>
                </c:pt>
                <c:pt idx="15">
                  <c:v>40</c:v>
                </c:pt>
                <c:pt idx="16">
                  <c:v>2</c:v>
                </c:pt>
                <c:pt idx="17">
                  <c:v>9</c:v>
                </c:pt>
                <c:pt idx="18">
                  <c:v>18</c:v>
                </c:pt>
                <c:pt idx="19">
                  <c:v>47</c:v>
                </c:pt>
                <c:pt idx="20">
                  <c:v>190</c:v>
                </c:pt>
                <c:pt idx="21">
                  <c:v>61</c:v>
                </c:pt>
                <c:pt idx="22">
                  <c:v>98</c:v>
                </c:pt>
                <c:pt idx="23">
                  <c:v>141</c:v>
                </c:pt>
                <c:pt idx="24">
                  <c:v>364</c:v>
                </c:pt>
                <c:pt idx="25">
                  <c:v>105</c:v>
                </c:pt>
              </c:numCache>
            </c:numRef>
          </c:val>
        </c:ser>
        <c:ser>
          <c:idx val="1"/>
          <c:order val="1"/>
          <c:tx>
            <c:strRef>
              <c:f>Visits!$Z$2</c:f>
              <c:strCache>
                <c:ptCount val="1"/>
                <c:pt idx="0">
                  <c:v>Gas Opt Out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Visits!$X$3:$X$28</c:f>
              <c:strCache>
                <c:ptCount val="26"/>
                <c:pt idx="0">
                  <c:v>ES-COL-ADY</c:v>
                </c:pt>
                <c:pt idx="1">
                  <c:v>ES-COL-CHW</c:v>
                </c:pt>
                <c:pt idx="2">
                  <c:v>ES-COL-INC</c:v>
                </c:pt>
                <c:pt idx="3">
                  <c:v>ES-COL-N</c:v>
                </c:pt>
                <c:pt idx="4">
                  <c:v>ES-COL-NP</c:v>
                </c:pt>
                <c:pt idx="5">
                  <c:v>ES-COL-S</c:v>
                </c:pt>
                <c:pt idx="6">
                  <c:v>ES-COL-VLY</c:v>
                </c:pt>
                <c:pt idx="7">
                  <c:v>ES-DAV-DAV</c:v>
                </c:pt>
                <c:pt idx="8">
                  <c:v>ES-DAV-HNT</c:v>
                </c:pt>
                <c:pt idx="9">
                  <c:v>ES-DAV-ODS</c:v>
                </c:pt>
                <c:pt idx="10">
                  <c:v>ES-DAV-WEL</c:v>
                </c:pt>
                <c:pt idx="11">
                  <c:v>ES-DPK-ALL</c:v>
                </c:pt>
                <c:pt idx="12">
                  <c:v>ES-LEC-CLK</c:v>
                </c:pt>
                <c:pt idx="13">
                  <c:v>ES-OTH-LRS</c:v>
                </c:pt>
                <c:pt idx="14">
                  <c:v>ES-OTH-OTH</c:v>
                </c:pt>
                <c:pt idx="15">
                  <c:v>ES-PUM-CFX</c:v>
                </c:pt>
                <c:pt idx="16">
                  <c:v>ES-PUM-GEN</c:v>
                </c:pt>
                <c:pt idx="17">
                  <c:v>ES-PUM-POT</c:v>
                </c:pt>
                <c:pt idx="18">
                  <c:v>ES-PUM-PUM</c:v>
                </c:pt>
                <c:pt idx="19">
                  <c:v>ES-PUM-TEK</c:v>
                </c:pt>
                <c:pt idx="20">
                  <c:v>ES-SPO-C</c:v>
                </c:pt>
                <c:pt idx="21">
                  <c:v>ES-SPO-MWP</c:v>
                </c:pt>
                <c:pt idx="22">
                  <c:v>ES-SPO-NE</c:v>
                </c:pt>
                <c:pt idx="23">
                  <c:v>ES-SPO-NW</c:v>
                </c:pt>
                <c:pt idx="24">
                  <c:v>ES-SPO-SW</c:v>
                </c:pt>
                <c:pt idx="25">
                  <c:v>ES-SPO-VLY</c:v>
                </c:pt>
              </c:strCache>
            </c:strRef>
          </c:cat>
          <c:val>
            <c:numRef>
              <c:f>Visits!$Z$3:$Z$28</c:f>
              <c:numCache>
                <c:formatCode>General</c:formatCode>
                <c:ptCount val="26"/>
                <c:pt idx="1">
                  <c:v>2</c:v>
                </c:pt>
                <c:pt idx="6">
                  <c:v>3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6">
                  <c:v>1</c:v>
                </c:pt>
                <c:pt idx="18">
                  <c:v>1</c:v>
                </c:pt>
                <c:pt idx="20">
                  <c:v>12</c:v>
                </c:pt>
                <c:pt idx="21">
                  <c:v>4</c:v>
                </c:pt>
                <c:pt idx="22">
                  <c:v>4</c:v>
                </c:pt>
                <c:pt idx="23">
                  <c:v>2</c:v>
                </c:pt>
                <c:pt idx="24">
                  <c:v>11</c:v>
                </c:pt>
                <c:pt idx="25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511385704"/>
        <c:axId val="511387272"/>
      </c:barChart>
      <c:catAx>
        <c:axId val="511385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387272"/>
        <c:crosses val="autoZero"/>
        <c:auto val="1"/>
        <c:lblAlgn val="ctr"/>
        <c:lblOffset val="100"/>
        <c:noMultiLvlLbl val="0"/>
      </c:catAx>
      <c:valAx>
        <c:axId val="51138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385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Visits!$AB$2</c:f>
              <c:strCache>
                <c:ptCount val="1"/>
                <c:pt idx="0">
                  <c:v>Total Yearly Visits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Visits!$X$3:$X$28</c:f>
              <c:strCache>
                <c:ptCount val="26"/>
                <c:pt idx="0">
                  <c:v>ES-COL-ADY</c:v>
                </c:pt>
                <c:pt idx="1">
                  <c:v>ES-COL-CHW</c:v>
                </c:pt>
                <c:pt idx="2">
                  <c:v>ES-COL-INC</c:v>
                </c:pt>
                <c:pt idx="3">
                  <c:v>ES-COL-N</c:v>
                </c:pt>
                <c:pt idx="4">
                  <c:v>ES-COL-NP</c:v>
                </c:pt>
                <c:pt idx="5">
                  <c:v>ES-COL-S</c:v>
                </c:pt>
                <c:pt idx="6">
                  <c:v>ES-COL-VLY</c:v>
                </c:pt>
                <c:pt idx="7">
                  <c:v>ES-DAV-DAV</c:v>
                </c:pt>
                <c:pt idx="8">
                  <c:v>ES-DAV-HNT</c:v>
                </c:pt>
                <c:pt idx="9">
                  <c:v>ES-DAV-ODS</c:v>
                </c:pt>
                <c:pt idx="10">
                  <c:v>ES-DAV-WEL</c:v>
                </c:pt>
                <c:pt idx="11">
                  <c:v>ES-DPK-ALL</c:v>
                </c:pt>
                <c:pt idx="12">
                  <c:v>ES-LEC-CLK</c:v>
                </c:pt>
                <c:pt idx="13">
                  <c:v>ES-OTH-LRS</c:v>
                </c:pt>
                <c:pt idx="14">
                  <c:v>ES-OTH-OTH</c:v>
                </c:pt>
                <c:pt idx="15">
                  <c:v>ES-PUM-CFX</c:v>
                </c:pt>
                <c:pt idx="16">
                  <c:v>ES-PUM-GEN</c:v>
                </c:pt>
                <c:pt idx="17">
                  <c:v>ES-PUM-POT</c:v>
                </c:pt>
                <c:pt idx="18">
                  <c:v>ES-PUM-PUM</c:v>
                </c:pt>
                <c:pt idx="19">
                  <c:v>ES-PUM-TEK</c:v>
                </c:pt>
                <c:pt idx="20">
                  <c:v>ES-SPO-C</c:v>
                </c:pt>
                <c:pt idx="21">
                  <c:v>ES-SPO-MWP</c:v>
                </c:pt>
                <c:pt idx="22">
                  <c:v>ES-SPO-NE</c:v>
                </c:pt>
                <c:pt idx="23">
                  <c:v>ES-SPO-NW</c:v>
                </c:pt>
                <c:pt idx="24">
                  <c:v>ES-SPO-SW</c:v>
                </c:pt>
                <c:pt idx="25">
                  <c:v>ES-SPO-VLY</c:v>
                </c:pt>
              </c:strCache>
            </c:strRef>
          </c:cat>
          <c:val>
            <c:numRef>
              <c:f>Visits!$AB$3:$AB$28</c:f>
              <c:numCache>
                <c:formatCode>General</c:formatCode>
                <c:ptCount val="26"/>
                <c:pt idx="0">
                  <c:v>28</c:v>
                </c:pt>
                <c:pt idx="1">
                  <c:v>12</c:v>
                </c:pt>
                <c:pt idx="2">
                  <c:v>40</c:v>
                </c:pt>
                <c:pt idx="3">
                  <c:v>32</c:v>
                </c:pt>
                <c:pt idx="4">
                  <c:v>36</c:v>
                </c:pt>
                <c:pt idx="5">
                  <c:v>56</c:v>
                </c:pt>
                <c:pt idx="6">
                  <c:v>36</c:v>
                </c:pt>
                <c:pt idx="7">
                  <c:v>8</c:v>
                </c:pt>
                <c:pt idx="8">
                  <c:v>4</c:v>
                </c:pt>
                <c:pt idx="9">
                  <c:v>4</c:v>
                </c:pt>
                <c:pt idx="10">
                  <c:v>0</c:v>
                </c:pt>
                <c:pt idx="11">
                  <c:v>40</c:v>
                </c:pt>
                <c:pt idx="12">
                  <c:v>128</c:v>
                </c:pt>
                <c:pt idx="13">
                  <c:v>28</c:v>
                </c:pt>
                <c:pt idx="14">
                  <c:v>4</c:v>
                </c:pt>
                <c:pt idx="15">
                  <c:v>160</c:v>
                </c:pt>
                <c:pt idx="16">
                  <c:v>12</c:v>
                </c:pt>
                <c:pt idx="17">
                  <c:v>36</c:v>
                </c:pt>
                <c:pt idx="18">
                  <c:v>76</c:v>
                </c:pt>
                <c:pt idx="19">
                  <c:v>188</c:v>
                </c:pt>
                <c:pt idx="20">
                  <c:v>808</c:v>
                </c:pt>
                <c:pt idx="21">
                  <c:v>260</c:v>
                </c:pt>
                <c:pt idx="22">
                  <c:v>408</c:v>
                </c:pt>
                <c:pt idx="23">
                  <c:v>572</c:v>
                </c:pt>
                <c:pt idx="24">
                  <c:v>1500</c:v>
                </c:pt>
                <c:pt idx="25">
                  <c:v>488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511392760"/>
        <c:axId val="511386096"/>
      </c:barChart>
      <c:catAx>
        <c:axId val="511392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386096"/>
        <c:crosses val="autoZero"/>
        <c:auto val="1"/>
        <c:lblAlgn val="ctr"/>
        <c:lblOffset val="100"/>
        <c:noMultiLvlLbl val="0"/>
      </c:catAx>
      <c:valAx>
        <c:axId val="51138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3927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FC</a:t>
            </a:r>
            <a:r>
              <a:rPr lang="en-US" baseline="0"/>
              <a:t> vs. VC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('Cost 11.12.19'!$B$58,'Cost 11.12.19'!$E$58)</c:f>
              <c:numCache>
                <c:formatCode>0.00</c:formatCode>
                <c:ptCount val="2"/>
                <c:pt idx="0" formatCode="_(&quot;$&quot;* #,##0.00_);_(&quot;$&quot;* \(#,##0.00\);_(&quot;$&quot;* &quot;-&quot;??_);_(@_)">
                  <c:v>25.083612040133779</c:v>
                </c:pt>
                <c:pt idx="1">
                  <c:v>18.130539887187751</c:v>
                </c:pt>
              </c:numCache>
            </c:numRef>
          </c:val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('Cost 11.12.19'!$B$59,'Cost 11.12.19'!$E$59)</c:f>
              <c:numCache>
                <c:formatCode>"$"#,##0.00</c:formatCode>
                <c:ptCount val="2"/>
                <c:pt idx="0" formatCode="_(&quot;$&quot;* #,##0.00_);_(&quot;$&quot;* \(#,##0.00\);_(&quot;$&quot;* &quot;-&quot;??_);_(@_)">
                  <c:v>47.552508361204019</c:v>
                </c:pt>
                <c:pt idx="1">
                  <c:v>46.441418211120066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3841648"/>
        <c:axId val="513840080"/>
      </c:barChart>
      <c:catAx>
        <c:axId val="5138416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840080"/>
        <c:crosses val="autoZero"/>
        <c:auto val="1"/>
        <c:lblAlgn val="ctr"/>
        <c:lblOffset val="100"/>
        <c:noMultiLvlLbl val="0"/>
      </c:catAx>
      <c:valAx>
        <c:axId val="51384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84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7621</xdr:colOff>
      <xdr:row>30</xdr:row>
      <xdr:rowOff>0</xdr:rowOff>
    </xdr:from>
    <xdr:to>
      <xdr:col>18</xdr:col>
      <xdr:colOff>1</xdr:colOff>
      <xdr:row>59</xdr:row>
      <xdr:rowOff>15240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60</xdr:row>
      <xdr:rowOff>7776</xdr:rowOff>
    </xdr:from>
    <xdr:to>
      <xdr:col>18</xdr:col>
      <xdr:colOff>9719</xdr:colOff>
      <xdr:row>89</xdr:row>
      <xdr:rowOff>23016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11906</xdr:colOff>
      <xdr:row>30</xdr:row>
      <xdr:rowOff>3571</xdr:rowOff>
    </xdr:from>
    <xdr:to>
      <xdr:col>32</xdr:col>
      <xdr:colOff>1238250</xdr:colOff>
      <xdr:row>59</xdr:row>
      <xdr:rowOff>11906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11906</xdr:colOff>
      <xdr:row>60</xdr:row>
      <xdr:rowOff>15477</xdr:rowOff>
    </xdr:from>
    <xdr:to>
      <xdr:col>32</xdr:col>
      <xdr:colOff>1238249</xdr:colOff>
      <xdr:row>89</xdr:row>
      <xdr:rowOff>11906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23810</xdr:rowOff>
    </xdr:from>
    <xdr:to>
      <xdr:col>6</xdr:col>
      <xdr:colOff>723900</xdr:colOff>
      <xdr:row>80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504825</xdr:colOff>
      <xdr:row>17</xdr:row>
      <xdr:rowOff>19050</xdr:rowOff>
    </xdr:from>
    <xdr:ext cx="7881436" cy="24387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2425" y="2717800"/>
          <a:ext cx="7881436" cy="24387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gg8122\AppData\Local\Microsoft\Windows\INetCache\Content.Outlook\XH21SCA8\NEW-AVA-WP-01-06-2020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OptOutSubArea Update 110819"/>
      <sheetName val="Reads"/>
      <sheetName val="Visits"/>
      <sheetName val="Cost 11.12.19"/>
      <sheetName val="Cost 08.20.19"/>
      <sheetName val="Cost of Field Collections"/>
      <sheetName val="Call Volumns"/>
      <sheetName val="Regression"/>
      <sheetName val="Gas and ElecOptOutSubArea Prem"/>
      <sheetName val="Gas ElecOptOutSubArea (SP)"/>
    </sheetNames>
    <sheetDataSet>
      <sheetData sheetId="0"/>
      <sheetData sheetId="1"/>
      <sheetData sheetId="2">
        <row r="2">
          <cell r="T2">
            <v>2748</v>
          </cell>
        </row>
        <row r="3">
          <cell r="T3">
            <v>840</v>
          </cell>
        </row>
        <row r="4">
          <cell r="T4">
            <v>3588</v>
          </cell>
        </row>
      </sheetData>
      <sheetData sheetId="3"/>
      <sheetData sheetId="4">
        <row r="13">
          <cell r="G13">
            <v>2.2943143812709028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Opt%20Out%20Commission%20Report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rdner, Rebecca" refreshedDate="43696.430975462965" createdVersion="1" refreshedVersion="5" recordCount="897" upgradeOnRefresh="1">
  <cacheSource type="worksheet">
    <worksheetSource ref="A1:F898" sheet="Gas and ElecOptOutSubArea Prem"/>
  </cacheSource>
  <cacheFields count="11">
    <cacheField name="CCB_PREM_I" numFmtId="0">
      <sharedItems containsSemiMixedTypes="0" containsString="0" containsNumber="1" containsInteger="1" minValue="139319" maxValue="9980341432"/>
    </cacheField>
    <cacheField name="CCB_SP_ID" numFmtId="0">
      <sharedItems containsSemiMixedTypes="0" containsString="0" containsNumber="1" containsInteger="1" minValue="197976" maxValue="9980252212"/>
    </cacheField>
    <cacheField name="MDM_SP_ID" numFmtId="0">
      <sharedItems containsSemiMixedTypes="0" containsString="0" containsNumber="1" containsInteger="1" minValue="1110533618" maxValue="998384247490"/>
    </cacheField>
    <cacheField name="SP_TYPE_CD" numFmtId="0">
      <sharedItems/>
    </cacheField>
    <cacheField name="OPT_OUT_ST" numFmtId="0">
      <sharedItems/>
    </cacheField>
    <cacheField name="MRD" numFmtId="0">
      <sharedItems/>
    </cacheField>
    <cacheField name="Lat" numFmtId="0">
      <sharedItems containsSemiMixedTypes="0" containsString="0" containsNumber="1" minValue="46.372294595500001" maxValue="48.991717699299997"/>
    </cacheField>
    <cacheField name="Long" numFmtId="0">
      <sharedItems containsSemiMixedTypes="0" containsString="0" containsNumber="1" minValue="-119.281116795" maxValue="-117.04232451599999"/>
    </cacheField>
    <cacheField name="SUBAREACODE" numFmtId="0">
      <sharedItems count="26">
        <s v="ES-LEC-CLK"/>
        <s v="ES-PUM-GEN"/>
        <s v="ES-PUM-PUM"/>
        <s v="ES-OTH-LRS"/>
        <s v="ES-OTH-OTH"/>
        <s v="ES-PUM-CFX"/>
        <s v="ES-PUM-POT"/>
        <s v="ES-PUM-TEK"/>
        <s v="ES-SPO-MWP"/>
        <s v="ES-SPO-SW"/>
        <s v="ES-SPO-VLY"/>
        <s v="ES-DAV-DAV"/>
        <s v="ES-SPO-C"/>
        <s v="ES-SPO-NE"/>
        <s v="ES-SPO-NW"/>
        <s v="ES-DAV-ODS"/>
        <s v="ES-DPK-ALL"/>
        <s v="ES-DAV-WEL"/>
        <s v="ES-DAV-HNT"/>
        <s v="ES-COL-CHW"/>
        <s v="ES-COL-ADY"/>
        <s v="ES-COL-VLY"/>
        <s v="ES-COL-INC"/>
        <s v="ES-COL-S"/>
        <s v="ES-COL-N"/>
        <s v="ES-COL-NP"/>
      </sharedItems>
    </cacheField>
    <cacheField name="SUBAREADES" numFmtId="0">
      <sharedItems/>
    </cacheField>
    <cacheField name="Type " numFmtId="0">
      <sharedItems count="2">
        <s v="Electric Opt Out "/>
        <s v="Gas Opt Ou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ardner, Rebecca" refreshedDate="43780.667286111115" createdVersion="5" refreshedVersion="5" minRefreshableVersion="3" recordCount="1241">
  <cacheSource type="worksheet">
    <worksheetSource ref="A1:E1242" sheet="ElecOptOutSubArea Update 110819" r:id="rId2"/>
  </cacheSource>
  <cacheFields count="7">
    <cacheField name="CCB_PREM_ID" numFmtId="0">
      <sharedItems containsSemiMixedTypes="0" containsString="0" containsNumber="1" containsInteger="1" minValue="139319" maxValue="9990117464"/>
    </cacheField>
    <cacheField name="CCB_SP_ID" numFmtId="0">
      <sharedItems containsSemiMixedTypes="0" containsString="0" containsNumber="1" containsInteger="1" minValue="197976" maxValue="9990131606"/>
    </cacheField>
    <cacheField name="SP_TYPE_CD" numFmtId="0">
      <sharedItems count="2">
        <s v="RES-E"/>
        <s v="RES-G"/>
      </sharedItems>
    </cacheField>
    <cacheField name="OPT_OUT_STATUS" numFmtId="0">
      <sharedItems/>
    </cacheField>
    <cacheField name="MRD" numFmtId="0">
      <sharedItems/>
    </cacheField>
    <cacheField name="SUBAREACOD" numFmtId="0">
      <sharedItems count="25">
        <s v="ES-SPO-SW"/>
        <s v="ES-SPO-C"/>
        <s v="ES-PUM-CFX"/>
        <s v="ES-SPO-NE"/>
        <s v="ES-SPO-MWP"/>
        <s v="ES-SPO-NW"/>
        <s v="ES-SPO-VLY"/>
        <s v="ES-PUM-TEK"/>
        <s v="ES-COL-INC"/>
        <s v="ES-LEC-CLK"/>
        <s v="ES-COL-N"/>
        <s v="ES-PUM-POT"/>
        <s v="ES-PUM-PUM"/>
        <s v="ES-COL-ADY"/>
        <s v="ES-COL-S"/>
        <s v="ES-COL-NP"/>
        <s v="ES-COL-VLY"/>
        <s v="ES-OTH-LRS"/>
        <s v="ES-DPK-ALL"/>
        <s v="ES-DAV-DAV"/>
        <s v="ES-OTH-OTH"/>
        <s v="ES-DAV-HNT"/>
        <s v="ES-PUM-GEN"/>
        <s v="ES-DAV-ODS"/>
        <s v="ES-COL-CHW"/>
      </sharedItems>
    </cacheField>
    <cacheField name="SUBAREADES" numFmtId="0">
      <sharedItems count="25">
        <s v="SPOKANE SOUTH WEST AREA"/>
        <s v="SPOKANE CENTRAL AREA"/>
        <s v="PULLMAN COLFAX AREA"/>
        <s v="SPOKANE NORTHEAST AREA"/>
        <s v="SPOKANE MEDICAL / WEST PLAINS AREA"/>
        <s v="SPOKANE NORTHWEST AREA"/>
        <s v="SPOKANE VALLEY AREA"/>
        <s v="PULLMAN TEKOA AREA"/>
        <s v="COLVILLE INCHELIUM AREA"/>
        <s v="CLARKSTON AREA"/>
        <s v="COLVILLE NORTH AREA"/>
        <s v="PULLMAN POTLATCH / PALOUSE AREA"/>
        <s v="PULLMAN AREA"/>
        <s v="CLVILLE ADDY / GIFFORD AREA"/>
        <s v="COLVILLE SOUTH AREA"/>
        <s v="COLVILLE NORTH PORT AREA"/>
        <s v="COLVILLE VALLEY AREA"/>
        <s v="LIND RITZVILLE SPRAGUE AREA"/>
        <s v="DEER PARK AREA"/>
        <s v="DAVENPORT / REARDAN AREA"/>
        <s v="OTHELO AREA"/>
        <s v="HUNTERS / FRUITLAND AREA"/>
        <s v="PULLMAN GENESSE / COLTON AREA"/>
        <s v="WILBER / ODESSA / HARRINGTON AREA"/>
        <s v="COLVILLE CHEWELAH ARE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7">
  <r>
    <n v="4320420445"/>
    <n v="4320496681"/>
    <n v="604938374421"/>
    <s v="RES-E"/>
    <s v="Yes"/>
    <s v="Pullman"/>
    <n v="46.372294595500001"/>
    <n v="-117.087950468"/>
    <x v="0"/>
    <s v="CLARKSTON AREA"/>
    <x v="0"/>
  </r>
  <r>
    <n v="9600058009"/>
    <n v="9600265440"/>
    <n v="754733935144"/>
    <s v="RES-E"/>
    <s v="Yes"/>
    <s v="Pullman"/>
    <n v="46.385401772100003"/>
    <n v="-117.060336045"/>
    <x v="0"/>
    <s v="CLARKSTON AREA"/>
    <x v="0"/>
  </r>
  <r>
    <n v="700056078"/>
    <n v="700270124"/>
    <n v="766978556569"/>
    <s v="RES-E"/>
    <s v="Yes"/>
    <s v="Pullman"/>
    <n v="46.385426821300001"/>
    <n v="-117.0608421"/>
    <x v="0"/>
    <s v="CLARKSTON AREA"/>
    <x v="0"/>
  </r>
  <r>
    <n v="7000256764"/>
    <n v="7000265111"/>
    <n v="331632744741"/>
    <s v="RES-E"/>
    <s v="Yes"/>
    <s v="Pullman"/>
    <n v="46.388336413499999"/>
    <n v="-117.08169808"/>
    <x v="0"/>
    <s v="CLARKSTON AREA"/>
    <x v="0"/>
  </r>
  <r>
    <n v="160252746"/>
    <n v="160266055"/>
    <n v="495159774022"/>
    <s v="RES-E"/>
    <s v="Yes"/>
    <s v="Pullman"/>
    <n v="46.388208024000001"/>
    <n v="-117.06976235899999"/>
    <x v="0"/>
    <s v="CLARKSTON AREA"/>
    <x v="0"/>
  </r>
  <r>
    <n v="993610201"/>
    <n v="999091408"/>
    <n v="831491115516"/>
    <s v="RES-E"/>
    <s v="Yes"/>
    <s v="Pullman"/>
    <n v="46.388208024000001"/>
    <n v="-117.06976235899999"/>
    <x v="0"/>
    <s v="CLARKSTON AREA"/>
    <x v="0"/>
  </r>
  <r>
    <n v="9300064187"/>
    <n v="9300272266"/>
    <n v="572914173306"/>
    <s v="RES-E"/>
    <s v="Yes"/>
    <s v="Pullman"/>
    <n v="46.388530192099999"/>
    <n v="-117.056293447"/>
    <x v="0"/>
    <s v="CLARKSTON AREA"/>
    <x v="0"/>
  </r>
  <r>
    <n v="6610962227"/>
    <n v="6610249678"/>
    <n v="908744383594"/>
    <s v="RES-E"/>
    <s v="Yes"/>
    <s v="Pullman"/>
    <n v="46.392802354200001"/>
    <n v="-117.090299777"/>
    <x v="0"/>
    <s v="CLARKSTON AREA"/>
    <x v="0"/>
  </r>
  <r>
    <n v="9490063402"/>
    <n v="9490273817"/>
    <n v="119952641286"/>
    <s v="RES-E"/>
    <s v="Yes"/>
    <s v="Pullman"/>
    <n v="46.394101552999999"/>
    <n v="-117.074529994"/>
    <x v="0"/>
    <s v="CLARKSTON AREA"/>
    <x v="0"/>
  </r>
  <r>
    <n v="7990348158"/>
    <n v="7990648442"/>
    <n v="630093747799"/>
    <s v="RES-E"/>
    <s v="Yes"/>
    <s v="Pullman"/>
    <n v="46.395047164099999"/>
    <n v="-117.08784117"/>
    <x v="0"/>
    <s v="CLARKSTON AREA"/>
    <x v="0"/>
  </r>
  <r>
    <n v="9090066626"/>
    <n v="9090232947"/>
    <n v="73160158480"/>
    <s v="RES-E"/>
    <s v="Yes"/>
    <s v="Pullman"/>
    <n v="46.403408627200001"/>
    <n v="-117.061749174"/>
    <x v="0"/>
    <s v="CLARKSTON AREA"/>
    <x v="0"/>
  </r>
  <r>
    <n v="3650716115"/>
    <n v="3650192674"/>
    <n v="745486001117"/>
    <s v="RES-E"/>
    <s v="Yes"/>
    <s v="Pullman"/>
    <n v="46.404235864699999"/>
    <n v="-117.047857983"/>
    <x v="0"/>
    <s v="CLARKSTON AREA"/>
    <x v="0"/>
  </r>
  <r>
    <n v="9180069319"/>
    <n v="9180218601"/>
    <n v="458017066058"/>
    <s v="RES-E"/>
    <s v="Yes"/>
    <s v="Pullman"/>
    <n v="46.412217405600003"/>
    <n v="-117.068063748"/>
    <x v="0"/>
    <s v="CLARKSTON AREA"/>
    <x v="0"/>
  </r>
  <r>
    <n v="3171542706"/>
    <n v="3178827336"/>
    <n v="726464285467"/>
    <s v="RES-E"/>
    <s v="Yes"/>
    <s v="Pullman"/>
    <n v="46.416049080500002"/>
    <n v="-117.07249972699999"/>
    <x v="0"/>
    <s v="CLARKSTON AREA"/>
    <x v="0"/>
  </r>
  <r>
    <n v="3620422524"/>
    <n v="3620224887"/>
    <n v="287020331962"/>
    <s v="RES-E"/>
    <s v="Yes"/>
    <s v="Pullman"/>
    <n v="46.416058444400001"/>
    <n v="-117.06416726400001"/>
    <x v="0"/>
    <s v="CLARKSTON AREA"/>
    <x v="0"/>
  </r>
  <r>
    <n v="3530312098"/>
    <n v="3530223915"/>
    <n v="136255224789"/>
    <s v="RES-E"/>
    <s v="Yes"/>
    <s v="Pullman"/>
    <n v="46.416757947000001"/>
    <n v="-117.058813649"/>
    <x v="0"/>
    <s v="CLARKSTON AREA"/>
    <x v="0"/>
  </r>
  <r>
    <n v="1520814683"/>
    <n v="1520185629"/>
    <n v="283140430642"/>
    <s v="RES-E"/>
    <s v="Yes"/>
    <s v="Pullman"/>
    <n v="46.418963586899999"/>
    <n v="-117.045822171"/>
    <x v="0"/>
    <s v="CLARKSTON AREA"/>
    <x v="0"/>
  </r>
  <r>
    <n v="5300488740"/>
    <n v="5300287868"/>
    <n v="925957796333"/>
    <s v="RES-E"/>
    <s v="Yes"/>
    <s v="Pullman"/>
    <n v="46.537860460099999"/>
    <n v="-117.087469579"/>
    <x v="1"/>
    <s v="PULLMAN GENESSE / COLTON AREA"/>
    <x v="0"/>
  </r>
  <r>
    <n v="6030275724"/>
    <n v="6030716779"/>
    <n v="242554174936"/>
    <s v="RES-E"/>
    <s v="Yes"/>
    <s v="Pullman"/>
    <n v="46.5390828042"/>
    <n v="-117.08713222599999"/>
    <x v="1"/>
    <s v="PULLMAN GENESSE / COLTON AREA"/>
    <x v="0"/>
  </r>
  <r>
    <n v="7910636873"/>
    <n v="7910450471"/>
    <n v="529788842425"/>
    <s v="RES-E"/>
    <s v="Yes"/>
    <s v="Pullman"/>
    <n v="46.5390828042"/>
    <n v="-117.08713222599999"/>
    <x v="1"/>
    <s v="PULLMAN GENESSE / COLTON AREA"/>
    <x v="0"/>
  </r>
  <r>
    <n v="6170308483"/>
    <n v="6170287727"/>
    <n v="253316172635"/>
    <s v="RES-E"/>
    <s v="Yes"/>
    <s v="Pullman"/>
    <n v="46.539142686399998"/>
    <n v="-117.087020072"/>
    <x v="1"/>
    <s v="PULLMAN GENESSE / COLTON AREA"/>
    <x v="0"/>
  </r>
  <r>
    <n v="1500036596"/>
    <n v="1500334064"/>
    <n v="203614987589"/>
    <s v="RES-E"/>
    <s v="Yes"/>
    <s v="Pullman"/>
    <n v="46.719934646799999"/>
    <n v="-117.196626032"/>
    <x v="2"/>
    <s v="PULLMAN AREA"/>
    <x v="0"/>
  </r>
  <r>
    <n v="2640076838"/>
    <n v="2640229208"/>
    <n v="280976899868"/>
    <s v="RES-E"/>
    <s v="Yes"/>
    <s v="Pullman"/>
    <n v="46.719658875100002"/>
    <n v="-117.174646032"/>
    <x v="2"/>
    <s v="PULLMAN AREA"/>
    <x v="0"/>
  </r>
  <r>
    <n v="9490795546"/>
    <n v="9490229601"/>
    <n v="765338089932"/>
    <s v="RES-E"/>
    <s v="Yes"/>
    <s v="Pullman"/>
    <n v="46.7249936937"/>
    <n v="-117.174364915"/>
    <x v="2"/>
    <s v="PULLMAN AREA"/>
    <x v="0"/>
  </r>
  <r>
    <n v="1015783331"/>
    <n v="1011349365"/>
    <n v="940735249771"/>
    <s v="RES-E"/>
    <s v="Yes"/>
    <s v="Othello"/>
    <n v="46.757076451800003"/>
    <n v="-118.311418316"/>
    <x v="3"/>
    <s v="LIND RITZVILLE SPRAGUE AREA"/>
    <x v="0"/>
  </r>
  <r>
    <n v="6500793032"/>
    <n v="6500575207"/>
    <n v="770835498816"/>
    <s v="RES-E"/>
    <s v="Yes"/>
    <s v="Pullman"/>
    <n v="46.726654103500003"/>
    <n v="-117.17763975"/>
    <x v="2"/>
    <s v="PULLMAN AREA"/>
    <x v="0"/>
  </r>
  <r>
    <n v="4710043900"/>
    <n v="4710313778"/>
    <n v="894314152021"/>
    <s v="RES-E"/>
    <s v="Yes"/>
    <s v="Pullman"/>
    <n v="46.726823431"/>
    <n v="-117.177790144"/>
    <x v="2"/>
    <s v="PULLMAN AREA"/>
    <x v="0"/>
  </r>
  <r>
    <n v="850343198"/>
    <n v="850247347"/>
    <n v="546916151809"/>
    <s v="RES-E"/>
    <s v="Yes"/>
    <s v="Pullman"/>
    <n v="46.7299742987"/>
    <n v="-117.182194264"/>
    <x v="2"/>
    <s v="PULLMAN AREA"/>
    <x v="0"/>
  </r>
  <r>
    <n v="1600508348"/>
    <n v="1600112893"/>
    <n v="587610481746"/>
    <s v="RES-E"/>
    <s v="Yes"/>
    <s v="Pullman"/>
    <n v="46.734859313000001"/>
    <n v="-117.182033414"/>
    <x v="2"/>
    <s v="PULLMAN AREA"/>
    <x v="0"/>
  </r>
  <r>
    <n v="2810409328"/>
    <n v="2810113696"/>
    <n v="662089121365"/>
    <s v="RES-E"/>
    <s v="Yes"/>
    <s v="Pullman"/>
    <n v="46.734858396200003"/>
    <n v="-117.181928744"/>
    <x v="2"/>
    <s v="PULLMAN AREA"/>
    <x v="0"/>
  </r>
  <r>
    <n v="8010228407"/>
    <n v="8010137960"/>
    <n v="18821221213"/>
    <s v="RES-E"/>
    <s v="Yes"/>
    <s v="Pullman"/>
    <n v="46.7366458682"/>
    <n v="-117.185928696"/>
    <x v="2"/>
    <s v="PULLMAN AREA"/>
    <x v="0"/>
  </r>
  <r>
    <n v="2900203481"/>
    <n v="2900192751"/>
    <n v="821157166515"/>
    <s v="RES-E"/>
    <s v="Yes"/>
    <s v="Pullman"/>
    <n v="46.744871338800003"/>
    <n v="-117.180077286"/>
    <x v="2"/>
    <s v="PULLMAN AREA"/>
    <x v="0"/>
  </r>
  <r>
    <n v="9550059987"/>
    <n v="9550255113"/>
    <n v="713350209956"/>
    <s v="RES-E"/>
    <s v="Yes"/>
    <s v="Othello"/>
    <n v="46.807220238600003"/>
    <n v="-119.281116795"/>
    <x v="4"/>
    <s v="OTHELO AREA"/>
    <x v="0"/>
  </r>
  <r>
    <n v="2100831275"/>
    <n v="2107175049"/>
    <n v="502962895979"/>
    <s v="RES-E"/>
    <s v="Yes"/>
    <s v="Pullman"/>
    <n v="46.7593681018"/>
    <n v="-117.148473334"/>
    <x v="2"/>
    <s v="PULLMAN AREA"/>
    <x v="0"/>
  </r>
  <r>
    <n v="9920561962"/>
    <n v="9920116882"/>
    <n v="753576863964"/>
    <s v="RES-E"/>
    <s v="Yes"/>
    <s v="Pullman"/>
    <n v="46.790392725399997"/>
    <n v="-117.24841157"/>
    <x v="5"/>
    <s v="PULLMAN COLFAX AREA"/>
    <x v="0"/>
  </r>
  <r>
    <n v="9310105748"/>
    <n v="9310114388"/>
    <n v="667981525709"/>
    <s v="RES-E"/>
    <s v="Yes"/>
    <s v="Pullman"/>
    <n v="46.791290675500001"/>
    <n v="-117.25498188500001"/>
    <x v="5"/>
    <s v="PULLMAN COLFAX AREA"/>
    <x v="0"/>
  </r>
  <r>
    <n v="1710653573"/>
    <n v="1710233765"/>
    <n v="280764622441"/>
    <s v="RES-E"/>
    <s v="Yes"/>
    <s v="Pullman"/>
    <n v="46.8100517098"/>
    <n v="-117.88011935"/>
    <x v="5"/>
    <s v="PULLMAN COLFAX AREA"/>
    <x v="0"/>
  </r>
  <r>
    <n v="4110430463"/>
    <n v="4110230748"/>
    <n v="472565849855"/>
    <s v="RES-E"/>
    <s v="Yes"/>
    <s v="Pullman"/>
    <n v="46.810599417600002"/>
    <n v="-117.88023555700001"/>
    <x v="5"/>
    <s v="PULLMAN COLFAX AREA"/>
    <x v="0"/>
  </r>
  <r>
    <n v="5310238356"/>
    <n v="5310119501"/>
    <n v="258801276008"/>
    <s v="RES-E"/>
    <s v="Yes"/>
    <s v="Pullman"/>
    <n v="46.792626341099997"/>
    <n v="-117.248024671"/>
    <x v="5"/>
    <s v="PULLMAN COLFAX AREA"/>
    <x v="0"/>
  </r>
  <r>
    <n v="4226547887"/>
    <n v="4221629721"/>
    <n v="554684889199"/>
    <s v="RES-E"/>
    <s v="Yes"/>
    <s v="Pullman"/>
    <n v="46.811952659100001"/>
    <n v="-117.881573016"/>
    <x v="5"/>
    <s v="PULLMAN COLFAX AREA"/>
    <x v="0"/>
  </r>
  <r>
    <n v="3960074616"/>
    <n v="3960227644"/>
    <n v="957998681046"/>
    <s v="RES-E"/>
    <s v="Yes"/>
    <s v="Pullman"/>
    <n v="46.813794672500002"/>
    <n v="-117.87557555399999"/>
    <x v="5"/>
    <s v="PULLMAN COLFAX AREA"/>
    <x v="0"/>
  </r>
  <r>
    <n v="300934811"/>
    <n v="300227022"/>
    <n v="612598352187"/>
    <s v="RES-E"/>
    <s v="Yes"/>
    <s v="Pullman"/>
    <n v="46.814141399199997"/>
    <n v="-117.87621239000001"/>
    <x v="5"/>
    <s v="PULLMAN COLFAX AREA"/>
    <x v="0"/>
  </r>
  <r>
    <n v="5890044970"/>
    <n v="5890317586"/>
    <n v="274971624868"/>
    <s v="RES-E"/>
    <s v="Yes"/>
    <s v="Pullman"/>
    <n v="46.871787112"/>
    <n v="-117.34993978599999"/>
    <x v="5"/>
    <s v="PULLMAN COLFAX AREA"/>
    <x v="0"/>
  </r>
  <r>
    <n v="8550987446"/>
    <n v="8550716335"/>
    <n v="292529435704"/>
    <s v="RES-E"/>
    <s v="Yes"/>
    <s v="Pullman"/>
    <n v="46.873253538999997"/>
    <n v="-117.37318702"/>
    <x v="5"/>
    <s v="PULLMAN COLFAX AREA"/>
    <x v="0"/>
  </r>
  <r>
    <n v="1780229850"/>
    <n v="1780376696"/>
    <n v="568362640537"/>
    <s v="RES-E"/>
    <s v="Yes"/>
    <s v="Pullman"/>
    <n v="46.877658780700003"/>
    <n v="-117.36396292400001"/>
    <x v="5"/>
    <s v="PULLMAN COLFAX AREA"/>
    <x v="0"/>
  </r>
  <r>
    <n v="4110217311"/>
    <n v="4110359608"/>
    <n v="419527597065"/>
    <s v="RES-E"/>
    <s v="Yes"/>
    <s v="Pullman"/>
    <n v="46.890711851900001"/>
    <n v="-117.362030803"/>
    <x v="5"/>
    <s v="PULLMAN COLFAX AREA"/>
    <x v="0"/>
  </r>
  <r>
    <n v="690598277"/>
    <n v="690706292"/>
    <n v="601100141634"/>
    <s v="RES-E"/>
    <s v="Yes"/>
    <s v="Pullman"/>
    <n v="46.8994244585"/>
    <n v="-117.357693275"/>
    <x v="5"/>
    <s v="PULLMAN COLFAX AREA"/>
    <x v="0"/>
  </r>
  <r>
    <n v="8290743413"/>
    <n v="8290113997"/>
    <n v="691141593031"/>
    <s v="RES-E"/>
    <s v="Yes"/>
    <s v="Pullman"/>
    <n v="46.904772905999998"/>
    <n v="-117.06809218399999"/>
    <x v="6"/>
    <s v="PULLMAN POTLATCH / PALOUSE AREA"/>
    <x v="0"/>
  </r>
  <r>
    <n v="5000110530"/>
    <n v="5000115352"/>
    <n v="776761400602"/>
    <s v="RES-E"/>
    <s v="Yes"/>
    <s v="Pullman"/>
    <n v="46.907554067299998"/>
    <n v="-117.075080872"/>
    <x v="6"/>
    <s v="PULLMAN POTLATCH / PALOUSE AREA"/>
    <x v="0"/>
  </r>
  <r>
    <n v="5550598851"/>
    <n v="5550097371"/>
    <n v="533767356699"/>
    <s v="RES-E"/>
    <s v="Yes"/>
    <s v="Pullman"/>
    <n v="46.909220968200003"/>
    <n v="-117.062012606"/>
    <x v="6"/>
    <s v="PULLMAN POTLATCH / PALOUSE AREA"/>
    <x v="0"/>
  </r>
  <r>
    <n v="4020242359"/>
    <n v="4020094621"/>
    <n v="150798737029"/>
    <s v="RES-E"/>
    <s v="Yes"/>
    <s v="Pullman"/>
    <n v="46.909224179100001"/>
    <n v="-117.061519893"/>
    <x v="6"/>
    <s v="PULLMAN POTLATCH / PALOUSE AREA"/>
    <x v="0"/>
  </r>
  <r>
    <n v="2600559756"/>
    <n v="2600477022"/>
    <n v="87502607586"/>
    <s v="RES-E"/>
    <s v="Yes"/>
    <s v="Pullman"/>
    <n v="46.9336788337"/>
    <n v="-117.687279164"/>
    <x v="5"/>
    <s v="PULLMAN COLFAX AREA"/>
    <x v="0"/>
  </r>
  <r>
    <n v="90279387"/>
    <n v="90501573"/>
    <n v="883065783881"/>
    <s v="RES-E"/>
    <s v="Yes"/>
    <s v="Pullman"/>
    <n v="46.933684442699999"/>
    <n v="-117.686436926"/>
    <x v="5"/>
    <s v="PULLMAN COLFAX AREA"/>
    <x v="0"/>
  </r>
  <r>
    <n v="2330936956"/>
    <n v="2330094640"/>
    <n v="583479865730"/>
    <s v="RES-E"/>
    <s v="Yes"/>
    <s v="Pullman"/>
    <n v="46.9294831785"/>
    <n v="-117.529279915"/>
    <x v="5"/>
    <s v="PULLMAN COLFAX AREA"/>
    <x v="0"/>
  </r>
  <r>
    <n v="4870304830"/>
    <n v="4870098744"/>
    <n v="676912505038"/>
    <s v="RES-E"/>
    <s v="Yes"/>
    <s v="Pullman"/>
    <n v="46.915203387399998"/>
    <n v="-117.06806844400001"/>
    <x v="6"/>
    <s v="PULLMAN POTLATCH / PALOUSE AREA"/>
    <x v="0"/>
  </r>
  <r>
    <n v="620669322"/>
    <n v="620098710"/>
    <n v="333666568211"/>
    <s v="RES-E"/>
    <s v="Yes"/>
    <s v="Pullman"/>
    <n v="46.933200434900002"/>
    <n v="-117.54245494"/>
    <x v="5"/>
    <s v="PULLMAN COLFAX AREA"/>
    <x v="0"/>
  </r>
  <r>
    <n v="1661023725"/>
    <n v="1660622131"/>
    <n v="307892946204"/>
    <s v="RES-E"/>
    <s v="Yes"/>
    <s v="Pullman"/>
    <n v="46.949855281399998"/>
    <n v="-117.80344652799999"/>
    <x v="5"/>
    <s v="PULLMAN COLFAX AREA"/>
    <x v="0"/>
  </r>
  <r>
    <n v="3360294566"/>
    <n v="3360099372"/>
    <n v="578647684969"/>
    <s v="RES-E"/>
    <s v="Yes"/>
    <s v="Pullman"/>
    <n v="46.993236278700003"/>
    <n v="-117.312366744"/>
    <x v="5"/>
    <s v="PULLMAN COLFAX AREA"/>
    <x v="0"/>
  </r>
  <r>
    <n v="290206550"/>
    <n v="290132924"/>
    <n v="839934495244"/>
    <s v="RES-E"/>
    <s v="Yes"/>
    <s v="Pullman"/>
    <n v="47.002426649500002"/>
    <n v="-117.142454699"/>
    <x v="6"/>
    <s v="PULLMAN POTLATCH / PALOUSE AREA"/>
    <x v="0"/>
  </r>
  <r>
    <n v="7080525449"/>
    <n v="7080178691"/>
    <n v="910539483995"/>
    <s v="RES-E"/>
    <s v="Yes"/>
    <s v="Pullman"/>
    <n v="47.088576578400001"/>
    <n v="-117.578569212"/>
    <x v="5"/>
    <s v="PULLMAN COLFAX AREA"/>
    <x v="0"/>
  </r>
  <r>
    <n v="5470817299"/>
    <n v="5470176865"/>
    <n v="5034883852"/>
    <s v="RES-E"/>
    <s v="Yes"/>
    <s v="Pullman"/>
    <n v="47.090156726099998"/>
    <n v="-117.58047686899999"/>
    <x v="5"/>
    <s v="PULLMAN COLFAX AREA"/>
    <x v="0"/>
  </r>
  <r>
    <n v="10851725"/>
    <n v="10179211"/>
    <n v="400255731753"/>
    <s v="RES-E"/>
    <s v="Yes"/>
    <s v="Pullman"/>
    <n v="47.0913189101"/>
    <n v="-117.58440032999999"/>
    <x v="5"/>
    <s v="PULLMAN COLFAX AREA"/>
    <x v="0"/>
  </r>
  <r>
    <n v="5890336783"/>
    <n v="5890643178"/>
    <n v="15957461335"/>
    <s v="RES-E"/>
    <s v="Yes"/>
    <s v="Pullman"/>
    <n v="47.083738708399999"/>
    <n v="-117.050322016"/>
    <x v="6"/>
    <s v="PULLMAN POTLATCH / PALOUSE AREA"/>
    <x v="0"/>
  </r>
  <r>
    <n v="1370879931"/>
    <n v="1370158036"/>
    <n v="717733804119"/>
    <s v="RES-E"/>
    <s v="Yes"/>
    <s v="Pullman"/>
    <n v="47.090377471799997"/>
    <n v="-117.048492033"/>
    <x v="6"/>
    <s v="PULLMAN POTLATCH / PALOUSE AREA"/>
    <x v="0"/>
  </r>
  <r>
    <n v="7900803085"/>
    <n v="7900154751"/>
    <n v="39384780776"/>
    <s v="RES-E"/>
    <s v="Yes"/>
    <s v="Pullman"/>
    <n v="47.090611850199998"/>
    <n v="-117.050020644"/>
    <x v="6"/>
    <s v="PULLMAN POTLATCH / PALOUSE AREA"/>
    <x v="0"/>
  </r>
  <r>
    <n v="460724326"/>
    <n v="460152668"/>
    <n v="556110629832"/>
    <s v="RES-E"/>
    <s v="Yes"/>
    <s v="Pullman"/>
    <n v="47.091333495999997"/>
    <n v="-117.048227661"/>
    <x v="6"/>
    <s v="PULLMAN POTLATCH / PALOUSE AREA"/>
    <x v="0"/>
  </r>
  <r>
    <n v="320579028"/>
    <n v="320156548"/>
    <n v="510508809248"/>
    <s v="RES-E"/>
    <s v="Yes"/>
    <s v="Pullman"/>
    <n v="47.093158044600003"/>
    <n v="-117.04516363400001"/>
    <x v="6"/>
    <s v="PULLMAN POTLATCH / PALOUSE AREA"/>
    <x v="0"/>
  </r>
  <r>
    <n v="1850421376"/>
    <n v="1850171276"/>
    <n v="528392424355"/>
    <s v="RES-E"/>
    <s v="Yes"/>
    <s v="Pullman"/>
    <n v="47.117232999899997"/>
    <n v="-117.727024085"/>
    <x v="5"/>
    <s v="PULLMAN COLFAX AREA"/>
    <x v="0"/>
  </r>
  <r>
    <n v="1590664110"/>
    <n v="1590169842"/>
    <n v="14451877784"/>
    <s v="RES-E"/>
    <s v="Yes"/>
    <s v="Pullman"/>
    <n v="47.1198991702"/>
    <n v="-117.481955701"/>
    <x v="5"/>
    <s v="PULLMAN COLFAX AREA"/>
    <x v="0"/>
  </r>
  <r>
    <n v="5730085629"/>
    <n v="5730172524"/>
    <n v="606791653078"/>
    <s v="RES-E"/>
    <s v="Yes"/>
    <s v="Pullman"/>
    <n v="47.120203080899998"/>
    <n v="-117.485121318"/>
    <x v="5"/>
    <s v="PULLMAN COLFAX AREA"/>
    <x v="0"/>
  </r>
  <r>
    <n v="6030029889"/>
    <n v="6030375360"/>
    <n v="871668811538"/>
    <s v="RES-E"/>
    <s v="Yes"/>
    <s v="Pullman"/>
    <n v="47.117350765300003"/>
    <n v="-117.385549321"/>
    <x v="5"/>
    <s v="PULLMAN COLFAX AREA"/>
    <x v="0"/>
  </r>
  <r>
    <n v="9900883654"/>
    <n v="9900502498"/>
    <n v="776892329283"/>
    <s v="RES-E"/>
    <s v="Yes"/>
    <s v="Pullman"/>
    <n v="47.1173581197"/>
    <n v="-117.385636568"/>
    <x v="5"/>
    <s v="PULLMAN COLFAX AREA"/>
    <x v="0"/>
  </r>
  <r>
    <n v="2680804268"/>
    <n v="2680170681"/>
    <n v="559013896403"/>
    <s v="RES-E"/>
    <s v="Yes"/>
    <s v="Pullman"/>
    <n v="47.120370555100003"/>
    <n v="-117.484908666"/>
    <x v="5"/>
    <s v="PULLMAN COLFAX AREA"/>
    <x v="0"/>
  </r>
  <r>
    <n v="8530340970"/>
    <n v="8530170206"/>
    <n v="588635532295"/>
    <s v="RES-E"/>
    <s v="Yes"/>
    <s v="Pullman"/>
    <n v="47.1205495556"/>
    <n v="-117.486982846"/>
    <x v="5"/>
    <s v="PULLMAN COLFAX AREA"/>
    <x v="0"/>
  </r>
  <r>
    <n v="1490293117"/>
    <n v="1490170976"/>
    <n v="587393482214"/>
    <s v="RES-E"/>
    <s v="Yes"/>
    <s v="Pullman"/>
    <n v="47.120642550600003"/>
    <n v="-117.4854545"/>
    <x v="5"/>
    <s v="PULLMAN COLFAX AREA"/>
    <x v="0"/>
  </r>
  <r>
    <n v="6730084567"/>
    <n v="6730170975"/>
    <n v="325479866423"/>
    <s v="RES-E"/>
    <s v="Yes"/>
    <s v="Pullman"/>
    <n v="47.120823934699999"/>
    <n v="-117.48443385"/>
    <x v="5"/>
    <s v="PULLMAN COLFAX AREA"/>
    <x v="0"/>
  </r>
  <r>
    <n v="2090749047"/>
    <n v="2090174704"/>
    <n v="385229775540"/>
    <s v="RES-E"/>
    <s v="Yes"/>
    <s v="Pullman"/>
    <n v="47.120878423900002"/>
    <n v="-117.486233594"/>
    <x v="5"/>
    <s v="PULLMAN COLFAX AREA"/>
    <x v="0"/>
  </r>
  <r>
    <n v="4730087173"/>
    <n v="4730170207"/>
    <n v="831901792581"/>
    <s v="RES-E"/>
    <s v="Yes"/>
    <s v="Pullman"/>
    <n v="47.122113626400001"/>
    <n v="-117.488171999"/>
    <x v="5"/>
    <s v="PULLMAN COLFAX AREA"/>
    <x v="0"/>
  </r>
  <r>
    <n v="6551350000"/>
    <n v="6550677972"/>
    <n v="967413257085"/>
    <s v="RES-E"/>
    <s v="Yes"/>
    <s v="Pullman"/>
    <n v="47.119715395"/>
    <n v="-117.390722336"/>
    <x v="5"/>
    <s v="PULLMAN COLFAX AREA"/>
    <x v="0"/>
  </r>
  <r>
    <n v="5410159825"/>
    <n v="5410371549"/>
    <n v="284624834107"/>
    <s v="RES-E"/>
    <s v="Yes"/>
    <s v="Pullman"/>
    <n v="47.122648737600002"/>
    <n v="-117.39074970199999"/>
    <x v="5"/>
    <s v="PULLMAN COLFAX AREA"/>
    <x v="0"/>
  </r>
  <r>
    <n v="4200550895"/>
    <n v="4200375159"/>
    <n v="227396513742"/>
    <s v="RES-E"/>
    <s v="Yes"/>
    <s v="Pullman"/>
    <n v="47.122844045699999"/>
    <n v="-117.392103784"/>
    <x v="5"/>
    <s v="PULLMAN COLFAX AREA"/>
    <x v="0"/>
  </r>
  <r>
    <n v="160031440"/>
    <n v="160339606"/>
    <n v="715796912487"/>
    <s v="RES-E"/>
    <s v="Yes"/>
    <s v="Pullman"/>
    <n v="47.126465537100003"/>
    <n v="-117.24948765400001"/>
    <x v="7"/>
    <s v="PULLMAN TEKOA AREA"/>
    <x v="0"/>
  </r>
  <r>
    <n v="5710293605"/>
    <n v="5710636600"/>
    <n v="286119026498"/>
    <s v="RES-E"/>
    <s v="Yes"/>
    <s v="Pullman"/>
    <n v="47.126861834000003"/>
    <n v="-117.248517736"/>
    <x v="7"/>
    <s v="PULLMAN TEKOA AREA"/>
    <x v="0"/>
  </r>
  <r>
    <n v="7570315789"/>
    <n v="7570342393"/>
    <n v="311820457174"/>
    <s v="RES-E"/>
    <s v="Yes"/>
    <s v="Pullman"/>
    <n v="47.129649487899997"/>
    <n v="-117.24744542099999"/>
    <x v="7"/>
    <s v="PULLMAN TEKOA AREA"/>
    <x v="0"/>
  </r>
  <r>
    <n v="4630566062"/>
    <n v="4630349764"/>
    <n v="315089263103"/>
    <s v="RES-E"/>
    <s v="Yes"/>
    <s v="Pullman"/>
    <n v="47.130144431600002"/>
    <n v="-117.248951917"/>
    <x v="7"/>
    <s v="PULLMAN TEKOA AREA"/>
    <x v="0"/>
  </r>
  <r>
    <n v="7460033541"/>
    <n v="7460344804"/>
    <n v="274265718707"/>
    <s v="RES-E"/>
    <s v="Yes"/>
    <s v="Pullman"/>
    <n v="47.130420782500003"/>
    <n v="-117.245282781"/>
    <x v="7"/>
    <s v="PULLMAN TEKOA AREA"/>
    <x v="0"/>
  </r>
  <r>
    <n v="580142411"/>
    <n v="580342392"/>
    <n v="407049464215"/>
    <s v="RES-E"/>
    <s v="Yes"/>
    <s v="Pullman"/>
    <n v="47.133087980799999"/>
    <n v="-117.246163408"/>
    <x v="7"/>
    <s v="PULLMAN TEKOA AREA"/>
    <x v="0"/>
  </r>
  <r>
    <n v="8600875342"/>
    <n v="8600361819"/>
    <n v="784333085565"/>
    <s v="RES-E"/>
    <s v="Yes"/>
    <s v="Pullman"/>
    <n v="47.226264860500002"/>
    <n v="-117.469400049"/>
    <x v="7"/>
    <s v="PULLMAN TEKOA AREA"/>
    <x v="0"/>
  </r>
  <r>
    <n v="3120033048"/>
    <n v="3120358179"/>
    <n v="870225761880"/>
    <s v="RES-E"/>
    <s v="Yes"/>
    <s v="Pullman"/>
    <n v="47.226999322700003"/>
    <n v="-117.479201518"/>
    <x v="7"/>
    <s v="PULLMAN TEKOA AREA"/>
    <x v="0"/>
  </r>
  <r>
    <n v="5320513493"/>
    <n v="5320463363"/>
    <n v="176716522851"/>
    <s v="RES-E"/>
    <s v="AMI"/>
    <s v="Pullman"/>
    <n v="47.228098079699997"/>
    <n v="-117.480562916"/>
    <x v="7"/>
    <s v="PULLMAN TEKOA AREA"/>
    <x v="0"/>
  </r>
  <r>
    <n v="2610196390"/>
    <n v="2610355152"/>
    <n v="967083316306"/>
    <s v="RES-E"/>
    <s v="Yes"/>
    <s v="Pullman"/>
    <n v="47.228337193500003"/>
    <n v="-117.488379807"/>
    <x v="7"/>
    <s v="PULLMAN TEKOA AREA"/>
    <x v="0"/>
  </r>
  <r>
    <n v="3980616935"/>
    <n v="3980352316"/>
    <n v="172156792296"/>
    <s v="RES-E"/>
    <s v="Yes"/>
    <s v="Pullman"/>
    <n v="47.228955582799998"/>
    <n v="-117.481316361"/>
    <x v="7"/>
    <s v="PULLMAN TEKOA AREA"/>
    <x v="0"/>
  </r>
  <r>
    <n v="3980642195"/>
    <n v="3980355745"/>
    <n v="822245657355"/>
    <s v="RES-E"/>
    <s v="Yes"/>
    <s v="Pullman"/>
    <n v="47.229621573400003"/>
    <n v="-117.46746819400001"/>
    <x v="7"/>
    <s v="PULLMAN TEKOA AREA"/>
    <x v="0"/>
  </r>
  <r>
    <n v="3470045397"/>
    <n v="3470326935"/>
    <n v="509924253518"/>
    <s v="RES-E"/>
    <s v="Yes"/>
    <s v="Pullman"/>
    <n v="47.219664186899998"/>
    <n v="-117.07699762599999"/>
    <x v="7"/>
    <s v="PULLMAN TEKOA AREA"/>
    <x v="0"/>
  </r>
  <r>
    <n v="9540283453"/>
    <n v="9540470736"/>
    <n v="520146522701"/>
    <s v="RES-E"/>
    <s v="Yes"/>
    <s v="Pullman"/>
    <n v="47.2219185692"/>
    <n v="-117.065471023"/>
    <x v="7"/>
    <s v="PULLMAN TEKOA AREA"/>
    <x v="0"/>
  </r>
  <r>
    <n v="6380265534"/>
    <n v="6380306412"/>
    <n v="495027511086"/>
    <s v="RES-E"/>
    <s v="Yes"/>
    <s v="Pullman"/>
    <n v="47.222591409300001"/>
    <n v="-117.07271408"/>
    <x v="7"/>
    <s v="PULLMAN TEKOA AREA"/>
    <x v="0"/>
  </r>
  <r>
    <n v="5370136230"/>
    <n v="5370075387"/>
    <n v="422462065888"/>
    <s v="RES-E"/>
    <s v="Yes"/>
    <s v="Pullman"/>
    <n v="47.232249084499998"/>
    <n v="-117.370111866"/>
    <x v="7"/>
    <s v="PULLMAN TEKOA AREA"/>
    <x v="0"/>
  </r>
  <r>
    <n v="7940214880"/>
    <n v="7940293226"/>
    <n v="882234642029"/>
    <s v="RES-E"/>
    <s v="Yes"/>
    <s v="Pullman"/>
    <n v="47.222656347300003"/>
    <n v="-117.06963137699999"/>
    <x v="7"/>
    <s v="PULLMAN TEKOA AREA"/>
    <x v="0"/>
  </r>
  <r>
    <n v="80141142"/>
    <n v="80074603"/>
    <n v="901089401179"/>
    <s v="RES-E"/>
    <s v="Yes"/>
    <s v="Pullman"/>
    <n v="47.232453083800003"/>
    <n v="-117.369319121"/>
    <x v="7"/>
    <s v="PULLMAN TEKOA AREA"/>
    <x v="0"/>
  </r>
  <r>
    <n v="9690340620"/>
    <n v="9690076347"/>
    <n v="104544821702"/>
    <s v="RES-E"/>
    <s v="Yes"/>
    <s v="Pullman"/>
    <n v="47.234632336799997"/>
    <n v="-117.375012438"/>
    <x v="7"/>
    <s v="PULLMAN TEKOA AREA"/>
    <x v="0"/>
  </r>
  <r>
    <n v="4820144831"/>
    <n v="4820093375"/>
    <n v="507360564499"/>
    <s v="RES-E"/>
    <s v="Yes"/>
    <s v="Pullman"/>
    <n v="47.236108463199997"/>
    <n v="-117.366444057"/>
    <x v="7"/>
    <s v="PULLMAN TEKOA AREA"/>
    <x v="0"/>
  </r>
  <r>
    <n v="6570040935"/>
    <n v="6570323324"/>
    <n v="188089467151"/>
    <s v="RES-E"/>
    <s v="Yes"/>
    <s v="Pullman"/>
    <n v="47.227248522399996"/>
    <n v="-117.078053625"/>
    <x v="7"/>
    <s v="PULLMAN TEKOA AREA"/>
    <x v="0"/>
  </r>
  <r>
    <n v="8860332550"/>
    <n v="8860501062"/>
    <n v="391731911569"/>
    <s v="RES-E"/>
    <s v="Yes"/>
    <s v="Pullman"/>
    <n v="47.2368368351"/>
    <n v="-117.367483194"/>
    <x v="7"/>
    <s v="PULLMAN TEKOA AREA"/>
    <x v="0"/>
  </r>
  <r>
    <n v="6010129845"/>
    <n v="6010093767"/>
    <n v="126052802477"/>
    <s v="RES-E"/>
    <s v="Yes"/>
    <s v="Pullman"/>
    <n v="47.236899029299998"/>
    <n v="-117.367720202"/>
    <x v="7"/>
    <s v="PULLMAN TEKOA AREA"/>
    <x v="0"/>
  </r>
  <r>
    <n v="4630623984"/>
    <n v="4630326737"/>
    <n v="206120537030"/>
    <s v="RES-E"/>
    <s v="Yes"/>
    <s v="Pullman"/>
    <n v="47.227976429599998"/>
    <n v="-117.076036925"/>
    <x v="7"/>
    <s v="PULLMAN TEKOA AREA"/>
    <x v="0"/>
  </r>
  <r>
    <n v="8260266032"/>
    <n v="8260323257"/>
    <n v="381006090259"/>
    <s v="RES-E"/>
    <s v="Yes"/>
    <s v="Pullman"/>
    <n v="47.227995080100001"/>
    <n v="-117.071860165"/>
    <x v="7"/>
    <s v="PULLMAN TEKOA AREA"/>
    <x v="0"/>
  </r>
  <r>
    <n v="6900125921"/>
    <n v="6900095275"/>
    <n v="358770500290"/>
    <s v="RES-E"/>
    <s v="Yes"/>
    <s v="Pullman"/>
    <n v="47.240788857399998"/>
    <n v="-117.367583466"/>
    <x v="7"/>
    <s v="PULLMAN TEKOA AREA"/>
    <x v="0"/>
  </r>
  <r>
    <n v="230758489"/>
    <n v="230072352"/>
    <n v="907500649994"/>
    <s v="RES-E"/>
    <s v="Yes"/>
    <s v="Pullman"/>
    <n v="47.241687149299999"/>
    <n v="-117.37771916200001"/>
    <x v="7"/>
    <s v="PULLMAN TEKOA AREA"/>
    <x v="0"/>
  </r>
  <r>
    <n v="3640064647"/>
    <n v="3640262940"/>
    <n v="751640188195"/>
    <s v="RES-E"/>
    <s v="Yes"/>
    <s v="Pullman"/>
    <n v="47.279861948600001"/>
    <n v="-117.153420983"/>
    <x v="7"/>
    <s v="PULLMAN TEKOA AREA"/>
    <x v="0"/>
  </r>
  <r>
    <n v="8640066245"/>
    <n v="8640259982"/>
    <n v="961497269056"/>
    <s v="RES-E"/>
    <s v="Yes"/>
    <s v="Pullman"/>
    <n v="47.280870994200001"/>
    <n v="-117.147511984"/>
    <x v="7"/>
    <s v="PULLMAN TEKOA AREA"/>
    <x v="0"/>
  </r>
  <r>
    <n v="4480416526"/>
    <n v="4480252655"/>
    <n v="843424263330"/>
    <s v="RES-E"/>
    <s v="Yes"/>
    <s v="Pullman"/>
    <n v="47.281592044900002"/>
    <n v="-117.15747718"/>
    <x v="7"/>
    <s v="PULLMAN TEKOA AREA"/>
    <x v="0"/>
  </r>
  <r>
    <n v="8830294684"/>
    <n v="8830587238"/>
    <n v="97897171145"/>
    <s v="RES-E"/>
    <s v="Yes"/>
    <s v="Pullman"/>
    <n v="47.281524331200004"/>
    <n v="-117.14711993100001"/>
    <x v="7"/>
    <s v="PULLMAN TEKOA AREA"/>
    <x v="0"/>
  </r>
  <r>
    <n v="9760771692"/>
    <n v="9760260311"/>
    <n v="980326598526"/>
    <s v="RES-E"/>
    <s v="Yes"/>
    <s v="Pullman"/>
    <n v="47.306030218899998"/>
    <n v="-117.169415167"/>
    <x v="7"/>
    <s v="PULLMAN TEKOA AREA"/>
    <x v="0"/>
  </r>
  <r>
    <n v="5360444963"/>
    <n v="5360178357"/>
    <n v="130227578406"/>
    <s v="RES-E"/>
    <s v="Yes"/>
    <s v="Pullman"/>
    <n v="47.335963272800001"/>
    <n v="-117.228340368"/>
    <x v="7"/>
    <s v="PULLMAN TEKOA AREA"/>
    <x v="0"/>
  </r>
  <r>
    <n v="640150076"/>
    <n v="640180393"/>
    <n v="234537886887"/>
    <s v="RES-E"/>
    <s v="Yes"/>
    <s v="Pullman"/>
    <n v="47.344083603800001"/>
    <n v="-117.228995689"/>
    <x v="7"/>
    <s v="PULLMAN TEKOA AREA"/>
    <x v="0"/>
  </r>
  <r>
    <n v="7720489968"/>
    <n v="7720196392"/>
    <n v="563863008982"/>
    <s v="RES-E"/>
    <s v="Yes"/>
    <s v="Pullman"/>
    <n v="47.363621377000001"/>
    <n v="-117.10673102"/>
    <x v="7"/>
    <s v="PULLMAN TEKOA AREA"/>
    <x v="0"/>
  </r>
  <r>
    <n v="2170344049"/>
    <n v="2170523621"/>
    <n v="542811868897"/>
    <s v="RES-E"/>
    <s v="Yes"/>
    <s v="Pullman"/>
    <n v="47.3639219505"/>
    <n v="-117.107294759"/>
    <x v="7"/>
    <s v="PULLMAN TEKOA AREA"/>
    <x v="0"/>
  </r>
  <r>
    <n v="2930219790"/>
    <n v="2930194337"/>
    <n v="539531065681"/>
    <s v="RES-E"/>
    <s v="Yes"/>
    <s v="Pullman"/>
    <n v="47.384074489900001"/>
    <n v="-117.168543904"/>
    <x v="7"/>
    <s v="PULLMAN TEKOA AREA"/>
    <x v="0"/>
  </r>
  <r>
    <n v="7310767650"/>
    <n v="7310197067"/>
    <n v="426399582972"/>
    <s v="RES-E"/>
    <s v="Yes"/>
    <s v="Pullman"/>
    <n v="47.384275137400003"/>
    <n v="-117.168427505"/>
    <x v="7"/>
    <s v="PULLMAN TEKOA AREA"/>
    <x v="0"/>
  </r>
  <r>
    <n v="8750564929"/>
    <n v="8750463253"/>
    <n v="213407688799"/>
    <s v="RES-E"/>
    <s v="Yes"/>
    <s v="Pullman"/>
    <n v="47.384953543899996"/>
    <n v="-117.181735661"/>
    <x v="7"/>
    <s v="PULLMAN TEKOA AREA"/>
    <x v="0"/>
  </r>
  <r>
    <n v="1820088746"/>
    <n v="1820196962"/>
    <n v="442621455103"/>
    <s v="RES-E"/>
    <s v="Yes"/>
    <s v="Pullman"/>
    <n v="47.385911714800002"/>
    <n v="-117.175812064"/>
    <x v="7"/>
    <s v="PULLMAN TEKOA AREA"/>
    <x v="0"/>
  </r>
  <r>
    <n v="6690076304"/>
    <n v="6690229042"/>
    <n v="123208273345"/>
    <s v="RES-E"/>
    <s v="Yes"/>
    <s v="Pullman"/>
    <n v="47.407752901599999"/>
    <n v="-117.174853579"/>
    <x v="7"/>
    <s v="PULLMAN TEKOA AREA"/>
    <x v="0"/>
  </r>
  <r>
    <n v="4350633843"/>
    <n v="4350103141"/>
    <n v="386787669853"/>
    <s v="RES-E"/>
    <s v="Yes"/>
    <s v="Pullman"/>
    <n v="47.427595823300003"/>
    <n v="-117.37578243999999"/>
    <x v="7"/>
    <s v="PULLMAN TEKOA AREA"/>
    <x v="0"/>
  </r>
  <r>
    <n v="7720988119"/>
    <n v="7720102321"/>
    <n v="290586518415"/>
    <s v="RES-E"/>
    <s v="Yes"/>
    <s v="Pullman"/>
    <n v="47.4300161245"/>
    <n v="-117.375430999"/>
    <x v="7"/>
    <s v="PULLMAN TEKOA AREA"/>
    <x v="0"/>
  </r>
  <r>
    <n v="5550968238"/>
    <n v="5550223517"/>
    <n v="817286756619"/>
    <s v="RES-E"/>
    <s v="Yes"/>
    <s v="Pullman"/>
    <n v="47.450653071700003"/>
    <n v="-117.137729948"/>
    <x v="7"/>
    <s v="PULLMAN TEKOA AREA"/>
    <x v="0"/>
  </r>
  <r>
    <n v="5980961372"/>
    <n v="5980637813"/>
    <n v="112858467056"/>
    <s v="RES-E"/>
    <s v="Yes"/>
    <s v="Pullman"/>
    <n v="47.475823421100003"/>
    <n v="-117.09915309100001"/>
    <x v="7"/>
    <s v="PULLMAN TEKOA AREA"/>
    <x v="0"/>
  </r>
  <r>
    <n v="1370768984"/>
    <n v="1370666651"/>
    <n v="281774337766"/>
    <s v="RES-E"/>
    <s v="Yes"/>
    <s v="Pullman"/>
    <n v="47.475953486199998"/>
    <n v="-117.09906575799999"/>
    <x v="7"/>
    <s v="PULLMAN TEKOA AREA"/>
    <x v="0"/>
  </r>
  <r>
    <n v="330372174"/>
    <n v="330450717"/>
    <n v="237892085393"/>
    <s v="RES-E"/>
    <s v="Yes"/>
    <s v="Pullman"/>
    <n v="47.476697340299999"/>
    <n v="-117.099329078"/>
    <x v="7"/>
    <s v="PULLMAN TEKOA AREA"/>
    <x v="0"/>
  </r>
  <r>
    <n v="9390058897"/>
    <n v="9390306236"/>
    <n v="682579413885"/>
    <s v="RES-E"/>
    <s v="Yes"/>
    <s v="Spokane 3"/>
    <n v="47.5591906919"/>
    <n v="-117.48680461399999"/>
    <x v="8"/>
    <s v="SPOKANE MEDICAL / WEST PLAINS AREA"/>
    <x v="0"/>
  </r>
  <r>
    <n v="1390059333"/>
    <n v="1390304489"/>
    <n v="868766990523"/>
    <s v="RES-E"/>
    <s v="Yes"/>
    <s v="Spokane 3"/>
    <n v="47.563835088799998"/>
    <n v="-117.497819155"/>
    <x v="8"/>
    <s v="SPOKANE MEDICAL / WEST PLAINS AREA"/>
    <x v="0"/>
  </r>
  <r>
    <n v="4910477360"/>
    <n v="4910627284"/>
    <n v="52948978494"/>
    <s v="RES-E"/>
    <s v="Yes"/>
    <s v="Spokane 3"/>
    <n v="47.572180151799998"/>
    <n v="-117.41748731200001"/>
    <x v="8"/>
    <s v="SPOKANE MEDICAL / WEST PLAINS AREA"/>
    <x v="0"/>
  </r>
  <r>
    <n v="2360238773"/>
    <n v="2360338090"/>
    <n v="501563991291"/>
    <s v="RES-E"/>
    <s v="Yes"/>
    <s v="Spokane 3"/>
    <n v="47.579995449099997"/>
    <n v="-117.68740781299999"/>
    <x v="8"/>
    <s v="SPOKANE MEDICAL / WEST PLAINS AREA"/>
    <x v="0"/>
  </r>
  <r>
    <n v="1530566365"/>
    <n v="1530368026"/>
    <n v="467599441968"/>
    <s v="RES-E"/>
    <s v="Yes"/>
    <s v="Spokane 3"/>
    <n v="47.592941117999999"/>
    <n v="-117.659144461"/>
    <x v="8"/>
    <s v="SPOKANE MEDICAL / WEST PLAINS AREA"/>
    <x v="0"/>
  </r>
  <r>
    <n v="6680027258"/>
    <n v="6680371700"/>
    <n v="431370144172"/>
    <s v="RES-E"/>
    <s v="Yes"/>
    <s v="Spokane 3"/>
    <n v="47.5933314623"/>
    <n v="-117.61220771799999"/>
    <x v="8"/>
    <s v="SPOKANE MEDICAL / WEST PLAINS AREA"/>
    <x v="0"/>
  </r>
  <r>
    <n v="3460235713"/>
    <n v="3460374214"/>
    <n v="600085205558"/>
    <s v="RES-E"/>
    <s v="Yes"/>
    <s v="Spokane 3"/>
    <n v="47.5952214689"/>
    <n v="-117.612010662"/>
    <x v="8"/>
    <s v="SPOKANE MEDICAL / WEST PLAINS AREA"/>
    <x v="0"/>
  </r>
  <r>
    <n v="4090124701"/>
    <n v="4090090342"/>
    <n v="228154631970"/>
    <s v="RES-E"/>
    <s v="Yes"/>
    <s v="Spokane 2"/>
    <n v="47.587556066799998"/>
    <n v="-117.335904516"/>
    <x v="9"/>
    <s v="SPOKANE SOUTH WEST AREA"/>
    <x v="0"/>
  </r>
  <r>
    <n v="2970839824"/>
    <n v="2970147259"/>
    <n v="872511055312"/>
    <s v="RES-E"/>
    <s v="Yes"/>
    <s v="Spokane 2"/>
    <n v="47.592901986100003"/>
    <n v="-117.38701194799999"/>
    <x v="9"/>
    <s v="SPOKANE SOUTH WEST AREA"/>
    <x v="0"/>
  </r>
  <r>
    <n v="2250576469"/>
    <n v="2250432928"/>
    <n v="763183947501"/>
    <s v="RES-E"/>
    <s v="Yes"/>
    <s v="Spokane 2"/>
    <n v="47.593884212399999"/>
    <n v="-117.39643870899999"/>
    <x v="9"/>
    <s v="SPOKANE SOUTH WEST AREA"/>
    <x v="0"/>
  </r>
  <r>
    <n v="7820386501"/>
    <n v="7820669196"/>
    <n v="257264202820"/>
    <s v="RES-E"/>
    <s v="Yes"/>
    <s v="Spokane 3"/>
    <n v="47.598024891000001"/>
    <n v="-117.427167119"/>
    <x v="8"/>
    <s v="SPOKANE MEDICAL / WEST PLAINS AREA"/>
    <x v="0"/>
  </r>
  <r>
    <n v="4060721283"/>
    <n v="4060148616"/>
    <n v="415475596881"/>
    <s v="RES-E"/>
    <s v="Yes"/>
    <s v="Spokane 2"/>
    <n v="47.599499693200002"/>
    <n v="-117.386272404"/>
    <x v="9"/>
    <s v="SPOKANE SOUTH WEST AREA"/>
    <x v="0"/>
  </r>
  <r>
    <n v="8260458294"/>
    <n v="8260419506"/>
    <n v="754547817303"/>
    <s v="RES-E"/>
    <s v="Yes"/>
    <s v="Spokane 2"/>
    <n v="47.601600544999997"/>
    <n v="-117.356412212"/>
    <x v="9"/>
    <s v="SPOKANE SOUTH WEST AREA"/>
    <x v="0"/>
  </r>
  <r>
    <n v="6640146750"/>
    <n v="6649572084"/>
    <n v="397100786710"/>
    <s v="RES-E"/>
    <s v="Yes"/>
    <s v="Spokane 6"/>
    <n v="47.598946494000003"/>
    <n v="-117.260378665"/>
    <x v="10"/>
    <s v="SPOKANE VALLEY AREA"/>
    <x v="0"/>
  </r>
  <r>
    <n v="770135708"/>
    <n v="770091636"/>
    <n v="183855152319"/>
    <s v="RES-E"/>
    <s v="Yes"/>
    <s v="Spokane 2"/>
    <n v="47.602382689899997"/>
    <n v="-117.36131231500001"/>
    <x v="9"/>
    <s v="SPOKANE SOUTH WEST AREA"/>
    <x v="0"/>
  </r>
  <r>
    <n v="5120238880"/>
    <n v="5120096385"/>
    <n v="587425170561"/>
    <s v="RES-E"/>
    <s v="Yes"/>
    <s v="Spokane 2"/>
    <n v="47.602382689899997"/>
    <n v="-117.36131231500001"/>
    <x v="9"/>
    <s v="SPOKANE SOUTH WEST AREA"/>
    <x v="0"/>
  </r>
  <r>
    <n v="2980127920"/>
    <n v="2980091220"/>
    <n v="669304010674"/>
    <s v="RES-E"/>
    <s v="Yes"/>
    <s v="Spokane 2"/>
    <n v="47.604771235500003"/>
    <n v="-117.382360241"/>
    <x v="9"/>
    <s v="SPOKANE SOUTH WEST AREA"/>
    <x v="0"/>
  </r>
  <r>
    <n v="6180717393"/>
    <n v="6180090619"/>
    <n v="964888292043"/>
    <s v="RES-E"/>
    <s v="Yes"/>
    <s v="Spokane 2"/>
    <n v="47.605175169299997"/>
    <n v="-117.38066853399999"/>
    <x v="9"/>
    <s v="SPOKANE SOUTH WEST AREA"/>
    <x v="0"/>
  </r>
  <r>
    <n v="5670420397"/>
    <n v="5670421487"/>
    <n v="885205973168"/>
    <s v="RES-E"/>
    <s v="Yes"/>
    <s v="Spokane 2"/>
    <n v="47.606630298699997"/>
    <n v="-117.345967117"/>
    <x v="9"/>
    <s v="SPOKANE SOUTH WEST AREA"/>
    <x v="0"/>
  </r>
  <r>
    <n v="9840089085"/>
    <n v="9840116247"/>
    <n v="340739604162"/>
    <s v="RES-E"/>
    <s v="Yes"/>
    <s v="Spokane 2"/>
    <n v="47.607937326799998"/>
    <n v="-117.387457114"/>
    <x v="9"/>
    <s v="SPOKANE SOUTH WEST AREA"/>
    <x v="0"/>
  </r>
  <r>
    <n v="1660566823"/>
    <n v="1660445290"/>
    <n v="404600869730"/>
    <s v="RES-E"/>
    <s v="Yes"/>
    <s v="Spokane 2"/>
    <n v="47.607416283600003"/>
    <n v="-117.344048598"/>
    <x v="9"/>
    <s v="SPOKANE SOUTH WEST AREA"/>
    <x v="0"/>
  </r>
  <r>
    <n v="3960353109"/>
    <n v="3960397931"/>
    <n v="416651378397"/>
    <s v="RES-E"/>
    <s v="Yes"/>
    <s v="Spokane 2"/>
    <n v="47.609231229000002"/>
    <n v="-117.380478553"/>
    <x v="9"/>
    <s v="SPOKANE SOUTH WEST AREA"/>
    <x v="0"/>
  </r>
  <r>
    <n v="3970088830"/>
    <n v="3970170964"/>
    <n v="558578163291"/>
    <s v="RES-E"/>
    <s v="Yes"/>
    <s v="Spokane 2"/>
    <n v="47.610687067599997"/>
    <n v="-117.379962572"/>
    <x v="9"/>
    <s v="SPOKANE SOUTH WEST AREA"/>
    <x v="0"/>
  </r>
  <r>
    <n v="8090534131"/>
    <n v="8090508348"/>
    <n v="454290708209"/>
    <s v="RES-E"/>
    <s v="Yes"/>
    <s v="Spokane 2"/>
    <n v="47.611256123799997"/>
    <n v="-117.38071840000001"/>
    <x v="9"/>
    <s v="SPOKANE SOUTH WEST AREA"/>
    <x v="0"/>
  </r>
  <r>
    <n v="8910847160"/>
    <n v="8910174009"/>
    <n v="446812669697"/>
    <s v="RES-E"/>
    <s v="Yes"/>
    <s v="Spokane 2"/>
    <n v="47.612619938000002"/>
    <n v="-117.384642903"/>
    <x v="9"/>
    <s v="SPOKANE SOUTH WEST AREA"/>
    <x v="0"/>
  </r>
  <r>
    <n v="2140973426"/>
    <n v="2140176598"/>
    <n v="147673433834"/>
    <s v="RES-E"/>
    <s v="Yes"/>
    <s v="Spokane 2"/>
    <n v="47.613193804300003"/>
    <n v="-117.384797326"/>
    <x v="9"/>
    <s v="SPOKANE SOUTH WEST AREA"/>
    <x v="0"/>
  </r>
  <r>
    <n v="5400381601"/>
    <n v="5400150473"/>
    <n v="243161748202"/>
    <s v="RES-E"/>
    <s v="Yes"/>
    <s v="Spokane 2"/>
    <n v="47.612638525900003"/>
    <n v="-117.33971011600001"/>
    <x v="9"/>
    <s v="SPOKANE SOUTH WEST AREA"/>
    <x v="0"/>
  </r>
  <r>
    <n v="9870972152"/>
    <n v="9870173318"/>
    <n v="262216932272"/>
    <s v="RES-E"/>
    <s v="Yes"/>
    <s v="Spokane 2"/>
    <n v="47.614092485500002"/>
    <n v="-117.38490570099999"/>
    <x v="9"/>
    <s v="SPOKANE SOUTH WEST AREA"/>
    <x v="0"/>
  </r>
  <r>
    <n v="4200298675"/>
    <n v="4200429202"/>
    <n v="888904670406"/>
    <s v="RES-E"/>
    <s v="Yes"/>
    <s v="Spokane 2"/>
    <n v="47.613031233100003"/>
    <n v="-117.343635007"/>
    <x v="9"/>
    <s v="SPOKANE SOUTH WEST AREA"/>
    <x v="0"/>
  </r>
  <r>
    <n v="6010195510"/>
    <n v="6010505919"/>
    <n v="766870759891"/>
    <s v="RES-E"/>
    <s v="Yes"/>
    <s v="Spokane 2"/>
    <n v="47.613802863099998"/>
    <n v="-117.364662799"/>
    <x v="9"/>
    <s v="SPOKANE SOUTH WEST AREA"/>
    <x v="0"/>
  </r>
  <r>
    <n v="2680562969"/>
    <n v="2680159135"/>
    <n v="375941333897"/>
    <s v="RES-E"/>
    <s v="Yes"/>
    <s v="Spokane 2"/>
    <n v="47.611870641800003"/>
    <n v="-117.30153251500001"/>
    <x v="9"/>
    <s v="SPOKANE SOUTH WEST AREA"/>
    <x v="0"/>
  </r>
  <r>
    <n v="9750326943"/>
    <n v="9750575065"/>
    <n v="655121286060"/>
    <s v="RES-E"/>
    <s v="Yes"/>
    <s v="Spokane 2"/>
    <n v="47.613082293799998"/>
    <n v="-117.340171595"/>
    <x v="9"/>
    <s v="SPOKANE SOUTH WEST AREA"/>
    <x v="0"/>
  </r>
  <r>
    <n v="3780388039"/>
    <n v="3780517723"/>
    <n v="351349721860"/>
    <s v="RES-E"/>
    <s v="Yes"/>
    <s v="Spokane 2"/>
    <n v="47.613286221999999"/>
    <n v="-117.343278385"/>
    <x v="9"/>
    <s v="SPOKANE SOUTH WEST AREA"/>
    <x v="0"/>
  </r>
  <r>
    <n v="3050607445"/>
    <n v="3050171682"/>
    <n v="665782243647"/>
    <s v="RES-E"/>
    <s v="Yes"/>
    <s v="Spokane 2"/>
    <n v="47.614344925799998"/>
    <n v="-117.37625087000001"/>
    <x v="9"/>
    <s v="SPOKANE SOUTH WEST AREA"/>
    <x v="0"/>
  </r>
  <r>
    <n v="6610215648"/>
    <n v="6610183648"/>
    <n v="926951469795"/>
    <s v="RES-E"/>
    <s v="Yes"/>
    <s v="Spokane 2"/>
    <n v="47.615426064200001"/>
    <n v="-117.395833149"/>
    <x v="9"/>
    <s v="SPOKANE SOUTH WEST AREA"/>
    <x v="0"/>
  </r>
  <r>
    <n v="9500340762"/>
    <n v="9500569204"/>
    <n v="474696337002"/>
    <s v="RES-E"/>
    <s v="Yes"/>
    <s v="Spokane 2"/>
    <n v="47.614235124099999"/>
    <n v="-117.353503438"/>
    <x v="9"/>
    <s v="SPOKANE SOUTH WEST AREA"/>
    <x v="0"/>
  </r>
  <r>
    <n v="9620749473"/>
    <n v="9620186277"/>
    <n v="261501431729"/>
    <s v="RES-E"/>
    <s v="Yes"/>
    <s v="Spokane 2"/>
    <n v="47.615971250000001"/>
    <n v="-117.40660937"/>
    <x v="9"/>
    <s v="SPOKANE SOUTH WEST AREA"/>
    <x v="0"/>
  </r>
  <r>
    <n v="80255340"/>
    <n v="80188865"/>
    <n v="124595956552"/>
    <s v="RES-E"/>
    <s v="Yes"/>
    <s v="Spokane 2"/>
    <n v="47.6160391827"/>
    <n v="-117.408250283"/>
    <x v="9"/>
    <s v="SPOKANE SOUTH WEST AREA"/>
    <x v="0"/>
  </r>
  <r>
    <n v="1170833123"/>
    <n v="1170192764"/>
    <n v="38919964416"/>
    <s v="RES-E"/>
    <s v="Yes"/>
    <s v="Spokane 2"/>
    <n v="47.616086112399998"/>
    <n v="-117.402385908"/>
    <x v="9"/>
    <s v="SPOKANE SOUTH WEST AREA"/>
    <x v="0"/>
  </r>
  <r>
    <n v="8450341350"/>
    <n v="8450173141"/>
    <n v="778766109607"/>
    <s v="RES-E"/>
    <s v="Yes"/>
    <s v="Spokane 2"/>
    <n v="47.6155681161"/>
    <n v="-117.37952421"/>
    <x v="9"/>
    <s v="SPOKANE SOUTH WEST AREA"/>
    <x v="0"/>
  </r>
  <r>
    <n v="8430326871"/>
    <n v="8430185955"/>
    <n v="488660417284"/>
    <s v="RES-E"/>
    <s v="Yes"/>
    <s v="Spokane 2"/>
    <n v="47.616078323000004"/>
    <n v="-117.390995969"/>
    <x v="9"/>
    <s v="SPOKANE SOUTH WEST AREA"/>
    <x v="0"/>
  </r>
  <r>
    <n v="760700984"/>
    <n v="760181834"/>
    <n v="285796700411"/>
    <s v="RES-E"/>
    <s v="Yes"/>
    <s v="Spokane 2"/>
    <n v="47.616323001700003"/>
    <n v="-117.39448238999999"/>
    <x v="9"/>
    <s v="SPOKANE SOUTH WEST AREA"/>
    <x v="0"/>
  </r>
  <r>
    <n v="4630401247"/>
    <n v="4630173323"/>
    <n v="392837961977"/>
    <s v="RES-E"/>
    <s v="Yes"/>
    <s v="Spokane 2"/>
    <n v="47.616324352100001"/>
    <n v="-117.384060373"/>
    <x v="9"/>
    <s v="SPOKANE SOUTH WEST AREA"/>
    <x v="0"/>
  </r>
  <r>
    <n v="8061006508"/>
    <n v="8060169923"/>
    <n v="653605615431"/>
    <s v="RES-E"/>
    <s v="Yes"/>
    <s v="Spokane 2"/>
    <n v="47.617149745699997"/>
    <n v="-117.38677674900001"/>
    <x v="9"/>
    <s v="SPOKANE SOUTH WEST AREA"/>
    <x v="0"/>
  </r>
  <r>
    <n v="1530086633"/>
    <n v="1530187280"/>
    <n v="773761677197"/>
    <s v="RES-E"/>
    <s v="Yes"/>
    <s v="Spokane 2"/>
    <n v="47.617540353099997"/>
    <n v="-117.397756468"/>
    <x v="9"/>
    <s v="SPOKANE SOUTH WEST AREA"/>
    <x v="0"/>
  </r>
  <r>
    <n v="3930504653"/>
    <n v="3930598613"/>
    <n v="540293319065"/>
    <s v="RES-E"/>
    <s v="Yes"/>
    <s v="Spokane 2"/>
    <n v="47.616807472399998"/>
    <n v="-117.372975152"/>
    <x v="9"/>
    <s v="SPOKANE SOUTH WEST AREA"/>
    <x v="0"/>
  </r>
  <r>
    <n v="4950148874"/>
    <n v="4950611436"/>
    <n v="495072621350"/>
    <s v="RES-E"/>
    <s v="Yes"/>
    <s v="Spokane 2"/>
    <n v="47.616247807800001"/>
    <n v="-117.349739816"/>
    <x v="9"/>
    <s v="SPOKANE SOUTH WEST AREA"/>
    <x v="0"/>
  </r>
  <r>
    <n v="580848944"/>
    <n v="580212673"/>
    <n v="994062821545"/>
    <s v="RES-E"/>
    <s v="Yes"/>
    <s v="Spokane 3"/>
    <n v="47.618155887100002"/>
    <n v="-117.412501745"/>
    <x v="9"/>
    <s v="SPOKANE SOUTH WEST AREA"/>
    <x v="0"/>
  </r>
  <r>
    <n v="4110154880"/>
    <n v="4110448065"/>
    <n v="21673147220"/>
    <s v="RES-E"/>
    <s v="Yes"/>
    <s v="Spokane 2"/>
    <n v="47.616664458599999"/>
    <n v="-117.356268497"/>
    <x v="9"/>
    <s v="SPOKANE SOUTH WEST AREA"/>
    <x v="0"/>
  </r>
  <r>
    <n v="9960277611"/>
    <n v="9960209490"/>
    <n v="231076658003"/>
    <s v="RES-E"/>
    <s v="Yes"/>
    <s v="Spokane 2"/>
    <n v="47.618193257199998"/>
    <n v="-117.405007705"/>
    <x v="9"/>
    <s v="SPOKANE SOUTH WEST AREA"/>
    <x v="0"/>
  </r>
  <r>
    <n v="2571052025"/>
    <n v="2570356011"/>
    <n v="573250418488"/>
    <s v="RES-E"/>
    <s v="Yes"/>
    <s v="Spokane 6"/>
    <n v="47.614090737799998"/>
    <n v="-117.256002974"/>
    <x v="10"/>
    <s v="SPOKANE VALLEY AREA"/>
    <x v="0"/>
  </r>
  <r>
    <n v="5240137528"/>
    <n v="5240206575"/>
    <n v="510352942069"/>
    <s v="RES-E"/>
    <s v="Yes"/>
    <s v="Spokane 2"/>
    <n v="47.618736116800001"/>
    <n v="-117.40430434699999"/>
    <x v="9"/>
    <s v="SPOKANE SOUTH WEST AREA"/>
    <x v="0"/>
  </r>
  <r>
    <n v="1131000378"/>
    <n v="1130508681"/>
    <n v="412229648186"/>
    <s v="RES-E"/>
    <s v="Yes"/>
    <s v="Spokane 2"/>
    <n v="47.6173144658"/>
    <n v="-117.35737225699999"/>
    <x v="9"/>
    <s v="SPOKANE SOUTH WEST AREA"/>
    <x v="0"/>
  </r>
  <r>
    <n v="8520199783"/>
    <n v="8520184935"/>
    <n v="882839649007"/>
    <s v="RES-E"/>
    <s v="Yes"/>
    <s v="Spokane 2"/>
    <n v="47.618391265500001"/>
    <n v="-117.390805423"/>
    <x v="9"/>
    <s v="SPOKANE SOUTH WEST AREA"/>
    <x v="0"/>
  </r>
  <r>
    <n v="4360785777"/>
    <n v="4360191885"/>
    <n v="139400151076"/>
    <s v="RES-E"/>
    <s v="Yes"/>
    <s v="Spokane 2"/>
    <n v="47.618889026700003"/>
    <n v="-117.39594899799999"/>
    <x v="9"/>
    <s v="SPOKANE SOUTH WEST AREA"/>
    <x v="0"/>
  </r>
  <r>
    <n v="1030991369"/>
    <n v="1030403069"/>
    <n v="461874672371"/>
    <s v="RES-E"/>
    <s v="Yes"/>
    <s v="Spokane 2"/>
    <n v="47.617765660300002"/>
    <n v="-117.358917339"/>
    <x v="9"/>
    <s v="SPOKANE SOUTH WEST AREA"/>
    <x v="0"/>
  </r>
  <r>
    <n v="6040513247"/>
    <n v="6040400488"/>
    <n v="597981481649"/>
    <s v="RES-E"/>
    <s v="Yes"/>
    <s v="Spokane 2"/>
    <n v="47.617504249299998"/>
    <n v="-117.345971801"/>
    <x v="9"/>
    <s v="SPOKANE SOUTH WEST AREA"/>
    <x v="0"/>
  </r>
  <r>
    <n v="9226350000"/>
    <n v="9220190475"/>
    <n v="692132115527"/>
    <s v="RES-E"/>
    <s v="Yes"/>
    <s v="Spokane 2"/>
    <n v="47.6193014543"/>
    <n v="-117.398446701"/>
    <x v="9"/>
    <s v="SPOKANE SOUTH WEST AREA"/>
    <x v="0"/>
  </r>
  <r>
    <n v="9060353533"/>
    <n v="9060160709"/>
    <n v="270749180025"/>
    <s v="RES-E"/>
    <s v="Yes"/>
    <s v="Spokane 2"/>
    <n v="47.618460899699997"/>
    <n v="-117.359893103"/>
    <x v="9"/>
    <s v="SPOKANE SOUTH WEST AREA"/>
    <x v="0"/>
  </r>
  <r>
    <n v="9170451957"/>
    <n v="9170201937"/>
    <n v="617849235031"/>
    <s v="RES-E"/>
    <s v="Yes"/>
    <s v="Spokane 2"/>
    <n v="47.620066973900002"/>
    <n v="-117.41084937799999"/>
    <x v="9"/>
    <s v="SPOKANE SOUTH WEST AREA"/>
    <x v="0"/>
  </r>
  <r>
    <n v="8800613861"/>
    <n v="8800200645"/>
    <n v="33804795219"/>
    <s v="RES-E"/>
    <s v="Yes"/>
    <s v="Spokane 2"/>
    <n v="47.620277994299997"/>
    <n v="-117.410895698"/>
    <x v="9"/>
    <s v="SPOKANE SOUTH WEST AREA"/>
    <x v="0"/>
  </r>
  <r>
    <n v="1730269876"/>
    <n v="1730467343"/>
    <n v="221808638109"/>
    <s v="RES-E"/>
    <s v="Yes"/>
    <s v="Spokane 3"/>
    <n v="47.629296320199998"/>
    <n v="-117.72430778"/>
    <x v="8"/>
    <s v="SPOKANE MEDICAL / WEST PLAINS AREA"/>
    <x v="0"/>
  </r>
  <r>
    <n v="3250092076"/>
    <n v="3250389960"/>
    <n v="194154334980"/>
    <s v="RES-E"/>
    <s v="Yes"/>
    <s v="Spokane 2"/>
    <n v="47.618373823299997"/>
    <n v="-117.340840172"/>
    <x v="9"/>
    <s v="SPOKANE SOUTH WEST AREA"/>
    <x v="0"/>
  </r>
  <r>
    <n v="890084825"/>
    <n v="890187022"/>
    <n v="486357495825"/>
    <s v="RES-E"/>
    <s v="Yes"/>
    <s v="Spokane 6"/>
    <n v="47.6163838971"/>
    <n v="-117.26097112399999"/>
    <x v="10"/>
    <s v="SPOKANE VALLEY AREA"/>
    <x v="0"/>
  </r>
  <r>
    <n v="5280466881"/>
    <n v="5280479816"/>
    <n v="326792628944"/>
    <s v="RES-E"/>
    <s v="Yes"/>
    <s v="Spokane 2"/>
    <n v="47.619262295299997"/>
    <n v="-117.34889274"/>
    <x v="9"/>
    <s v="SPOKANE SOUTH WEST AREA"/>
    <x v="0"/>
  </r>
  <r>
    <n v="2700094585"/>
    <n v="2700415778"/>
    <n v="925213409522"/>
    <s v="RES-E"/>
    <s v="Yes"/>
    <s v="Spokane 2"/>
    <n v="47.618556792500002"/>
    <n v="-117.31389972300001"/>
    <x v="9"/>
    <s v="SPOKANE SOUTH WEST AREA"/>
    <x v="0"/>
  </r>
  <r>
    <n v="4270732157"/>
    <n v="4270160294"/>
    <n v="50645275242"/>
    <s v="RES-E"/>
    <s v="Yes"/>
    <s v="Spokane 2"/>
    <n v="47.619816485400001"/>
    <n v="-117.349547097"/>
    <x v="9"/>
    <s v="SPOKANE SOUTH WEST AREA"/>
    <x v="0"/>
  </r>
  <r>
    <n v="4900422182"/>
    <n v="4900161128"/>
    <n v="386419498246"/>
    <s v="RES-E"/>
    <s v="Yes"/>
    <s v="Spokane 2"/>
    <n v="47.620102178800003"/>
    <n v="-117.358441247"/>
    <x v="9"/>
    <s v="SPOKANE SOUTH WEST AREA"/>
    <x v="0"/>
  </r>
  <r>
    <n v="4790978995"/>
    <n v="4790397707"/>
    <n v="313015016574"/>
    <s v="RES-E"/>
    <s v="Yes"/>
    <s v="Spokane 2"/>
    <n v="47.619620200699998"/>
    <n v="-117.34134418799999"/>
    <x v="9"/>
    <s v="SPOKANE SOUTH WEST AREA"/>
    <x v="0"/>
  </r>
  <r>
    <n v="6500089046"/>
    <n v="6500214343"/>
    <n v="332370238308"/>
    <s v="RES-E"/>
    <s v="Yes"/>
    <s v="Spokane 3"/>
    <n v="47.622065120599999"/>
    <n v="-117.41156764500001"/>
    <x v="9"/>
    <s v="SPOKANE SOUTH WEST AREA"/>
    <x v="0"/>
  </r>
  <r>
    <n v="4460096709"/>
    <n v="4460170849"/>
    <n v="614573853541"/>
    <s v="RES-E"/>
    <s v="Yes"/>
    <s v="Spokane 2"/>
    <n v="47.621623737500002"/>
    <n v="-117.386532964"/>
    <x v="9"/>
    <s v="SPOKANE SOUTH WEST AREA"/>
    <x v="0"/>
  </r>
  <r>
    <n v="8590142017"/>
    <n v="8590129755"/>
    <n v="457893863879"/>
    <s v="RES-E"/>
    <s v="Yes"/>
    <s v="Spokane 2"/>
    <n v="47.620424866299999"/>
    <n v="-117.342020545"/>
    <x v="9"/>
    <s v="SPOKANE SOUTH WEST AREA"/>
    <x v="0"/>
  </r>
  <r>
    <n v="1380603125"/>
    <n v="1380165183"/>
    <n v="687378100735"/>
    <s v="RES-E"/>
    <s v="Yes"/>
    <s v="Spokane 2"/>
    <n v="47.621116182599998"/>
    <n v="-117.354927467"/>
    <x v="9"/>
    <s v="SPOKANE SOUTH WEST AREA"/>
    <x v="0"/>
  </r>
  <r>
    <n v="139319"/>
    <n v="197976"/>
    <n v="873514262988"/>
    <s v="RES-E"/>
    <s v="Yes"/>
    <s v="Spokane 2"/>
    <n v="47.622739329700003"/>
    <n v="-117.400561919"/>
    <x v="9"/>
    <s v="SPOKANE SOUTH WEST AREA"/>
    <x v="0"/>
  </r>
  <r>
    <n v="4500087129"/>
    <n v="4500201855"/>
    <n v="453546324321"/>
    <s v="RES-E"/>
    <s v="Yes"/>
    <s v="Spokane 3"/>
    <n v="47.6235907927"/>
    <n v="-117.425941751"/>
    <x v="9"/>
    <s v="SPOKANE SOUTH WEST AREA"/>
    <x v="0"/>
  </r>
  <r>
    <n v="1910082499"/>
    <n v="1910183879"/>
    <n v="652619797058"/>
    <s v="RES-E"/>
    <s v="Yes"/>
    <s v="Spokane 2"/>
    <n v="47.622721502200001"/>
    <n v="-117.39106680099999"/>
    <x v="9"/>
    <s v="SPOKANE SOUTH WEST AREA"/>
    <x v="0"/>
  </r>
  <r>
    <n v="4710094749"/>
    <n v="4710163115"/>
    <n v="676767790434"/>
    <s v="RES-E"/>
    <s v="Yes"/>
    <s v="Spokane 2"/>
    <n v="47.621585885899997"/>
    <n v="-117.348541058"/>
    <x v="9"/>
    <s v="SPOKANE SOUTH WEST AREA"/>
    <x v="0"/>
  </r>
  <r>
    <n v="3080724871"/>
    <n v="3080352856"/>
    <n v="784725038705"/>
    <s v="RES-E"/>
    <s v="Yes"/>
    <s v="Spokane 2"/>
    <n v="47.6224657462"/>
    <n v="-117.37141576499999"/>
    <x v="9"/>
    <s v="SPOKANE SOUTH WEST AREA"/>
    <x v="0"/>
  </r>
  <r>
    <n v="6920607664"/>
    <n v="6920352532"/>
    <n v="499307829971"/>
    <s v="RES-E"/>
    <s v="Yes"/>
    <s v="Spokane 2"/>
    <n v="47.623342354899997"/>
    <n v="-117.399594046"/>
    <x v="9"/>
    <s v="SPOKANE SOUTH WEST AREA"/>
    <x v="0"/>
  </r>
  <r>
    <n v="5780081174"/>
    <n v="5780201341"/>
    <n v="269999816783"/>
    <s v="RES-E"/>
    <s v="Yes"/>
    <s v="Spokane 2"/>
    <n v="47.623655151999998"/>
    <n v="-117.40814028299999"/>
    <x v="9"/>
    <s v="SPOKANE SOUTH WEST AREA"/>
    <x v="0"/>
  </r>
  <r>
    <n v="6210094806"/>
    <n v="6210162015"/>
    <n v="628385980280"/>
    <s v="RES-E"/>
    <s v="Yes"/>
    <s v="Spokane 2"/>
    <n v="47.622486186099998"/>
    <n v="-117.36429554199999"/>
    <x v="9"/>
    <s v="SPOKANE SOUTH WEST AREA"/>
    <x v="0"/>
  </r>
  <r>
    <n v="3260609137"/>
    <n v="3260161688"/>
    <n v="944825700555"/>
    <s v="RES-E"/>
    <s v="Yes"/>
    <s v="Spokane 2"/>
    <n v="47.622506096099997"/>
    <n v="-117.36483811700001"/>
    <x v="9"/>
    <s v="SPOKANE SOUTH WEST AREA"/>
    <x v="0"/>
  </r>
  <r>
    <n v="1940785962"/>
    <n v="1940466746"/>
    <n v="92418783574"/>
    <s v="RES-E"/>
    <s v="Yes"/>
    <s v="Spokane 2"/>
    <n v="47.621044570499997"/>
    <n v="-117.316623878"/>
    <x v="9"/>
    <s v="SPOKANE SOUTH WEST AREA"/>
    <x v="0"/>
  </r>
  <r>
    <n v="4010923997"/>
    <n v="4010160296"/>
    <n v="242846334366"/>
    <s v="RES-E"/>
    <s v="Yes"/>
    <s v="Spokane 2"/>
    <n v="47.622465969399997"/>
    <n v="-117.36136889399999"/>
    <x v="9"/>
    <s v="SPOKANE SOUTH WEST AREA"/>
    <x v="0"/>
  </r>
  <r>
    <n v="4533226287"/>
    <n v="4530527232"/>
    <n v="944783145349"/>
    <s v="RES-E"/>
    <s v="Yes"/>
    <s v="Spokane 2"/>
    <n v="47.621242284499999"/>
    <n v="-117.318347823"/>
    <x v="9"/>
    <s v="SPOKANE SOUTH WEST AREA"/>
    <x v="0"/>
  </r>
  <r>
    <n v="6400033105"/>
    <n v="6400350780"/>
    <n v="332681667411"/>
    <s v="RES-E"/>
    <s v="Yes"/>
    <s v="Spokane 2"/>
    <n v="47.623718306599997"/>
    <n v="-117.396804385"/>
    <x v="9"/>
    <s v="SPOKANE SOUTH WEST AREA"/>
    <x v="0"/>
  </r>
  <r>
    <n v="4490217250"/>
    <n v="4490352859"/>
    <n v="349740771775"/>
    <s v="RES-E"/>
    <s v="Yes"/>
    <s v="Spokane 2"/>
    <n v="47.623478477600003"/>
    <n v="-117.38068230499999"/>
    <x v="9"/>
    <s v="SPOKANE SOUTH WEST AREA"/>
    <x v="0"/>
  </r>
  <r>
    <n v="2160329008"/>
    <n v="2160351809"/>
    <n v="5632217667"/>
    <s v="RES-E"/>
    <s v="Yes"/>
    <s v="Spokane 2"/>
    <n v="47.623493983199999"/>
    <n v="-117.38036020200001"/>
    <x v="9"/>
    <s v="SPOKANE SOUTH WEST AREA"/>
    <x v="0"/>
  </r>
  <r>
    <n v="2300034772"/>
    <n v="2300351779"/>
    <n v="248667003358"/>
    <s v="RES-E"/>
    <s v="Yes"/>
    <s v="Spokane 2"/>
    <n v="47.623813906300001"/>
    <n v="-117.38147975"/>
    <x v="9"/>
    <s v="SPOKANE SOUTH WEST AREA"/>
    <x v="0"/>
  </r>
  <r>
    <n v="9210095390"/>
    <n v="9210160881"/>
    <n v="459851606427"/>
    <s v="RES-E"/>
    <s v="Yes"/>
    <s v="Spokane 2"/>
    <n v="47.6230259186"/>
    <n v="-117.353471986"/>
    <x v="9"/>
    <s v="SPOKANE SOUTH WEST AREA"/>
    <x v="0"/>
  </r>
  <r>
    <n v="4600032518"/>
    <n v="4600351706"/>
    <n v="193360054247"/>
    <s v="RES-E"/>
    <s v="Yes"/>
    <s v="Spokane 2"/>
    <n v="47.624392038300002"/>
    <n v="-117.394291524"/>
    <x v="9"/>
    <s v="SPOKANE SOUTH WEST AREA"/>
    <x v="0"/>
  </r>
  <r>
    <n v="9350886924"/>
    <n v="9350375854"/>
    <n v="549270711573"/>
    <s v="RES-E"/>
    <s v="Yes"/>
    <s v="Spokane 3"/>
    <n v="47.626660007399998"/>
    <n v="-117.46596673000001"/>
    <x v="8"/>
    <s v="SPOKANE MEDICAL / WEST PLAINS AREA"/>
    <x v="0"/>
  </r>
  <r>
    <n v="4410658721"/>
    <n v="4410164397"/>
    <n v="301968472430"/>
    <s v="RES-E"/>
    <s v="Yes"/>
    <s v="Spokane 2"/>
    <n v="47.623555140199997"/>
    <n v="-117.359874942"/>
    <x v="9"/>
    <s v="SPOKANE SOUTH WEST AREA"/>
    <x v="0"/>
  </r>
  <r>
    <n v="9881055558"/>
    <n v="9880164814"/>
    <n v="274364112301"/>
    <s v="RES-E"/>
    <s v="Yes"/>
    <s v="Spokane 2"/>
    <n v="47.623871960300001"/>
    <n v="-117.36263281700001"/>
    <x v="9"/>
    <s v="SPOKANE SOUTH WEST AREA"/>
    <x v="0"/>
  </r>
  <r>
    <n v="2570611896"/>
    <n v="2570595411"/>
    <n v="344556757676"/>
    <s v="RES-E"/>
    <s v="Yes"/>
    <s v="Spokane 3"/>
    <n v="47.6270682906"/>
    <n v="-117.465249817"/>
    <x v="8"/>
    <s v="SPOKANE MEDICAL / WEST PLAINS AREA"/>
    <x v="0"/>
  </r>
  <r>
    <n v="6600195045"/>
    <n v="6600205057"/>
    <n v="346585982348"/>
    <s v="RES-E"/>
    <s v="Yes"/>
    <s v="Spokane 2"/>
    <n v="47.625689599300003"/>
    <n v="-117.409434721"/>
    <x v="9"/>
    <s v="SPOKANE SOUTH WEST AREA"/>
    <x v="0"/>
  </r>
  <r>
    <n v="3900889594"/>
    <n v="3900159347"/>
    <n v="498885806513"/>
    <s v="RES-E"/>
    <s v="Yes"/>
    <s v="Spokane 2"/>
    <n v="47.623872087800002"/>
    <n v="-117.34833604799999"/>
    <x v="9"/>
    <s v="SPOKANE SOUTH WEST AREA"/>
    <x v="0"/>
  </r>
  <r>
    <n v="950208032"/>
    <n v="950559510"/>
    <n v="997684136628"/>
    <s v="RES-E"/>
    <s v="Yes"/>
    <s v="Spokane 2"/>
    <n v="47.624716720099997"/>
    <n v="-117.36758798300001"/>
    <x v="9"/>
    <s v="SPOKANE SOUTH WEST AREA"/>
    <x v="0"/>
  </r>
  <r>
    <n v="7990089758"/>
    <n v="7990217332"/>
    <n v="60286960765"/>
    <s v="RES-E"/>
    <s v="Yes"/>
    <s v="Spokane 3"/>
    <n v="47.626564869200003"/>
    <n v="-117.41315379300001"/>
    <x v="9"/>
    <s v="SPOKANE SOUTH WEST AREA"/>
    <x v="0"/>
  </r>
  <r>
    <n v="7030097365"/>
    <n v="7030162660"/>
    <n v="284579123673"/>
    <s v="RES-E"/>
    <s v="Yes"/>
    <s v="Spokane 2"/>
    <n v="47.625092195500002"/>
    <n v="-117.358343744"/>
    <x v="9"/>
    <s v="SPOKANE SOUTH WEST AREA"/>
    <x v="0"/>
  </r>
  <r>
    <n v="6970875776"/>
    <n v="6970158324"/>
    <n v="370365281701"/>
    <s v="RES-E"/>
    <s v="Yes"/>
    <s v="Spokane 2"/>
    <n v="47.625142135700003"/>
    <n v="-117.351850469"/>
    <x v="9"/>
    <s v="SPOKANE SOUTH WEST AREA"/>
    <x v="0"/>
  </r>
  <r>
    <n v="5950398806"/>
    <n v="5950160937"/>
    <n v="161044831833"/>
    <s v="RES-E"/>
    <s v="Yes"/>
    <s v="Spokane 2"/>
    <n v="47.625515036300001"/>
    <n v="-117.350413737"/>
    <x v="9"/>
    <s v="SPOKANE SOUTH WEST AREA"/>
    <x v="0"/>
  </r>
  <r>
    <n v="7030921701"/>
    <n v="7030163488"/>
    <n v="987080314330"/>
    <s v="RES-E"/>
    <s v="Yes"/>
    <s v="Spokane 2"/>
    <n v="47.626100526499997"/>
    <n v="-117.361589026"/>
    <x v="9"/>
    <s v="SPOKANE SOUTH WEST AREA"/>
    <x v="0"/>
  </r>
  <r>
    <n v="780153574"/>
    <n v="780461951"/>
    <n v="874962353650"/>
    <s v="RES-E"/>
    <s v="Yes"/>
    <s v="Spokane 2"/>
    <n v="47.6260294135"/>
    <n v="-117.35042639700001"/>
    <x v="9"/>
    <s v="SPOKANE SOUTH WEST AREA"/>
    <x v="0"/>
  </r>
  <r>
    <n v="4680482307"/>
    <n v="4680199801"/>
    <n v="229253052074"/>
    <s v="RES-E"/>
    <s v="Yes"/>
    <s v="Spokane 3"/>
    <n v="47.628897174800002"/>
    <n v="-117.425891987"/>
    <x v="9"/>
    <s v="SPOKANE SOUTH WEST AREA"/>
    <x v="0"/>
  </r>
  <r>
    <n v="7700546527"/>
    <n v="7700214714"/>
    <n v="880582168396"/>
    <s v="RES-E"/>
    <s v="Yes"/>
    <s v="Spokane 3"/>
    <n v="47.628905693100002"/>
    <n v="-117.42010996899999"/>
    <x v="9"/>
    <s v="SPOKANE SOUTH WEST AREA"/>
    <x v="0"/>
  </r>
  <r>
    <n v="8520762231"/>
    <n v="8520235104"/>
    <n v="285437970710"/>
    <s v="RES-E"/>
    <s v="Yes"/>
    <s v="Spokane 2"/>
    <n v="47.626935516700001"/>
    <n v="-117.354679272"/>
    <x v="9"/>
    <s v="SPOKANE SOUTH WEST AREA"/>
    <x v="0"/>
  </r>
  <r>
    <n v="3500419503"/>
    <n v="3500196831"/>
    <n v="542438343472"/>
    <s v="RES-E"/>
    <s v="Yes"/>
    <s v="Spokane 3"/>
    <n v="47.629268614700003"/>
    <n v="-117.424705081"/>
    <x v="9"/>
    <s v="SPOKANE SOUTH WEST AREA"/>
    <x v="0"/>
  </r>
  <r>
    <n v="990206547"/>
    <n v="990220685"/>
    <n v="59066918607"/>
    <s v="RES-E"/>
    <s v="Yes"/>
    <s v="Spokane 2"/>
    <n v="47.628366562099998"/>
    <n v="-117.393814057"/>
    <x v="9"/>
    <s v="SPOKANE SOUTH WEST AREA"/>
    <x v="0"/>
  </r>
  <r>
    <n v="2260967132"/>
    <n v="2260236589"/>
    <n v="459587363605"/>
    <s v="RES-E"/>
    <s v="Yes"/>
    <s v="Spokane 2"/>
    <n v="47.627402630399999"/>
    <n v="-117.361351191"/>
    <x v="9"/>
    <s v="SPOKANE SOUTH WEST AREA"/>
    <x v="0"/>
  </r>
  <r>
    <n v="6820071345"/>
    <n v="6820219042"/>
    <n v="981004636830"/>
    <s v="RES-E"/>
    <s v="Yes"/>
    <s v="Davenport"/>
    <n v="47.648970666799997"/>
    <n v="-118.15979649499999"/>
    <x v="11"/>
    <s v="DAVENPORT / REARDAN AREA"/>
    <x v="0"/>
  </r>
  <r>
    <n v="8560578495"/>
    <n v="8560221532"/>
    <n v="925099151995"/>
    <s v="RES-E"/>
    <s v="Yes"/>
    <s v="Spokane 2"/>
    <n v="47.628469720399998"/>
    <n v="-117.395785059"/>
    <x v="9"/>
    <s v="SPOKANE SOUTH WEST AREA"/>
    <x v="0"/>
  </r>
  <r>
    <n v="7300750833"/>
    <n v="7300163495"/>
    <n v="614157370869"/>
    <s v="RES-E"/>
    <s v="Yes"/>
    <s v="Spokane 2"/>
    <n v="47.626451602700001"/>
    <n v="-117.325845286"/>
    <x v="9"/>
    <s v="SPOKANE SOUTH WEST AREA"/>
    <x v="0"/>
  </r>
  <r>
    <n v="2710713123"/>
    <n v="2710671629"/>
    <n v="949106188030"/>
    <s v="RES-E"/>
    <s v="Yes"/>
    <s v="Spokane 6"/>
    <n v="47.624968609100002"/>
    <n v="-117.269667586"/>
    <x v="10"/>
    <s v="SPOKANE VALLEY AREA"/>
    <x v="0"/>
  </r>
  <r>
    <n v="960249805"/>
    <n v="960235618"/>
    <n v="934441348121"/>
    <s v="RES-E"/>
    <s v="Yes"/>
    <s v="Spokane 2"/>
    <n v="47.627995542199997"/>
    <n v="-117.361785379"/>
    <x v="9"/>
    <s v="SPOKANE SOUTH WEST AREA"/>
    <x v="0"/>
  </r>
  <r>
    <n v="7740422844"/>
    <n v="7740222587"/>
    <n v="747866666449"/>
    <s v="RES-E"/>
    <s v="Yes"/>
    <s v="Spokane 2"/>
    <n v="47.629378030700003"/>
    <n v="-117.39305230399999"/>
    <x v="9"/>
    <s v="SPOKANE SOUTH WEST AREA"/>
    <x v="0"/>
  </r>
  <r>
    <n v="7600476695"/>
    <n v="7600203860"/>
    <n v="842861365785"/>
    <s v="RES-E"/>
    <s v="Yes"/>
    <s v="Spokane 2"/>
    <n v="47.6298043054"/>
    <n v="-117.406055901"/>
    <x v="9"/>
    <s v="SPOKANE SOUTH WEST AREA"/>
    <x v="0"/>
  </r>
  <r>
    <n v="1670082617"/>
    <n v="1670201343"/>
    <n v="112368839028"/>
    <s v="RES-E"/>
    <s v="Yes"/>
    <s v="Spokane 2"/>
    <n v="47.629817666000001"/>
    <n v="-117.405625073"/>
    <x v="9"/>
    <s v="SPOKANE SOUTH WEST AREA"/>
    <x v="0"/>
  </r>
  <r>
    <n v="390435883"/>
    <n v="390425428"/>
    <n v="87544334563"/>
    <s v="RES-E"/>
    <s v="Yes"/>
    <s v="Spokane 2"/>
    <n v="47.629119463099997"/>
    <n v="-117.349209182"/>
    <x v="9"/>
    <s v="SPOKANE SOUTH WEST AREA"/>
    <x v="0"/>
  </r>
  <r>
    <n v="2610423825"/>
    <n v="2610229372"/>
    <n v="977737825070"/>
    <s v="RES-E"/>
    <s v="Yes"/>
    <s v="Spokane 2"/>
    <n v="47.630700211600001"/>
    <n v="-117.394129808"/>
    <x v="9"/>
    <s v="SPOKANE SOUTH WEST AREA"/>
    <x v="0"/>
  </r>
  <r>
    <n v="1110068519"/>
    <n v="1110222438"/>
    <n v="475938031540"/>
    <s v="RES-E"/>
    <s v="Yes"/>
    <s v="Spokane 2"/>
    <n v="47.631149682100002"/>
    <n v="-117.38672162899999"/>
    <x v="9"/>
    <s v="SPOKANE SOUTH WEST AREA"/>
    <x v="0"/>
  </r>
  <r>
    <n v="1300470425"/>
    <n v="1300242024"/>
    <n v="48415002977"/>
    <s v="RES-E"/>
    <s v="Yes"/>
    <s v="Spokane 2"/>
    <n v="47.630515837099999"/>
    <n v="-117.352206173"/>
    <x v="9"/>
    <s v="SPOKANE SOUTH WEST AREA"/>
    <x v="0"/>
  </r>
  <r>
    <n v="3900511535"/>
    <n v="3900189413"/>
    <n v="231360081631"/>
    <s v="RES-E"/>
    <s v="Yes"/>
    <s v="Davenport"/>
    <n v="47.652169810300002"/>
    <n v="-118.14881437699999"/>
    <x v="11"/>
    <s v="DAVENPORT / REARDAN AREA"/>
    <x v="0"/>
  </r>
  <r>
    <n v="5730346172"/>
    <n v="5730239305"/>
    <n v="721214566636"/>
    <s v="RES-E"/>
    <s v="Yes"/>
    <s v="Spokane 2"/>
    <n v="47.631384628799999"/>
    <n v="-117.361825217"/>
    <x v="9"/>
    <s v="SPOKANE SOUTH WEST AREA"/>
    <x v="0"/>
  </r>
  <r>
    <n v="3070591221"/>
    <n v="3070222803"/>
    <n v="215432577632"/>
    <s v="RES-E"/>
    <s v="Yes"/>
    <s v="Spokane 2"/>
    <n v="47.632922333700002"/>
    <n v="-117.404205883"/>
    <x v="9"/>
    <s v="SPOKANE SOUTH WEST AREA"/>
    <x v="0"/>
  </r>
  <r>
    <n v="4670888236"/>
    <n v="4670214625"/>
    <n v="725412507024"/>
    <s v="RES-E"/>
    <s v="Yes"/>
    <s v="Spokane 2"/>
    <n v="47.632185008900002"/>
    <n v="-117.379557783"/>
    <x v="9"/>
    <s v="SPOKANE SOUTH WEST AREA"/>
    <x v="0"/>
  </r>
  <r>
    <n v="8110091113"/>
    <n v="8110160800"/>
    <n v="624547427475"/>
    <s v="RES-E"/>
    <s v="Yes"/>
    <s v="Spokane 2"/>
    <n v="47.631255531100003"/>
    <n v="-117.33126165100001"/>
    <x v="9"/>
    <s v="SPOKANE SOUTH WEST AREA"/>
    <x v="0"/>
  </r>
  <r>
    <n v="210091126"/>
    <n v="210162924"/>
    <n v="119299800480"/>
    <s v="RES-E"/>
    <s v="Yes"/>
    <s v="Spokane 2"/>
    <n v="47.631335732300002"/>
    <n v="-117.32800817899999"/>
    <x v="9"/>
    <s v="SPOKANE SOUTH WEST AREA"/>
    <x v="0"/>
  </r>
  <r>
    <n v="3020927094"/>
    <n v="3020227305"/>
    <n v="827711875280"/>
    <s v="RES-E"/>
    <s v="Yes"/>
    <s v="Spokane 3"/>
    <n v="47.634555607300001"/>
    <n v="-117.42240099199999"/>
    <x v="9"/>
    <s v="SPOKANE SOUTH WEST AREA"/>
    <x v="0"/>
  </r>
  <r>
    <n v="1640369508"/>
    <n v="1640162260"/>
    <n v="589233559375"/>
    <s v="RES-E"/>
    <s v="Yes"/>
    <s v="Spokane 2"/>
    <n v="47.632020417200003"/>
    <n v="-117.338714764"/>
    <x v="9"/>
    <s v="SPOKANE SOUTH WEST AREA"/>
    <x v="0"/>
  </r>
  <r>
    <n v="7530068743"/>
    <n v="7530235406"/>
    <n v="935407844629"/>
    <s v="RES-E"/>
    <s v="Yes"/>
    <s v="Spokane 2"/>
    <n v="47.632543982800001"/>
    <n v="-117.350232893"/>
    <x v="9"/>
    <s v="SPOKANE SOUTH WEST AREA"/>
    <x v="0"/>
  </r>
  <r>
    <n v="2350498715"/>
    <n v="2350239179"/>
    <n v="378976482186"/>
    <s v="RES-E"/>
    <s v="Yes"/>
    <s v="Spokane 2"/>
    <n v="47.632902838100001"/>
    <n v="-117.361102347"/>
    <x v="9"/>
    <s v="SPOKANE SOUTH WEST AREA"/>
    <x v="0"/>
  </r>
  <r>
    <n v="1970476238"/>
    <n v="1970219570"/>
    <n v="108922271133"/>
    <s v="RES-E"/>
    <s v="Yes"/>
    <s v="Spokane 2"/>
    <n v="47.633648776599998"/>
    <n v="-117.38489642499999"/>
    <x v="9"/>
    <s v="SPOKANE SOUTH WEST AREA"/>
    <x v="0"/>
  </r>
  <r>
    <n v="330072413"/>
    <n v="330238443"/>
    <n v="239072784433"/>
    <s v="RES-E"/>
    <s v="Yes"/>
    <s v="Spokane 2"/>
    <n v="47.632950193200003"/>
    <n v="-117.36027873"/>
    <x v="9"/>
    <s v="SPOKANE SOUTH WEST AREA"/>
    <x v="0"/>
  </r>
  <r>
    <n v="1550426367"/>
    <n v="1550272195"/>
    <n v="811390942452"/>
    <s v="RES-E"/>
    <s v="Yes"/>
    <s v="Spokane 2"/>
    <n v="47.634476746600001"/>
    <n v="-117.401553663"/>
    <x v="9"/>
    <s v="SPOKANE SOUTH WEST AREA"/>
    <x v="0"/>
  </r>
  <r>
    <n v="1040890502"/>
    <n v="1040288866"/>
    <n v="874680100599"/>
    <s v="RES-E"/>
    <s v="Yes"/>
    <s v="Spokane 3"/>
    <n v="47.637043512399998"/>
    <n v="-117.47878358200001"/>
    <x v="8"/>
    <s v="SPOKANE MEDICAL / WEST PLAINS AREA"/>
    <x v="0"/>
  </r>
  <r>
    <n v="5860239146"/>
    <n v="5860466167"/>
    <n v="808408466636"/>
    <s v="RES-E"/>
    <s v="Yes"/>
    <s v="Spokane 2"/>
    <n v="47.633448305199998"/>
    <n v="-117.34993834700001"/>
    <x v="9"/>
    <s v="SPOKANE SOUTH WEST AREA"/>
    <x v="0"/>
  </r>
  <r>
    <n v="1760616862"/>
    <n v="1760646783"/>
    <n v="458801037945"/>
    <s v="RES-E"/>
    <s v="Yes"/>
    <s v="Spokane 2"/>
    <n v="47.633715155799997"/>
    <n v="-117.351587728"/>
    <x v="9"/>
    <s v="SPOKANE SOUTH WEST AREA"/>
    <x v="0"/>
  </r>
  <r>
    <n v="9360446333"/>
    <n v="9360162805"/>
    <n v="149020977437"/>
    <s v="RES-E"/>
    <s v="Yes"/>
    <s v="Spokane 2"/>
    <n v="47.633517470199997"/>
    <n v="-117.340306313"/>
    <x v="9"/>
    <s v="SPOKANE SOUTH WEST AREA"/>
    <x v="0"/>
  </r>
  <r>
    <n v="5830970544"/>
    <n v="5830275399"/>
    <n v="352288447220"/>
    <s v="RES-E"/>
    <s v="Yes"/>
    <s v="Spokane 2"/>
    <n v="47.635652917400002"/>
    <n v="-117.404188323"/>
    <x v="9"/>
    <s v="SPOKANE SOUTH WEST AREA"/>
    <x v="0"/>
  </r>
  <r>
    <n v="5610300021"/>
    <n v="5610396415"/>
    <n v="100936218818"/>
    <s v="RES-E"/>
    <s v="Yes"/>
    <s v="Spokane 2"/>
    <n v="47.634183743999998"/>
    <n v="-117.352721113"/>
    <x v="9"/>
    <s v="SPOKANE SOUTH WEST AREA"/>
    <x v="0"/>
  </r>
  <r>
    <n v="5301024367"/>
    <n v="5300237732"/>
    <n v="716245164222"/>
    <s v="RES-E"/>
    <s v="Yes"/>
    <s v="Spokane 2"/>
    <n v="47.634754791799999"/>
    <n v="-117.354497944"/>
    <x v="9"/>
    <s v="SPOKANE SOUTH WEST AREA"/>
    <x v="0"/>
  </r>
  <r>
    <n v="9720443486"/>
    <n v="9720706260"/>
    <n v="543460945788"/>
    <s v="RES-E"/>
    <s v="Yes"/>
    <s v="Spokane 2"/>
    <n v="47.634780875600001"/>
    <n v="-117.342784538"/>
    <x v="9"/>
    <s v="SPOKANE SOUTH WEST AREA"/>
    <x v="0"/>
  </r>
  <r>
    <n v="2630057387"/>
    <n v="2630269047"/>
    <n v="744450751855"/>
    <s v="RES-E"/>
    <s v="Yes"/>
    <s v="Spokane 2"/>
    <n v="47.636408813899997"/>
    <n v="-117.394335434"/>
    <x v="9"/>
    <s v="SPOKANE SOUTH WEST AREA"/>
    <x v="0"/>
  </r>
  <r>
    <n v="8610733728"/>
    <n v="8610350311"/>
    <n v="385346488789"/>
    <s v="RES-E"/>
    <s v="Yes"/>
    <s v="Spokane 2"/>
    <n v="47.636594309499998"/>
    <n v="-117.380280795"/>
    <x v="9"/>
    <s v="SPOKANE SOUTH WEST AREA"/>
    <x v="0"/>
  </r>
  <r>
    <n v="2890479236"/>
    <n v="2890268307"/>
    <n v="286100172335"/>
    <s v="RES-E"/>
    <s v="Yes"/>
    <s v="Spokane 2"/>
    <n v="47.637490840200002"/>
    <n v="-117.400438212"/>
    <x v="9"/>
    <s v="SPOKANE SOUTH WEST AREA"/>
    <x v="0"/>
  </r>
  <r>
    <n v="4590209246"/>
    <n v="4590268164"/>
    <n v="826138464975"/>
    <s v="RES-E"/>
    <s v="Yes"/>
    <s v="Spokane 2"/>
    <n v="47.637650073499998"/>
    <n v="-117.404557676"/>
    <x v="9"/>
    <s v="SPOKANE SOUTH WEST AREA"/>
    <x v="0"/>
  </r>
  <r>
    <n v="9620068311"/>
    <n v="9620241163"/>
    <n v="46600094007"/>
    <s v="RES-E"/>
    <s v="Yes"/>
    <s v="Spokane 2"/>
    <n v="47.636606752500001"/>
    <n v="-117.360253415"/>
    <x v="9"/>
    <s v="SPOKANE SOUTH WEST AREA"/>
    <x v="0"/>
  </r>
  <r>
    <n v="1480335837"/>
    <n v="1480239306"/>
    <n v="777223598495"/>
    <s v="RES-E"/>
    <s v="Yes"/>
    <s v="Spokane 2"/>
    <n v="47.636581864500002"/>
    <n v="-117.359353251"/>
    <x v="9"/>
    <s v="SPOKANE SOUTH WEST AREA"/>
    <x v="0"/>
  </r>
  <r>
    <n v="3270196575"/>
    <n v="3270351405"/>
    <n v="267782914281"/>
    <s v="RES-E"/>
    <s v="Yes"/>
    <s v="Spokane 6"/>
    <n v="47.633098303300002"/>
    <n v="-117.24609083"/>
    <x v="10"/>
    <s v="SPOKANE VALLEY AREA"/>
    <x v="0"/>
  </r>
  <r>
    <n v="4840881188"/>
    <n v="4840239522"/>
    <n v="379792980254"/>
    <s v="RES-E"/>
    <s v="Yes"/>
    <s v="Spokane 2"/>
    <n v="47.636596602899999"/>
    <n v="-117.353958973"/>
    <x v="9"/>
    <s v="SPOKANE SOUTH WEST AREA"/>
    <x v="0"/>
  </r>
  <r>
    <n v="4360431483"/>
    <n v="4360236595"/>
    <n v="952185006882"/>
    <s v="RES-E"/>
    <s v="Yes"/>
    <s v="Spokane 2"/>
    <n v="47.636545987600002"/>
    <n v="-117.348165631"/>
    <x v="9"/>
    <s v="SPOKANE SOUTH WEST AREA"/>
    <x v="0"/>
  </r>
  <r>
    <n v="2390343018"/>
    <n v="2390265070"/>
    <n v="153483750101"/>
    <s v="RES-E"/>
    <s v="Yes"/>
    <s v="Spokane 2"/>
    <n v="47.638047434100002"/>
    <n v="-117.392103554"/>
    <x v="9"/>
    <s v="SPOKANE SOUTH WEST AREA"/>
    <x v="0"/>
  </r>
  <r>
    <n v="9240058639"/>
    <n v="9240283800"/>
    <n v="443666369920"/>
    <s v="RES-E"/>
    <s v="Yes"/>
    <s v="Spokane 3"/>
    <n v="47.640016475000003"/>
    <n v="-117.453671165"/>
    <x v="8"/>
    <s v="SPOKANE MEDICAL / WEST PLAINS AREA"/>
    <x v="0"/>
  </r>
  <r>
    <n v="50169284"/>
    <n v="50254086"/>
    <n v="391598650597"/>
    <s v="RES-E"/>
    <s v="Yes"/>
    <s v="Spokane 2"/>
    <n v="47.638440977400002"/>
    <n v="-117.38754017799999"/>
    <x v="9"/>
    <s v="SPOKANE SOUTH WEST AREA"/>
    <x v="0"/>
  </r>
  <r>
    <n v="340056592"/>
    <n v="340287362"/>
    <n v="731552643213"/>
    <s v="RES-E"/>
    <s v="Yes"/>
    <s v="Spokane 3"/>
    <n v="47.640450035100002"/>
    <n v="-117.453736023"/>
    <x v="8"/>
    <s v="SPOKANE MEDICAL / WEST PLAINS AREA"/>
    <x v="0"/>
  </r>
  <r>
    <n v="3830831714"/>
    <n v="3830253118"/>
    <n v="582411300967"/>
    <s v="RES-E"/>
    <s v="Yes"/>
    <s v="Spokane 3"/>
    <n v="47.640223290599998"/>
    <n v="-117.436946007"/>
    <x v="9"/>
    <s v="SPOKANE SOUTH WEST AREA"/>
    <x v="0"/>
  </r>
  <r>
    <n v="4530058946"/>
    <n v="4530272578"/>
    <n v="837237849268"/>
    <s v="RES-E"/>
    <s v="Yes"/>
    <s v="Spokane 2"/>
    <n v="47.639058881799997"/>
    <n v="-117.39533746399999"/>
    <x v="9"/>
    <s v="SPOKANE SOUTH WEST AREA"/>
    <x v="0"/>
  </r>
  <r>
    <n v="1290744434"/>
    <n v="1290253481"/>
    <n v="571973687430"/>
    <s v="RES-E"/>
    <s v="Yes"/>
    <s v="Spokane 2"/>
    <n v="47.638719985999998"/>
    <n v="-117.372503491"/>
    <x v="9"/>
    <s v="SPOKANE SOUTH WEST AREA"/>
    <x v="0"/>
  </r>
  <r>
    <n v="7590399265"/>
    <n v="7590250776"/>
    <n v="603848197342"/>
    <s v="RES-E"/>
    <s v="Yes"/>
    <s v="Spokane 2"/>
    <n v="47.639142114400002"/>
    <n v="-117.369068743"/>
    <x v="9"/>
    <s v="SPOKANE SOUTH WEST AREA"/>
    <x v="0"/>
  </r>
  <r>
    <n v="4240058897"/>
    <n v="4240255160"/>
    <n v="81718995110"/>
    <s v="RES-E"/>
    <s v="Yes"/>
    <s v="Spokane 2"/>
    <n v="47.639597477099997"/>
    <n v="-117.38334461700001"/>
    <x v="9"/>
    <s v="SPOKANE SOUTH WEST AREA"/>
    <x v="0"/>
  </r>
  <r>
    <n v="3730442014"/>
    <n v="3730209338"/>
    <n v="457184060441"/>
    <s v="RES-E"/>
    <s v="Yes"/>
    <s v="Spokane 6"/>
    <n v="47.635919010000002"/>
    <n v="-117.260823434"/>
    <x v="10"/>
    <s v="SPOKANE VALLEY AREA"/>
    <x v="0"/>
  </r>
  <r>
    <n v="4940083166"/>
    <n v="4940236613"/>
    <n v="426888449625"/>
    <s v="RES-E"/>
    <s v="Yes"/>
    <s v="Spokane 3"/>
    <n v="47.641134485099997"/>
    <n v="-117.420510613"/>
    <x v="9"/>
    <s v="SPOKANE SOUTH WEST AREA"/>
    <x v="0"/>
  </r>
  <r>
    <n v="1850063067"/>
    <n v="1850255242"/>
    <n v="174595133697"/>
    <s v="RES-E"/>
    <s v="Yes"/>
    <s v="Spokane 3"/>
    <n v="47.641832627299998"/>
    <n v="-117.437688794"/>
    <x v="9"/>
    <s v="SPOKANE SOUTH WEST AREA"/>
    <x v="0"/>
  </r>
  <r>
    <n v="5670777440"/>
    <n v="5670720616"/>
    <n v="810928103157"/>
    <s v="RES-E"/>
    <s v="Yes"/>
    <s v="Spokane 2"/>
    <n v="47.6404904109"/>
    <n v="-117.38936665200001"/>
    <x v="9"/>
    <s v="SPOKANE SOUTH WEST AREA"/>
    <x v="0"/>
  </r>
  <r>
    <n v="600634053"/>
    <n v="600266845"/>
    <n v="547221770940"/>
    <s v="RES-E"/>
    <s v="Yes"/>
    <s v="Spokane 2"/>
    <n v="47.640995971000002"/>
    <n v="-117.405745185"/>
    <x v="9"/>
    <s v="SPOKANE SOUTH WEST AREA"/>
    <x v="0"/>
  </r>
  <r>
    <n v="9440057513"/>
    <n v="9440255044"/>
    <n v="728582163636"/>
    <s v="RES-E"/>
    <s v="Yes"/>
    <s v="Spokane 2"/>
    <n v="47.640570734199997"/>
    <n v="-117.38442395"/>
    <x v="9"/>
    <s v="SPOKANE SOUTH WEST AREA"/>
    <x v="0"/>
  </r>
  <r>
    <n v="3510604808"/>
    <n v="3510255331"/>
    <n v="152003155674"/>
    <s v="RES-E"/>
    <s v="Yes"/>
    <s v="Spokane 2"/>
    <n v="47.640571654200002"/>
    <n v="-117.38294532"/>
    <x v="9"/>
    <s v="SPOKANE SOUTH WEST AREA"/>
    <x v="0"/>
  </r>
  <r>
    <n v="3330473941"/>
    <n v="3330248921"/>
    <n v="367473930080"/>
    <s v="RES-E"/>
    <s v="Yes"/>
    <s v="Spokane 2"/>
    <n v="47.640947428499999"/>
    <n v="-117.39104024300001"/>
    <x v="9"/>
    <s v="SPOKANE SOUTH WEST AREA"/>
    <x v="0"/>
  </r>
  <r>
    <n v="750061391"/>
    <n v="750257119"/>
    <n v="804772895135"/>
    <s v="RES-E"/>
    <s v="Yes"/>
    <s v="Spokane 2"/>
    <n v="47.640054446800001"/>
    <n v="-117.360906689"/>
    <x v="9"/>
    <s v="SPOKANE SOUTH WEST AREA"/>
    <x v="0"/>
  </r>
  <r>
    <n v="4130057341"/>
    <n v="4130265150"/>
    <n v="425679976174"/>
    <s v="RES-E"/>
    <s v="Yes"/>
    <s v="Spokane 2"/>
    <n v="47.641491666100002"/>
    <n v="-117.40458224699999"/>
    <x v="9"/>
    <s v="SPOKANE SOUTH WEST AREA"/>
    <x v="0"/>
  </r>
  <r>
    <n v="960810197"/>
    <n v="960257745"/>
    <n v="520126981260"/>
    <s v="RES-E"/>
    <s v="Yes"/>
    <s v="Spokane 2"/>
    <n v="47.640954633100002"/>
    <n v="-117.383968448"/>
    <x v="9"/>
    <s v="SPOKANE SOUTH WEST AREA"/>
    <x v="0"/>
  </r>
  <r>
    <n v="4760750287"/>
    <n v="4760252391"/>
    <n v="792459050063"/>
    <s v="RES-E"/>
    <s v="Yes"/>
    <s v="Spokane 2"/>
    <n v="47.640409946399998"/>
    <n v="-117.364715737"/>
    <x v="9"/>
    <s v="SPOKANE SOUTH WEST AREA"/>
    <x v="0"/>
  </r>
  <r>
    <n v="7540057411"/>
    <n v="7540255513"/>
    <n v="281082124308"/>
    <s v="RES-E"/>
    <s v="Yes"/>
    <s v="Spokane 2"/>
    <n v="47.640954865200001"/>
    <n v="-117.382081591"/>
    <x v="9"/>
    <s v="SPOKANE SOUTH WEST AREA"/>
    <x v="0"/>
  </r>
  <r>
    <n v="1790614022"/>
    <n v="1790306592"/>
    <n v="60102755953"/>
    <s v="RES-E"/>
    <s v="Yes"/>
    <s v="Spokane 2"/>
    <n v="47.640821909300001"/>
    <n v="-117.373622266"/>
    <x v="9"/>
    <s v="SPOKANE SOUTH WEST AREA"/>
    <x v="0"/>
  </r>
  <r>
    <n v="3280424815"/>
    <n v="3280582187"/>
    <n v="522778057485"/>
    <s v="RES-E"/>
    <s v="Yes"/>
    <s v="Spokane 2"/>
    <n v="47.641330932099997"/>
    <n v="-117.387956241"/>
    <x v="9"/>
    <s v="SPOKANE SOUTH WEST AREA"/>
    <x v="0"/>
  </r>
  <r>
    <n v="4910058975"/>
    <n v="4910270299"/>
    <n v="221032593299"/>
    <s v="RES-E"/>
    <s v="Yes"/>
    <s v="Spokane 2"/>
    <n v="47.641660927300002"/>
    <n v="-117.395727068"/>
    <x v="9"/>
    <s v="SPOKANE SOUTH WEST AREA"/>
    <x v="0"/>
  </r>
  <r>
    <n v="5330175564"/>
    <n v="5330301159"/>
    <n v="538192502048"/>
    <s v="RES-E"/>
    <s v="Yes"/>
    <s v="Spokane 2"/>
    <n v="47.640907089999999"/>
    <n v="-117.369443675"/>
    <x v="9"/>
    <s v="SPOKANE SOUTH WEST AREA"/>
    <x v="0"/>
  </r>
  <r>
    <n v="5850543636"/>
    <n v="5850297539"/>
    <n v="32969101411"/>
    <s v="RES-E"/>
    <s v="Yes"/>
    <s v="Spokane 2"/>
    <n v="47.640851965899998"/>
    <n v="-117.36369983"/>
    <x v="9"/>
    <s v="SPOKANE SOUTH WEST AREA"/>
    <x v="0"/>
  </r>
  <r>
    <n v="5580543102"/>
    <n v="5580254808"/>
    <n v="587684744126"/>
    <s v="RES-E"/>
    <s v="Yes"/>
    <s v="Spokane 2"/>
    <n v="47.6415781997"/>
    <n v="-117.38536867099999"/>
    <x v="9"/>
    <s v="SPOKANE SOUTH WEST AREA"/>
    <x v="0"/>
  </r>
  <r>
    <n v="1270058878"/>
    <n v="1270301709"/>
    <n v="481077002339"/>
    <s v="RES-E"/>
    <s v="Yes"/>
    <s v="Spokane 2"/>
    <n v="47.641410461200003"/>
    <n v="-117.374651959"/>
    <x v="9"/>
    <s v="SPOKANE SOUTH WEST AREA"/>
    <x v="0"/>
  </r>
  <r>
    <n v="460336713"/>
    <n v="460300442"/>
    <n v="198529357447"/>
    <s v="RES-E"/>
    <s v="Yes"/>
    <s v="Spokane 2"/>
    <n v="47.641477040300003"/>
    <n v="-117.375252907"/>
    <x v="9"/>
    <s v="SPOKANE SOUTH WEST AREA"/>
    <x v="0"/>
  </r>
  <r>
    <n v="2940768000"/>
    <n v="2940241322"/>
    <n v="504741522827"/>
    <s v="RES-E"/>
    <s v="Yes"/>
    <s v="Spokane 2"/>
    <n v="47.639461311700003"/>
    <n v="-117.304452477"/>
    <x v="9"/>
    <s v="SPOKANE SOUTH WEST AREA"/>
    <x v="0"/>
  </r>
  <r>
    <n v="2400060839"/>
    <n v="2400304478"/>
    <n v="16738636508"/>
    <s v="RES-E"/>
    <s v="Yes"/>
    <s v="Spokane 2"/>
    <n v="47.641127657399998"/>
    <n v="-117.35288215200001"/>
    <x v="9"/>
    <s v="SPOKANE SOUTH WEST AREA"/>
    <x v="0"/>
  </r>
  <r>
    <n v="9230239106"/>
    <n v="9230257501"/>
    <n v="610472558383"/>
    <s v="RES-E"/>
    <s v="Yes"/>
    <s v="Spokane 2"/>
    <n v="47.640372126099997"/>
    <n v="-117.32598249900001"/>
    <x v="9"/>
    <s v="SPOKANE SOUTH WEST AREA"/>
    <x v="0"/>
  </r>
  <r>
    <n v="270313762"/>
    <n v="270303306"/>
    <n v="989136140637"/>
    <s v="RES-E"/>
    <s v="Yes"/>
    <s v="Spokane 2"/>
    <n v="47.641600229700003"/>
    <n v="-117.35220496399999"/>
    <x v="9"/>
    <s v="SPOKANE SOUTH WEST AREA"/>
    <x v="0"/>
  </r>
  <r>
    <n v="8180639836"/>
    <n v="8180257723"/>
    <n v="803954116944"/>
    <s v="RES-E"/>
    <s v="Yes"/>
    <s v="Spokane 2"/>
    <n v="47.642943304799999"/>
    <n v="-117.38511319"/>
    <x v="9"/>
    <s v="SPOKANE SOUTH WEST AREA"/>
    <x v="0"/>
  </r>
  <r>
    <n v="8920846248"/>
    <n v="8920252536"/>
    <n v="950895214907"/>
    <s v="RES-E"/>
    <s v="Yes"/>
    <s v="Spokane 2"/>
    <n v="47.643107926699997"/>
    <n v="-117.384206835"/>
    <x v="9"/>
    <s v="SPOKANE SOUTH WEST AREA"/>
    <x v="0"/>
  </r>
  <r>
    <n v="910115490"/>
    <n v="910121404"/>
    <n v="558677449342"/>
    <s v="RES-E"/>
    <s v="Yes"/>
    <s v="Spokane 2"/>
    <n v="47.639638105300001"/>
    <n v="-117.271318353"/>
    <x v="10"/>
    <s v="SPOKANE VALLEY AREA"/>
    <x v="0"/>
  </r>
  <r>
    <n v="3480031194"/>
    <n v="3480382696"/>
    <n v="766442526578"/>
    <s v="RES-E"/>
    <s v="Yes"/>
    <s v="Spokane 3"/>
    <n v="47.646121727400001"/>
    <n v="-117.479744029"/>
    <x v="8"/>
    <s v="SPOKANE MEDICAL / WEST PLAINS AREA"/>
    <x v="0"/>
  </r>
  <r>
    <n v="3820381692"/>
    <n v="3820123042"/>
    <n v="461945227347"/>
    <s v="RES-E"/>
    <s v="Yes"/>
    <s v="Spokane 2"/>
    <n v="47.6398537066"/>
    <n v="-117.26865115699999"/>
    <x v="10"/>
    <s v="SPOKANE VALLEY AREA"/>
    <x v="0"/>
  </r>
  <r>
    <n v="5440140663"/>
    <n v="5440131289"/>
    <n v="961458773807"/>
    <s v="RES-E"/>
    <s v="Yes"/>
    <s v="Spokane 2"/>
    <n v="47.6414329833"/>
    <n v="-117.317622671"/>
    <x v="9"/>
    <s v="SPOKANE SOUTH WEST AREA"/>
    <x v="0"/>
  </r>
  <r>
    <n v="8080844282"/>
    <n v="8080124706"/>
    <n v="792229949114"/>
    <s v="RES-E"/>
    <s v="Yes"/>
    <s v="Spokane 2"/>
    <n v="47.640271137799999"/>
    <n v="-117.268837932"/>
    <x v="10"/>
    <s v="SPOKANE VALLEY AREA"/>
    <x v="0"/>
  </r>
  <r>
    <n v="2900041831"/>
    <n v="2900321845"/>
    <n v="872971381873"/>
    <s v="RES-E"/>
    <s v="Yes"/>
    <s v="Spokane 2"/>
    <n v="47.643375362199997"/>
    <n v="-117.349798347"/>
    <x v="9"/>
    <s v="SPOKANE SOUTH WEST AREA"/>
    <x v="0"/>
  </r>
  <r>
    <n v="9230064563"/>
    <n v="9230246205"/>
    <n v="55112897453"/>
    <s v="RES-E"/>
    <s v="Yes"/>
    <s v="Spokane 2"/>
    <n v="47.644692611000004"/>
    <n v="-117.392155835"/>
    <x v="9"/>
    <s v="SPOKANE SOUTH WEST AREA"/>
    <x v="0"/>
  </r>
  <r>
    <n v="8980330958"/>
    <n v="8980372761"/>
    <n v="811338899182"/>
    <s v="RES-E"/>
    <s v="Yes"/>
    <s v="Spokane 3"/>
    <n v="47.646591866000001"/>
    <n v="-117.441304737"/>
    <x v="9"/>
    <s v="SPOKANE SOUTH WEST AREA"/>
    <x v="0"/>
  </r>
  <r>
    <n v="8790934864"/>
    <n v="8790530002"/>
    <n v="32288889510"/>
    <s v="RES-E"/>
    <s v="Yes"/>
    <s v="Spokane 2"/>
    <n v="47.643795865599998"/>
    <n v="-117.345670615"/>
    <x v="9"/>
    <s v="SPOKANE SOUTH WEST AREA"/>
    <x v="0"/>
  </r>
  <r>
    <n v="3320053774"/>
    <n v="3320289924"/>
    <n v="379892211134"/>
    <s v="RES-E"/>
    <s v="Yes"/>
    <s v="Spokane 2"/>
    <n v="47.645201714999999"/>
    <n v="-117.380820086"/>
    <x v="9"/>
    <s v="SPOKANE SOUTH WEST AREA"/>
    <x v="0"/>
  </r>
  <r>
    <n v="2270436662"/>
    <n v="2270288884"/>
    <n v="208640940435"/>
    <s v="RES-E"/>
    <s v="Yes"/>
    <s v="Spokane 2"/>
    <n v="47.645208890699998"/>
    <n v="-117.380596091"/>
    <x v="9"/>
    <s v="SPOKANE SOUTH WEST AREA"/>
    <x v="0"/>
  </r>
  <r>
    <n v="5370726592"/>
    <n v="5370401725"/>
    <n v="871530422323"/>
    <s v="RES-E"/>
    <s v="Yes"/>
    <s v="Spokane 2"/>
    <n v="47.644640539800001"/>
    <n v="-117.360666534"/>
    <x v="9"/>
    <s v="SPOKANE SOUTH WEST AREA"/>
    <x v="0"/>
  </r>
  <r>
    <n v="1310257213"/>
    <n v="1310289492"/>
    <n v="799911790298"/>
    <s v="RES-E"/>
    <s v="Yes"/>
    <s v="Spokane 2"/>
    <n v="47.645277667099997"/>
    <n v="-117.37944403100001"/>
    <x v="9"/>
    <s v="SPOKANE SOUTH WEST AREA"/>
    <x v="0"/>
  </r>
  <r>
    <n v="5240155649"/>
    <n v="5240259733"/>
    <n v="741346612791"/>
    <s v="RES-E"/>
    <s v="Yes"/>
    <s v="Spokane 2"/>
    <n v="47.643721141500002"/>
    <n v="-117.32799213600001"/>
    <x v="9"/>
    <s v="SPOKANE SOUTH WEST AREA"/>
    <x v="0"/>
  </r>
  <r>
    <n v="2160646407"/>
    <n v="2160445430"/>
    <n v="519162327042"/>
    <s v="RES-E"/>
    <s v="Yes"/>
    <s v="Spokane 2"/>
    <n v="47.644266980399998"/>
    <n v="-117.343764326"/>
    <x v="9"/>
    <s v="SPOKANE SOUTH WEST AREA"/>
    <x v="0"/>
  </r>
  <r>
    <n v="9030719844"/>
    <n v="9030264475"/>
    <n v="489573582980"/>
    <s v="RES-E"/>
    <s v="Yes"/>
    <s v="Spokane 3"/>
    <n v="47.6478004684"/>
    <n v="-117.45993233199999"/>
    <x v="8"/>
    <s v="SPOKANE MEDICAL / WEST PLAINS AREA"/>
    <x v="0"/>
  </r>
  <r>
    <n v="9310886367"/>
    <n v="9310286773"/>
    <n v="93543273365"/>
    <s v="RES-E"/>
    <s v="Yes"/>
    <s v="Spokane 2"/>
    <n v="47.6460125985"/>
    <n v="-117.399010636"/>
    <x v="9"/>
    <s v="SPOKANE SOUTH WEST AREA"/>
    <x v="0"/>
  </r>
  <r>
    <n v="370069400"/>
    <n v="370243276"/>
    <n v="72976991366"/>
    <s v="RES-E"/>
    <s v="Yes"/>
    <s v="Spokane 2"/>
    <n v="47.643272429299998"/>
    <n v="-117.299454027"/>
    <x v="9"/>
    <s v="SPOKANE SOUTH WEST AREA"/>
    <x v="0"/>
  </r>
  <r>
    <n v="60228861"/>
    <n v="60396607"/>
    <n v="86958661728"/>
    <s v="RES-E"/>
    <s v="Yes"/>
    <s v="Spokane 2"/>
    <n v="47.644044394799998"/>
    <n v="-117.317157506"/>
    <x v="9"/>
    <s v="SPOKANE SOUTH WEST AREA"/>
    <x v="0"/>
  </r>
  <r>
    <n v="2611019264"/>
    <n v="2610586507"/>
    <n v="60171390468"/>
    <s v="RES-E"/>
    <s v="Yes"/>
    <s v="Spokane 2"/>
    <n v="47.644701643300003"/>
    <n v="-117.33772279199999"/>
    <x v="9"/>
    <s v="SPOKANE SOUTH WEST AREA"/>
    <x v="0"/>
  </r>
  <r>
    <n v="4450467268"/>
    <n v="4450468709"/>
    <n v="39437470784"/>
    <s v="RES-E"/>
    <s v="Yes"/>
    <s v="Spokane 2"/>
    <n v="47.644482332400003"/>
    <n v="-117.31663195900001"/>
    <x v="9"/>
    <s v="SPOKANE SOUTH WEST AREA"/>
    <x v="0"/>
  </r>
  <r>
    <n v="1190272140"/>
    <n v="1190287332"/>
    <n v="438819204317"/>
    <s v="RES-E"/>
    <s v="Yes"/>
    <s v="Spokane 2"/>
    <n v="47.646557844199997"/>
    <n v="-117.38355561900001"/>
    <x v="9"/>
    <s v="SPOKANE SOUTH WEST AREA"/>
    <x v="0"/>
  </r>
  <r>
    <n v="8350154243"/>
    <n v="8350306668"/>
    <n v="617776900991"/>
    <s v="RES-E"/>
    <s v="Yes"/>
    <s v="Spokane 2"/>
    <n v="47.646550488000003"/>
    <n v="-117.378978808"/>
    <x v="9"/>
    <s v="SPOKANE SOUTH WEST AREA"/>
    <x v="0"/>
  </r>
  <r>
    <n v="4600428282"/>
    <n v="4600307988"/>
    <n v="54795621150"/>
    <s v="RES-E"/>
    <s v="Yes"/>
    <s v="Spokane 2"/>
    <n v="47.646412909799999"/>
    <n v="-117.373957765"/>
    <x v="9"/>
    <s v="SPOKANE SOUTH WEST AREA"/>
    <x v="0"/>
  </r>
  <r>
    <n v="3880270531"/>
    <n v="3880564979"/>
    <n v="170156235452"/>
    <s v="RES-E"/>
    <s v="Yes"/>
    <s v="Spokane 2"/>
    <n v="47.647855997400001"/>
    <n v="-117.40477906"/>
    <x v="9"/>
    <s v="SPOKANE SOUTH WEST AREA"/>
    <x v="0"/>
  </r>
  <r>
    <n v="5720054329"/>
    <n v="5720285861"/>
    <n v="792424676427"/>
    <s v="RES-E"/>
    <s v="Yes"/>
    <s v="Spokane 2"/>
    <n v="47.648307202200002"/>
    <n v="-117.39986276899999"/>
    <x v="9"/>
    <s v="SPOKANE SOUTH WEST AREA"/>
    <x v="0"/>
  </r>
  <r>
    <n v="9710056907"/>
    <n v="9710284467"/>
    <n v="664218482695"/>
    <s v="RES-E"/>
    <s v="Yes"/>
    <s v="Spokane 2"/>
    <n v="47.647957387600002"/>
    <n v="-117.382375662"/>
    <x v="9"/>
    <s v="SPOKANE SOUTH WEST AREA"/>
    <x v="0"/>
  </r>
  <r>
    <n v="7840420672"/>
    <n v="7840232842"/>
    <n v="361884027401"/>
    <s v="RES-E"/>
    <s v="Yes"/>
    <s v="Spokane 2"/>
    <n v="47.645613253"/>
    <n v="-117.302802559"/>
    <x v="9"/>
    <s v="SPOKANE SOUTH WEST AREA"/>
    <x v="0"/>
  </r>
  <r>
    <n v="6900506235"/>
    <n v="6900293686"/>
    <n v="63660132275"/>
    <s v="RES-E"/>
    <s v="Yes"/>
    <s v="Spokane 2"/>
    <n v="47.648490964399997"/>
    <n v="-117.394360636"/>
    <x v="9"/>
    <s v="SPOKANE SOUTH WEST AREA"/>
    <x v="0"/>
  </r>
  <r>
    <n v="3280334782"/>
    <n v="3280313649"/>
    <n v="738239651017"/>
    <s v="RES-E"/>
    <s v="Yes"/>
    <s v="Spokane 2"/>
    <n v="47.647299862799997"/>
    <n v="-117.35416773599999"/>
    <x v="9"/>
    <s v="SPOKANE SOUTH WEST AREA"/>
    <x v="0"/>
  </r>
  <r>
    <n v="2170155904"/>
    <n v="2170314722"/>
    <n v="855900758858"/>
    <s v="RES-E"/>
    <s v="Yes"/>
    <s v="Spokane 2"/>
    <n v="47.647338303300003"/>
    <n v="-117.353658057"/>
    <x v="9"/>
    <s v="SPOKANE SOUTH WEST AREA"/>
    <x v="0"/>
  </r>
  <r>
    <n v="1600528928"/>
    <n v="1600265765"/>
    <n v="630634831707"/>
    <s v="RES-E"/>
    <s v="Yes"/>
    <s v="Spokane 3"/>
    <n v="47.650860104000003"/>
    <n v="-117.46317912799999"/>
    <x v="8"/>
    <s v="SPOKANE MEDICAL / WEST PLAINS AREA"/>
    <x v="0"/>
  </r>
  <r>
    <n v="7400042211"/>
    <n v="7400318789"/>
    <n v="87713471487"/>
    <s v="RES-E"/>
    <s v="Yes"/>
    <s v="Spokane 2"/>
    <n v="47.647910147899999"/>
    <n v="-117.35831527000001"/>
    <x v="9"/>
    <s v="SPOKANE SOUTH WEST AREA"/>
    <x v="0"/>
  </r>
  <r>
    <n v="6090277829"/>
    <n v="6090318334"/>
    <n v="162041704715"/>
    <s v="RES-E"/>
    <s v="Yes"/>
    <s v="Spokane 2"/>
    <n v="47.648174625400003"/>
    <n v="-117.353527343"/>
    <x v="9"/>
    <s v="SPOKANE SOUTH WEST AREA"/>
    <x v="0"/>
  </r>
  <r>
    <n v="5900313901"/>
    <n v="5900642461"/>
    <n v="389910857355"/>
    <s v="RES-E"/>
    <s v="Yes"/>
    <s v="Spokane 2"/>
    <n v="47.647259197700002"/>
    <n v="-117.32140581"/>
    <x v="9"/>
    <s v="SPOKANE SOUTH WEST AREA"/>
    <x v="0"/>
  </r>
  <r>
    <n v="8990385296"/>
    <n v="8990325885"/>
    <n v="635833748003"/>
    <s v="RES-E"/>
    <s v="Yes"/>
    <s v="Spokane 2"/>
    <n v="47.649251358400001"/>
    <n v="-117.36481737699999"/>
    <x v="9"/>
    <s v="SPOKANE SOUTH WEST AREA"/>
    <x v="0"/>
  </r>
  <r>
    <n v="5170116793"/>
    <n v="5170117492"/>
    <n v="133322709009"/>
    <s v="RES-E"/>
    <s v="AMI"/>
    <s v="Spokane 2"/>
    <n v="47.6476651559"/>
    <n v="-117.312949585"/>
    <x v="9"/>
    <s v="SPOKANE SOUTH WEST AREA"/>
    <x v="0"/>
  </r>
  <r>
    <n v="6111042145"/>
    <n v="6110317537"/>
    <n v="135032804833"/>
    <s v="RES-E"/>
    <s v="Yes"/>
    <s v="Spokane 2"/>
    <n v="47.649417177700002"/>
    <n v="-117.37003841400001"/>
    <x v="9"/>
    <s v="SPOKANE SOUTH WEST AREA"/>
    <x v="0"/>
  </r>
  <r>
    <n v="3062866810"/>
    <n v="3065418705"/>
    <n v="224119201171"/>
    <s v="RES-E"/>
    <s v="Yes"/>
    <s v="Spokane 6"/>
    <n v="47.646570035300002"/>
    <n v="-117.271320183"/>
    <x v="10"/>
    <s v="SPOKANE VALLEY AREA"/>
    <x v="0"/>
  </r>
  <r>
    <n v="870051307"/>
    <n v="870302662"/>
    <n v="998384247490"/>
    <s v="RES-E"/>
    <s v="Yes"/>
    <s v="Spokane 2"/>
    <n v="47.649838009200003"/>
    <n v="-117.37411292199999"/>
    <x v="9"/>
    <s v="SPOKANE SOUTH WEST AREA"/>
    <x v="0"/>
  </r>
  <r>
    <n v="6210120782"/>
    <n v="6210131965"/>
    <n v="667097362107"/>
    <s v="RES-E"/>
    <s v="Yes"/>
    <s v="Spokane 2"/>
    <n v="47.648141998600003"/>
    <n v="-117.316139108"/>
    <x v="9"/>
    <s v="SPOKANE SOUTH WEST AREA"/>
    <x v="0"/>
  </r>
  <r>
    <n v="8810748739"/>
    <n v="8810297680"/>
    <n v="104862867921"/>
    <s v="RES-E"/>
    <s v="Yes"/>
    <s v="Spokane 2"/>
    <n v="47.650147005800001"/>
    <n v="-117.378812263"/>
    <x v="9"/>
    <s v="SPOKANE SOUTH WEST AREA"/>
    <x v="0"/>
  </r>
  <r>
    <n v="1030389959"/>
    <n v="1030323857"/>
    <n v="748577401763"/>
    <s v="RES-E"/>
    <s v="Yes"/>
    <s v="Spokane 2"/>
    <n v="47.649406021899999"/>
    <n v="-117.35371859599999"/>
    <x v="9"/>
    <s v="SPOKANE SOUTH WEST AREA"/>
    <x v="0"/>
  </r>
  <r>
    <n v="1900432402"/>
    <n v="1903128763"/>
    <n v="639301362309"/>
    <s v="RES-E"/>
    <s v="Yes"/>
    <s v="Spokane 6"/>
    <n v="47.642909115999998"/>
    <n v="-117.14714858799999"/>
    <x v="10"/>
    <s v="SPOKANE VALLEY AREA"/>
    <x v="0"/>
  </r>
  <r>
    <n v="1790046083"/>
    <n v="1790324509"/>
    <n v="337853881591"/>
    <s v="RES-E"/>
    <s v="Yes"/>
    <s v="Spokane 2"/>
    <n v="47.650154882000002"/>
    <n v="-117.367386697"/>
    <x v="9"/>
    <s v="SPOKANE SOUTH WEST AREA"/>
    <x v="0"/>
  </r>
  <r>
    <n v="4510663289"/>
    <n v="4510417828"/>
    <n v="532997097106"/>
    <s v="RES-E"/>
    <s v="Yes"/>
    <s v="Spokane 2"/>
    <n v="47.6483395391"/>
    <n v="-117.304439006"/>
    <x v="9"/>
    <s v="SPOKANE SOUTH WEST AREA"/>
    <x v="0"/>
  </r>
  <r>
    <n v="3190138798"/>
    <n v="3190076802"/>
    <n v="48579097595"/>
    <s v="RES-E"/>
    <s v="Yes"/>
    <s v="Spokane 6"/>
    <n v="47.646844419200001"/>
    <n v="-117.254522796"/>
    <x v="10"/>
    <s v="SPOKANE VALLEY AREA"/>
    <x v="0"/>
  </r>
  <r>
    <n v="6601573102"/>
    <n v="6606560235"/>
    <n v="273176656542"/>
    <s v="RES-E"/>
    <s v="Yes"/>
    <s v="Spokane 6"/>
    <n v="47.643425231899997"/>
    <n v="-117.147393491"/>
    <x v="10"/>
    <s v="SPOKANE VALLEY AREA"/>
    <x v="0"/>
  </r>
  <r>
    <n v="5650392557"/>
    <n v="5650410580"/>
    <n v="573953905583"/>
    <s v="RES-E"/>
    <s v="Yes"/>
    <s v="Spokane 2"/>
    <n v="47.648529471300002"/>
    <n v="-117.30450997600001"/>
    <x v="9"/>
    <s v="SPOKANE SOUTH WEST AREA"/>
    <x v="0"/>
  </r>
  <r>
    <n v="2660975143"/>
    <n v="2660123167"/>
    <n v="212435313434"/>
    <s v="RES-E"/>
    <s v="Yes"/>
    <s v="Spokane 2"/>
    <n v="47.6489370412"/>
    <n v="-117.31104308899999"/>
    <x v="9"/>
    <s v="SPOKANE SOUTH WEST AREA"/>
    <x v="0"/>
  </r>
  <r>
    <n v="7490301511"/>
    <n v="7490338360"/>
    <n v="51272012196"/>
    <s v="RES-E"/>
    <s v="Yes"/>
    <s v="Spokane 2"/>
    <n v="47.650600369400003"/>
    <n v="-117.360684003"/>
    <x v="9"/>
    <s v="SPOKANE SOUTH WEST AREA"/>
    <x v="0"/>
  </r>
  <r>
    <n v="1580841226"/>
    <n v="1580128181"/>
    <n v="58007211414"/>
    <s v="RES-E"/>
    <s v="Yes"/>
    <s v="Spokane 2"/>
    <n v="47.650186075699999"/>
    <n v="-117.339382094"/>
    <x v="9"/>
    <s v="SPOKANE SOUTH WEST AREA"/>
    <x v="0"/>
  </r>
  <r>
    <n v="6780117622"/>
    <n v="6780128692"/>
    <n v="957193798065"/>
    <s v="RES-E"/>
    <s v="Yes"/>
    <s v="Spokane 2"/>
    <n v="47.649982526400002"/>
    <n v="-117.331879305"/>
    <x v="9"/>
    <s v="SPOKANE SOUTH WEST AREA"/>
    <x v="0"/>
  </r>
  <r>
    <n v="2350830913"/>
    <n v="2350587840"/>
    <n v="818549392961"/>
    <s v="RES-E"/>
    <s v="Yes"/>
    <s v="Spokane 2"/>
    <n v="47.650176475099997"/>
    <n v="-117.33679548400001"/>
    <x v="9"/>
    <s v="SPOKANE SOUTH WEST AREA"/>
    <x v="0"/>
  </r>
  <r>
    <n v="3870569662"/>
    <n v="3870340641"/>
    <n v="471013323849"/>
    <s v="RES-E"/>
    <s v="Yes"/>
    <s v="Spokane 2"/>
    <n v="47.651128834799998"/>
    <n v="-117.361450389"/>
    <x v="9"/>
    <s v="SPOKANE SOUTH WEST AREA"/>
    <x v="0"/>
  </r>
  <r>
    <n v="950330012"/>
    <n v="950126619"/>
    <n v="959734263550"/>
    <s v="RES-E"/>
    <s v="Yes"/>
    <s v="Spokane 2"/>
    <n v="47.649908239699997"/>
    <n v="-117.314654907"/>
    <x v="9"/>
    <s v="SPOKANE SOUTH WEST AREA"/>
    <x v="0"/>
  </r>
  <r>
    <n v="9290607698"/>
    <n v="9290321885"/>
    <n v="425166194998"/>
    <s v="RES-E"/>
    <s v="Yes"/>
    <s v="Spokane 2"/>
    <n v="47.651120135900001"/>
    <n v="-117.353905177"/>
    <x v="9"/>
    <s v="SPOKANE SOUTH WEST AREA"/>
    <x v="0"/>
  </r>
  <r>
    <n v="20503007"/>
    <n v="20324080"/>
    <n v="577508385106"/>
    <s v="RES-E"/>
    <s v="Yes"/>
    <s v="Spokane 2"/>
    <n v="47.651160860799997"/>
    <n v="-117.354364941"/>
    <x v="9"/>
    <s v="SPOKANE SOUTH WEST AREA"/>
    <x v="0"/>
  </r>
  <r>
    <n v="4100849097"/>
    <n v="4100324490"/>
    <n v="158919709032"/>
    <s v="RES-E"/>
    <s v="Yes"/>
    <s v="Spokane 2"/>
    <n v="47.651157519199998"/>
    <n v="-117.354193151"/>
    <x v="9"/>
    <s v="SPOKANE SOUTH WEST AREA"/>
    <x v="0"/>
  </r>
  <r>
    <n v="590047194"/>
    <n v="590331238"/>
    <n v="753424574633"/>
    <s v="RES-E"/>
    <s v="Yes"/>
    <s v="Spokane 2"/>
    <n v="47.652013051600001"/>
    <n v="-117.365999221"/>
    <x v="9"/>
    <s v="SPOKANE SOUTH WEST AREA"/>
    <x v="0"/>
  </r>
  <r>
    <n v="3490996835"/>
    <n v="3490683358"/>
    <n v="461902109704"/>
    <s v="RES-E"/>
    <s v="Yes"/>
    <s v="Spokane 2"/>
    <n v="47.6505041506"/>
    <n v="-117.30117595900001"/>
    <x v="9"/>
    <s v="SPOKANE SOUTH WEST AREA"/>
    <x v="0"/>
  </r>
  <r>
    <n v="8630993608"/>
    <n v="8630125575"/>
    <n v="282151379210"/>
    <s v="RES-E"/>
    <s v="Yes"/>
    <s v="Spokane 2"/>
    <n v="47.651365130000002"/>
    <n v="-117.316545727"/>
    <x v="9"/>
    <s v="SPOKANE SOUTH WEST AREA"/>
    <x v="0"/>
  </r>
  <r>
    <n v="7400289546"/>
    <n v="7400309774"/>
    <n v="478665240440"/>
    <s v="RES-E"/>
    <s v="Yes"/>
    <s v="Spokane 2"/>
    <n v="47.653446536399997"/>
    <n v="-117.381802957"/>
    <x v="9"/>
    <s v="SPOKANE SOUTH WEST AREA"/>
    <x v="0"/>
  </r>
  <r>
    <n v="6900068251"/>
    <n v="6900241765"/>
    <n v="818290502057"/>
    <s v="RES-E"/>
    <s v="Yes"/>
    <s v="Spokane 2"/>
    <n v="47.650346063599997"/>
    <n v="-117.277068599"/>
    <x v="10"/>
    <s v="SPOKANE VALLEY AREA"/>
    <x v="0"/>
  </r>
  <r>
    <n v="2340240418"/>
    <n v="2340133732"/>
    <n v="143695381714"/>
    <s v="RES-E"/>
    <s v="Yes"/>
    <s v="Spokane 2"/>
    <n v="47.652505623700002"/>
    <n v="-117.343650496"/>
    <x v="9"/>
    <s v="SPOKANE SOUTH WEST AREA"/>
    <x v="0"/>
  </r>
  <r>
    <n v="7800562861"/>
    <n v="7800467588"/>
    <n v="948328448704"/>
    <s v="RES-E"/>
    <s v="Yes"/>
    <s v="Spokane 2"/>
    <n v="47.652458284700003"/>
    <n v="-117.327559952"/>
    <x v="9"/>
    <s v="SPOKANE SOUTH WEST AREA"/>
    <x v="0"/>
  </r>
  <r>
    <n v="9460337056"/>
    <n v="9460662090"/>
    <n v="90997362037"/>
    <s v="RES-E"/>
    <s v="Yes"/>
    <s v="Spokane 2"/>
    <n v="47.6528143138"/>
    <n v="-117.31840909"/>
    <x v="9"/>
    <s v="SPOKANE SOUTH WEST AREA"/>
    <x v="0"/>
  </r>
  <r>
    <n v="2840423662"/>
    <n v="2840118950"/>
    <n v="169539812716"/>
    <s v="RES-E"/>
    <s v="Yes"/>
    <s v="Spokane 2"/>
    <n v="47.653130822100003"/>
    <n v="-117.318555667"/>
    <x v="9"/>
    <s v="SPOKANE SOUTH WEST AREA"/>
    <x v="0"/>
  </r>
  <r>
    <n v="420471553"/>
    <n v="420122507"/>
    <n v="8130708360"/>
    <s v="RES-E"/>
    <s v="Yes"/>
    <s v="Spokane 2"/>
    <n v="47.652891415399999"/>
    <n v="-117.30771436400001"/>
    <x v="9"/>
    <s v="SPOKANE SOUTH WEST AREA"/>
    <x v="0"/>
  </r>
  <r>
    <n v="7540029928"/>
    <n v="7540524473"/>
    <n v="224196416818"/>
    <s v="RES-E"/>
    <s v="Yes"/>
    <s v="Spokane 2"/>
    <n v="47.655957397599998"/>
    <n v="-117.389710737"/>
    <x v="12"/>
    <s v="SPOKANE CENTRAL AREA"/>
    <x v="0"/>
  </r>
  <r>
    <n v="3660708385"/>
    <n v="3660384988"/>
    <n v="943054212731"/>
    <s v="RES-E"/>
    <s v="Yes"/>
    <s v="Spokane 2"/>
    <n v="47.656127451499998"/>
    <n v="-117.389092206"/>
    <x v="12"/>
    <s v="SPOKANE CENTRAL AREA"/>
    <x v="0"/>
  </r>
  <r>
    <n v="2720353820"/>
    <n v="2720179282"/>
    <n v="961929046928"/>
    <s v="RES-E"/>
    <s v="Yes"/>
    <s v="Spokane 3"/>
    <n v="47.657707475499997"/>
    <n v="-117.43537845"/>
    <x v="12"/>
    <s v="SPOKANE CENTRAL AREA"/>
    <x v="0"/>
  </r>
  <r>
    <n v="5810647185"/>
    <n v="5810335006"/>
    <n v="699675894887"/>
    <s v="RES-E"/>
    <s v="Yes"/>
    <s v="Spokane 2"/>
    <n v="47.655697104600002"/>
    <n v="-117.357020189"/>
    <x v="12"/>
    <s v="SPOKANE CENTRAL AREA"/>
    <x v="0"/>
  </r>
  <r>
    <n v="8710881515"/>
    <n v="8710329553"/>
    <n v="552885979492"/>
    <s v="RES-E"/>
    <s v="Yes"/>
    <s v="Spokane 2"/>
    <n v="47.655662918899999"/>
    <n v="-117.35496011399999"/>
    <x v="12"/>
    <s v="SPOKANE CENTRAL AREA"/>
    <x v="0"/>
  </r>
  <r>
    <n v="5780488114"/>
    <n v="5780124328"/>
    <n v="494153417609"/>
    <s v="RES-E"/>
    <s v="Yes"/>
    <s v="Spokane 2"/>
    <n v="47.654845424999998"/>
    <n v="-117.306363096"/>
    <x v="9"/>
    <s v="SPOKANE SOUTH WEST AREA"/>
    <x v="0"/>
  </r>
  <r>
    <n v="9340394548"/>
    <n v="9340182806"/>
    <n v="923076777930"/>
    <s v="RES-E"/>
    <s v="Yes"/>
    <s v="Spokane 3"/>
    <n v="47.658776412400002"/>
    <n v="-117.435535513"/>
    <x v="12"/>
    <s v="SPOKANE CENTRAL AREA"/>
    <x v="0"/>
  </r>
  <r>
    <n v="8120002792"/>
    <n v="8125670097"/>
    <n v="627556457484"/>
    <s v="RES-E"/>
    <s v="Yes"/>
    <s v="Spokane 6"/>
    <n v="47.650575573499999"/>
    <n v="-117.16081992700001"/>
    <x v="10"/>
    <s v="SPOKANE VALLEY AREA"/>
    <x v="0"/>
  </r>
  <r>
    <n v="8560176347"/>
    <n v="8560125450"/>
    <n v="302534693418"/>
    <s v="RES-E"/>
    <s v="Yes"/>
    <s v="Spokane 2"/>
    <n v="47.655285456400001"/>
    <n v="-117.305038733"/>
    <x v="9"/>
    <s v="SPOKANE SOUTH WEST AREA"/>
    <x v="0"/>
  </r>
  <r>
    <n v="3140681050"/>
    <n v="3140282959"/>
    <n v="620988649534"/>
    <s v="RES-E"/>
    <s v="Yes"/>
    <s v="Spokane 3"/>
    <n v="47.663875977700002"/>
    <n v="-117.453284641"/>
    <x v="12"/>
    <s v="SPOKANE CENTRAL AREA"/>
    <x v="0"/>
  </r>
  <r>
    <n v="2310195566"/>
    <n v="2310084405"/>
    <n v="315369516575"/>
    <s v="RES-E"/>
    <s v="Yes"/>
    <s v="Spokane 2"/>
    <n v="47.660251271699998"/>
    <n v="-117.297559076"/>
    <x v="10"/>
    <s v="SPOKANE VALLEY AREA"/>
    <x v="0"/>
  </r>
  <r>
    <n v="4450127698"/>
    <n v="4450089126"/>
    <n v="304340658392"/>
    <s v="RES-E"/>
    <s v="Yes"/>
    <s v="Spokane 2"/>
    <n v="47.660330316299998"/>
    <n v="-117.297871562"/>
    <x v="10"/>
    <s v="SPOKANE VALLEY AREA"/>
    <x v="0"/>
  </r>
  <r>
    <n v="5520896521"/>
    <n v="5520378049"/>
    <n v="368835093775"/>
    <s v="RES-E"/>
    <s v="Yes"/>
    <s v="Spokane 3"/>
    <n v="47.665436878500003"/>
    <n v="-117.440622428"/>
    <x v="12"/>
    <s v="SPOKANE CENTRAL AREA"/>
    <x v="0"/>
  </r>
  <r>
    <n v="7040025351"/>
    <n v="7040380083"/>
    <n v="364956864184"/>
    <s v="RES-E"/>
    <s v="Yes"/>
    <s v="Spokane 3"/>
    <n v="47.665875594799999"/>
    <n v="-117.44102101999999"/>
    <x v="12"/>
    <s v="SPOKANE CENTRAL AREA"/>
    <x v="0"/>
  </r>
  <r>
    <n v="570182998"/>
    <n v="570090093"/>
    <n v="926073230641"/>
    <s v="RES-E"/>
    <s v="Yes"/>
    <s v="Spokane 2"/>
    <n v="47.6631192575"/>
    <n v="-117.29601458400001"/>
    <x v="10"/>
    <s v="SPOKANE VALLEY AREA"/>
    <x v="0"/>
  </r>
  <r>
    <n v="6420804311"/>
    <n v="6420558363"/>
    <n v="661766147244"/>
    <s v="RES-E"/>
    <s v="Yes"/>
    <s v="Spokane 6"/>
    <n v="47.657901117500003"/>
    <n v="-117.094714842"/>
    <x v="10"/>
    <s v="SPOKANE VALLEY AREA"/>
    <x v="0"/>
  </r>
  <r>
    <n v="2140319575"/>
    <n v="2140370502"/>
    <n v="264136453981"/>
    <s v="RES-E"/>
    <s v="Yes"/>
    <s v="Spokane 2"/>
    <n v="47.667584356399999"/>
    <n v="-117.39354835499999"/>
    <x v="12"/>
    <s v="SPOKANE CENTRAL AREA"/>
    <x v="0"/>
  </r>
  <r>
    <n v="5080439941"/>
    <n v="5080289346"/>
    <n v="534911534548"/>
    <s v="RES-E"/>
    <s v="Yes"/>
    <s v="Spokane 3"/>
    <n v="47.669638636199998"/>
    <n v="-117.45359964799999"/>
    <x v="12"/>
    <s v="SPOKANE CENTRAL AREA"/>
    <x v="0"/>
  </r>
  <r>
    <n v="3950513523"/>
    <n v="3950120587"/>
    <n v="303771722607"/>
    <s v="RES-E"/>
    <s v="Yes"/>
    <s v="Spokane 6"/>
    <n v="47.661358811699998"/>
    <n v="-117.169322397"/>
    <x v="10"/>
    <s v="SPOKANE VALLEY AREA"/>
    <x v="0"/>
  </r>
  <r>
    <n v="490205087"/>
    <n v="490280846"/>
    <n v="217093050585"/>
    <s v="RES-E"/>
    <s v="Yes"/>
    <s v="Spokane 3"/>
    <n v="47.670065981"/>
    <n v="-117.447993764"/>
    <x v="12"/>
    <s v="SPOKANE CENTRAL AREA"/>
    <x v="0"/>
  </r>
  <r>
    <n v="8180254758"/>
    <n v="8180367407"/>
    <n v="732500157655"/>
    <s v="RES-E"/>
    <s v="Yes"/>
    <s v="Spokane 2"/>
    <n v="47.6687465782"/>
    <n v="-117.387863408"/>
    <x v="12"/>
    <s v="SPOKANE CENTRAL AREA"/>
    <x v="0"/>
  </r>
  <r>
    <n v="8910298918"/>
    <n v="8910689572"/>
    <n v="762995583939"/>
    <s v="RES-E"/>
    <s v="Yes"/>
    <s v="Spokane 3"/>
    <n v="47.670481442300002"/>
    <n v="-117.431945461"/>
    <x v="12"/>
    <s v="SPOKANE CENTRAL AREA"/>
    <x v="0"/>
  </r>
  <r>
    <n v="2170022346"/>
    <n v="2170379662"/>
    <n v="13008345157"/>
    <s v="RES-E"/>
    <s v="Yes"/>
    <s v="Spokane 2"/>
    <n v="47.668845210500002"/>
    <n v="-117.37023879500001"/>
    <x v="12"/>
    <s v="SPOKANE CENTRAL AREA"/>
    <x v="0"/>
  </r>
  <r>
    <n v="9141030469"/>
    <n v="9140385191"/>
    <n v="425984324065"/>
    <s v="RES-E"/>
    <s v="Yes"/>
    <s v="Spokane 2"/>
    <n v="47.669394309099999"/>
    <n v="-117.373270046"/>
    <x v="12"/>
    <s v="SPOKANE CENTRAL AREA"/>
    <x v="0"/>
  </r>
  <r>
    <n v="4570402596"/>
    <n v="4570706240"/>
    <n v="737060476034"/>
    <s v="RES-E"/>
    <s v="Yes"/>
    <s v="Spokane 6"/>
    <n v="47.663040944800002"/>
    <n v="-117.167185718"/>
    <x v="10"/>
    <s v="SPOKANE VALLEY AREA"/>
    <x v="0"/>
  </r>
  <r>
    <n v="1720036854"/>
    <n v="1720361772"/>
    <n v="100094259191"/>
    <s v="RES-E"/>
    <s v="Yes"/>
    <s v="Spokane 2"/>
    <n v="47.669802872699996"/>
    <n v="-117.38346638199999"/>
    <x v="12"/>
    <s v="SPOKANE CENTRAL AREA"/>
    <x v="0"/>
  </r>
  <r>
    <n v="1370162135"/>
    <n v="1370380347"/>
    <n v="720397922474"/>
    <s v="RES-E"/>
    <s v="Yes"/>
    <s v="Spokane 3"/>
    <n v="47.670967044599998"/>
    <n v="-117.421368934"/>
    <x v="12"/>
    <s v="SPOKANE CENTRAL AREA"/>
    <x v="0"/>
  </r>
  <r>
    <n v="4141001502"/>
    <n v="4140090902"/>
    <n v="206995593552"/>
    <s v="RES-E"/>
    <s v="Yes"/>
    <s v="Spokane 2"/>
    <n v="47.667093353799999"/>
    <n v="-117.289175242"/>
    <x v="10"/>
    <s v="SPOKANE VALLEY AREA"/>
    <x v="0"/>
  </r>
  <r>
    <n v="7660030663"/>
    <n v="7660382912"/>
    <n v="637666312273"/>
    <s v="RES-E"/>
    <s v="Yes"/>
    <s v="Spokane 2"/>
    <n v="47.670458371999999"/>
    <n v="-117.376916073"/>
    <x v="12"/>
    <s v="SPOKANE CENTRAL AREA"/>
    <x v="0"/>
  </r>
  <r>
    <n v="7620235764"/>
    <n v="7620265994"/>
    <n v="189364015116"/>
    <s v="RES-E"/>
    <s v="Yes"/>
    <s v="Spokane 2"/>
    <n v="47.668421137199999"/>
    <n v="-117.30463663800001"/>
    <x v="12"/>
    <s v="SPOKANE CENTRAL AREA"/>
    <x v="0"/>
  </r>
  <r>
    <n v="4590069527"/>
    <n v="4590273990"/>
    <n v="70677884024"/>
    <s v="RES-E"/>
    <s v="Yes"/>
    <s v="Spokane 2"/>
    <n v="47.669085716600001"/>
    <n v="-117.307012036"/>
    <x v="12"/>
    <s v="SPOKANE CENTRAL AREA"/>
    <x v="0"/>
  </r>
  <r>
    <n v="7830921921"/>
    <n v="7830383918"/>
    <n v="798024485635"/>
    <s v="RES-E"/>
    <s v="Yes"/>
    <s v="Spokane 4"/>
    <n v="47.672949217000003"/>
    <n v="-117.42872184399999"/>
    <x v="12"/>
    <s v="SPOKANE CENTRAL AREA"/>
    <x v="0"/>
  </r>
  <r>
    <n v="8950129090"/>
    <n v="8950091272"/>
    <n v="632150780060"/>
    <s v="RES-E"/>
    <s v="Yes"/>
    <s v="Spokane 2"/>
    <n v="47.668960374299999"/>
    <n v="-117.290605193"/>
    <x v="10"/>
    <s v="SPOKANE VALLEY AREA"/>
    <x v="0"/>
  </r>
  <r>
    <n v="1070412646"/>
    <n v="1070381683"/>
    <n v="651721550624"/>
    <s v="RES-E"/>
    <s v="Yes"/>
    <s v="Spokane 2"/>
    <n v="47.671609932499997"/>
    <n v="-117.376038462"/>
    <x v="12"/>
    <s v="SPOKANE CENTRAL AREA"/>
    <x v="0"/>
  </r>
  <r>
    <n v="630246745"/>
    <n v="630376082"/>
    <n v="964056032232"/>
    <s v="RES-E"/>
    <s v="Yes"/>
    <s v="Spokane 4"/>
    <n v="47.673830977599998"/>
    <n v="-117.436205457"/>
    <x v="12"/>
    <s v="SPOKANE CENTRAL AREA"/>
    <x v="0"/>
  </r>
  <r>
    <n v="4550345156"/>
    <n v="4550347515"/>
    <n v="360761353603"/>
    <s v="RES-E"/>
    <s v="Yes"/>
    <s v="Spokane 1"/>
    <n v="47.672270918300001"/>
    <n v="-117.38297518500001"/>
    <x v="12"/>
    <s v="SPOKANE CENTRAL AREA"/>
    <x v="0"/>
  </r>
  <r>
    <n v="1350794252"/>
    <n v="1350351689"/>
    <n v="362285116991"/>
    <s v="RES-E"/>
    <s v="Yes"/>
    <s v="Spokane 1"/>
    <n v="47.672330983899997"/>
    <n v="-117.377750557"/>
    <x v="12"/>
    <s v="SPOKANE CENTRAL AREA"/>
    <x v="0"/>
  </r>
  <r>
    <n v="1440672487"/>
    <n v="1440272755"/>
    <n v="186600926082"/>
    <s v="RES-E"/>
    <s v="Yes"/>
    <s v="Spokane 2"/>
    <n v="47.670253001100001"/>
    <n v="-117.306952638"/>
    <x v="12"/>
    <s v="SPOKANE CENTRAL AREA"/>
    <x v="0"/>
  </r>
  <r>
    <n v="8550526424"/>
    <n v="8550354022"/>
    <n v="867260831771"/>
    <s v="RES-E"/>
    <s v="Yes"/>
    <s v="Spokane 1"/>
    <n v="47.672406647700001"/>
    <n v="-117.37355879"/>
    <x v="12"/>
    <s v="SPOKANE CENTRAL AREA"/>
    <x v="0"/>
  </r>
  <r>
    <n v="1020518098"/>
    <n v="1020351691"/>
    <n v="23563410128"/>
    <s v="RES-E"/>
    <s v="Yes"/>
    <s v="Spokane 1"/>
    <n v="47.672569756199998"/>
    <n v="-117.378573409"/>
    <x v="12"/>
    <s v="SPOKANE CENTRAL AREA"/>
    <x v="0"/>
  </r>
  <r>
    <n v="9650124150"/>
    <n v="9650092053"/>
    <n v="463299395693"/>
    <s v="RES-E"/>
    <s v="Yes"/>
    <s v="Spokane 2"/>
    <n v="47.669823147999999"/>
    <n v="-117.28882613"/>
    <x v="10"/>
    <s v="SPOKANE VALLEY AREA"/>
    <x v="0"/>
  </r>
  <r>
    <n v="340823825"/>
    <n v="340272036"/>
    <n v="782912145542"/>
    <s v="RES-E"/>
    <s v="Yes"/>
    <s v="Spokane 2"/>
    <n v="47.670950621499998"/>
    <n v="-117.305644754"/>
    <x v="12"/>
    <s v="SPOKANE CENTRAL AREA"/>
    <x v="0"/>
  </r>
  <r>
    <n v="7920575093"/>
    <n v="7920353339"/>
    <n v="487607034163"/>
    <s v="RES-E"/>
    <s v="Yes"/>
    <s v="Spokane 1"/>
    <n v="47.6731207395"/>
    <n v="-117.37217046400001"/>
    <x v="12"/>
    <s v="SPOKANE CENTRAL AREA"/>
    <x v="0"/>
  </r>
  <r>
    <n v="4301012034"/>
    <n v="4300377780"/>
    <n v="674110575203"/>
    <s v="RES-E"/>
    <s v="Yes"/>
    <s v="Spokane 1"/>
    <n v="47.674147287099998"/>
    <n v="-117.40395728599999"/>
    <x v="12"/>
    <s v="SPOKANE CENTRAL AREA"/>
    <x v="0"/>
  </r>
  <r>
    <n v="8460036676"/>
    <n v="8460352218"/>
    <n v="128380027583"/>
    <s v="RES-E"/>
    <s v="Yes"/>
    <s v="Spokane 1"/>
    <n v="47.673245666100001"/>
    <n v="-117.372186192"/>
    <x v="12"/>
    <s v="SPOKANE CENTRAL AREA"/>
    <x v="0"/>
  </r>
  <r>
    <n v="2870104987"/>
    <n v="2870148089"/>
    <n v="612623932144"/>
    <s v="RES-E"/>
    <s v="Yes"/>
    <s v="Spokane 6"/>
    <n v="47.668490547300003"/>
    <n v="-117.20945786"/>
    <x v="10"/>
    <s v="SPOKANE VALLEY AREA"/>
    <x v="0"/>
  </r>
  <r>
    <n v="5070035407"/>
    <n v="5070351648"/>
    <n v="211290099627"/>
    <s v="RES-E"/>
    <s v="Yes"/>
    <s v="Spokane 1"/>
    <n v="47.6734600614"/>
    <n v="-117.366533495"/>
    <x v="12"/>
    <s v="SPOKANE CENTRAL AREA"/>
    <x v="0"/>
  </r>
  <r>
    <n v="3260037395"/>
    <n v="3260348546"/>
    <n v="202019631042"/>
    <s v="RES-E"/>
    <s v="Yes"/>
    <s v="Spokane 1"/>
    <n v="47.6738814785"/>
    <n v="-117.37771506999999"/>
    <x v="12"/>
    <s v="SPOKANE CENTRAL AREA"/>
    <x v="0"/>
  </r>
  <r>
    <n v="4760029430"/>
    <n v="4760354177"/>
    <n v="961435929413"/>
    <s v="RES-E"/>
    <s v="Yes"/>
    <s v="Spokane 1"/>
    <n v="47.674419989199997"/>
    <n v="-117.37355386900001"/>
    <x v="12"/>
    <s v="SPOKANE CENTRAL AREA"/>
    <x v="0"/>
  </r>
  <r>
    <n v="3770784366"/>
    <n v="3770350854"/>
    <n v="338758950024"/>
    <s v="RES-E"/>
    <s v="Yes"/>
    <s v="Spokane 1"/>
    <n v="47.674834611400001"/>
    <n v="-117.37217277000001"/>
    <x v="12"/>
    <s v="SPOKANE CENTRAL AREA"/>
    <x v="0"/>
  </r>
  <r>
    <n v="5530111503"/>
    <n v="5530142255"/>
    <n v="659854416540"/>
    <s v="RES-E"/>
    <s v="Yes"/>
    <s v="Spokane 1"/>
    <n v="47.673010850799997"/>
    <n v="-117.297651946"/>
    <x v="10"/>
    <s v="SPOKANE VALLEY AREA"/>
    <x v="0"/>
  </r>
  <r>
    <n v="5801042099"/>
    <n v="5800352665"/>
    <n v="201012540150"/>
    <s v="RES-E"/>
    <s v="Yes"/>
    <s v="Spokane 1"/>
    <n v="47.675601070799999"/>
    <n v="-117.380234774"/>
    <x v="12"/>
    <s v="SPOKANE CENTRAL AREA"/>
    <x v="0"/>
  </r>
  <r>
    <n v="5420437670"/>
    <n v="5420348583"/>
    <n v="187978100892"/>
    <s v="RES-E"/>
    <s v="Yes"/>
    <s v="Spokane 1"/>
    <n v="47.675721093200004"/>
    <n v="-117.37356380200001"/>
    <x v="12"/>
    <s v="SPOKANE CENTRAL AREA"/>
    <x v="0"/>
  </r>
  <r>
    <n v="1360026691"/>
    <n v="1360385729"/>
    <n v="929720303234"/>
    <s v="RES-E"/>
    <s v="Yes"/>
    <s v="Spokane 1"/>
    <n v="47.676521192700001"/>
    <n v="-117.397801411"/>
    <x v="12"/>
    <s v="SPOKANE CENTRAL AREA"/>
    <x v="0"/>
  </r>
  <r>
    <n v="630516504"/>
    <n v="630354495"/>
    <n v="984265715137"/>
    <s v="RES-E"/>
    <s v="Yes"/>
    <s v="Spokane 1"/>
    <n v="47.675884079799999"/>
    <n v="-117.37275682400001"/>
    <x v="12"/>
    <s v="SPOKANE CENTRAL AREA"/>
    <x v="0"/>
  </r>
  <r>
    <n v="3330148355"/>
    <n v="3330391011"/>
    <n v="971764773743"/>
    <s v="RES-E"/>
    <s v="Yes"/>
    <s v="Spokane 4"/>
    <n v="47.677923806199999"/>
    <n v="-117.439160993"/>
    <x v="12"/>
    <s v="SPOKANE CENTRAL AREA"/>
    <x v="0"/>
  </r>
  <r>
    <n v="3100475068"/>
    <n v="3100106799"/>
    <n v="360453180658"/>
    <s v="RES-E"/>
    <s v="Yes"/>
    <s v="Spokane 1"/>
    <n v="47.6734089248"/>
    <n v="-117.288660712"/>
    <x v="10"/>
    <s v="SPOKANE VALLEY AREA"/>
    <x v="0"/>
  </r>
  <r>
    <n v="9170038666"/>
    <n v="9170355825"/>
    <n v="421563500972"/>
    <s v="RES-E"/>
    <s v="Yes"/>
    <s v="Spokane 1"/>
    <n v="47.6761336832"/>
    <n v="-117.370756571"/>
    <x v="12"/>
    <s v="SPOKANE CENTRAL AREA"/>
    <x v="0"/>
  </r>
  <r>
    <n v="2630025493"/>
    <n v="2630373346"/>
    <n v="959472461557"/>
    <s v="RES-E"/>
    <s v="Yes"/>
    <s v="Spokane 4"/>
    <n v="47.678194289799997"/>
    <n v="-117.439172946"/>
    <x v="12"/>
    <s v="SPOKANE CENTRAL AREA"/>
    <x v="0"/>
  </r>
  <r>
    <n v="930205439"/>
    <n v="930333874"/>
    <n v="415935460280"/>
    <s v="RES-E"/>
    <s v="Yes"/>
    <s v="Spokane 1"/>
    <n v="47.675183203300001"/>
    <n v="-117.33550493200001"/>
    <x v="12"/>
    <s v="SPOKANE CENTRAL AREA"/>
    <x v="0"/>
  </r>
  <r>
    <n v="1270041575"/>
    <n v="1270353732"/>
    <n v="24439678578"/>
    <s v="RES-E"/>
    <s v="Yes"/>
    <s v="Spokane 1"/>
    <n v="47.676259931399997"/>
    <n v="-117.37001166500001"/>
    <x v="12"/>
    <s v="SPOKANE CENTRAL AREA"/>
    <x v="0"/>
  </r>
  <r>
    <n v="6450337337"/>
    <n v="6450354638"/>
    <n v="226320938540"/>
    <s v="RES-E"/>
    <s v="Yes"/>
    <s v="Spokane 1"/>
    <n v="47.676306853299998"/>
    <n v="-117.37142834399999"/>
    <x v="12"/>
    <s v="SPOKANE CENTRAL AREA"/>
    <x v="0"/>
  </r>
  <r>
    <n v="920106531"/>
    <n v="920147358"/>
    <n v="565342065642"/>
    <s v="RES-E"/>
    <s v="Yes"/>
    <s v="Spokane 1"/>
    <n v="47.674297015800001"/>
    <n v="-117.301753952"/>
    <x v="10"/>
    <s v="SPOKANE VALLEY AREA"/>
    <x v="0"/>
  </r>
  <r>
    <n v="8090934168"/>
    <n v="8090349013"/>
    <n v="346935453278"/>
    <s v="RES-E"/>
    <s v="Yes"/>
    <s v="Spokane 1"/>
    <n v="47.676552757400003"/>
    <n v="-117.37228278800001"/>
    <x v="12"/>
    <s v="SPOKANE CENTRAL AREA"/>
    <x v="0"/>
  </r>
  <r>
    <n v="980027092"/>
    <n v="980365181"/>
    <n v="365871388785"/>
    <s v="RES-E"/>
    <s v="Yes"/>
    <s v="Spokane 1"/>
    <n v="47.677352927299999"/>
    <n v="-117.392614815"/>
    <x v="12"/>
    <s v="SPOKANE CENTRAL AREA"/>
    <x v="0"/>
  </r>
  <r>
    <n v="2370033551"/>
    <n v="2370352878"/>
    <n v="155378277519"/>
    <s v="RES-E"/>
    <s v="Yes"/>
    <s v="Spokane 1"/>
    <n v="47.6770344026"/>
    <n v="-117.372747528"/>
    <x v="12"/>
    <s v="SPOKANE CENTRAL AREA"/>
    <x v="0"/>
  </r>
  <r>
    <n v="5980028590"/>
    <n v="5980370056"/>
    <n v="436024136095"/>
    <s v="RES-E"/>
    <s v="Yes"/>
    <s v="Spokane 1"/>
    <n v="47.677731011100001"/>
    <n v="-117.39278984400001"/>
    <x v="12"/>
    <s v="SPOKANE CENTRAL AREA"/>
    <x v="0"/>
  </r>
  <r>
    <n v="9430928430"/>
    <n v="9430370054"/>
    <n v="343155188560"/>
    <s v="RES-E"/>
    <s v="Yes"/>
    <s v="Spokane 1"/>
    <n v="47.677731011100001"/>
    <n v="-117.39278984400001"/>
    <x v="12"/>
    <s v="SPOKANE CENTRAL AREA"/>
    <x v="0"/>
  </r>
  <r>
    <n v="9070691278"/>
    <n v="9070127265"/>
    <n v="735379271985"/>
    <s v="RES-E"/>
    <s v="Yes"/>
    <s v="Spokane 6"/>
    <n v="47.670170597499997"/>
    <n v="-117.142262097"/>
    <x v="10"/>
    <s v="SPOKANE VALLEY AREA"/>
    <x v="0"/>
  </r>
  <r>
    <n v="7060023672"/>
    <n v="7060382913"/>
    <n v="767134696980"/>
    <s v="RES-E"/>
    <s v="AMI"/>
    <s v="Spokane 1"/>
    <n v="47.678562191300003"/>
    <n v="-117.402081764"/>
    <x v="12"/>
    <s v="SPOKANE CENTRAL AREA"/>
    <x v="0"/>
  </r>
  <r>
    <n v="4230110350"/>
    <n v="4230142925"/>
    <n v="76330215447"/>
    <s v="RES-E"/>
    <s v="Yes"/>
    <s v="Spokane 1"/>
    <n v="47.675757049300003"/>
    <n v="-117.29815483"/>
    <x v="10"/>
    <s v="SPOKANE VALLEY AREA"/>
    <x v="0"/>
  </r>
  <r>
    <n v="2810048223"/>
    <n v="2810331347"/>
    <n v="377554676296"/>
    <s v="RES-E"/>
    <s v="Yes"/>
    <s v="Spokane 1"/>
    <n v="47.6767748372"/>
    <n v="-117.32900570300001"/>
    <x v="12"/>
    <s v="SPOKANE CENTRAL AREA"/>
    <x v="0"/>
  </r>
  <r>
    <n v="8130317357"/>
    <n v="8130721768"/>
    <n v="783050585096"/>
    <s v="RES-E"/>
    <s v="Yes"/>
    <s v="Spokane 1"/>
    <n v="47.677919211599999"/>
    <n v="-117.364573944"/>
    <x v="12"/>
    <s v="SPOKANE CENTRAL AREA"/>
    <x v="0"/>
  </r>
  <r>
    <n v="540284970"/>
    <n v="540429015"/>
    <n v="703079966894"/>
    <s v="RES-E"/>
    <s v="Yes"/>
    <s v="Spokane 1"/>
    <n v="47.6777732774"/>
    <n v="-117.346978572"/>
    <x v="12"/>
    <s v="SPOKANE CENTRAL AREA"/>
    <x v="0"/>
  </r>
  <r>
    <n v="120405504"/>
    <n v="120298050"/>
    <n v="106992280839"/>
    <s v="RES-E"/>
    <s v="Yes"/>
    <s v="Spokane 1"/>
    <n v="47.678139175799998"/>
    <n v="-117.356779933"/>
    <x v="12"/>
    <s v="SPOKANE CENTRAL AREA"/>
    <x v="0"/>
  </r>
  <r>
    <n v="4990883702"/>
    <n v="4990299365"/>
    <n v="458846421760"/>
    <s v="RES-E"/>
    <s v="Yes"/>
    <s v="Spokane 1"/>
    <n v="47.678137999999997"/>
    <n v="-117.3547913"/>
    <x v="12"/>
    <s v="SPOKANE CENTRAL AREA"/>
    <x v="0"/>
  </r>
  <r>
    <n v="8760065853"/>
    <n v="8760261561"/>
    <n v="976708010478"/>
    <s v="RES-E"/>
    <s v="Yes"/>
    <s v="Spokane 1"/>
    <n v="47.6795674711"/>
    <n v="-117.398662239"/>
    <x v="12"/>
    <s v="SPOKANE CENTRAL AREA"/>
    <x v="0"/>
  </r>
  <r>
    <n v="2430192126"/>
    <n v="2430431882"/>
    <n v="921142818394"/>
    <s v="RES-E"/>
    <s v="Yes"/>
    <s v="Spokane 1"/>
    <n v="47.678113177699998"/>
    <n v="-117.34998962900001"/>
    <x v="12"/>
    <s v="SPOKANE CENTRAL AREA"/>
    <x v="0"/>
  </r>
  <r>
    <n v="5040241241"/>
    <n v="5040299663"/>
    <n v="693802971640"/>
    <s v="RES-E"/>
    <s v="Yes"/>
    <s v="Spokane 1"/>
    <n v="47.678325969699998"/>
    <n v="-117.356765313"/>
    <x v="12"/>
    <s v="SPOKANE CENTRAL AREA"/>
    <x v="0"/>
  </r>
  <r>
    <n v="3800378033"/>
    <n v="3800104098"/>
    <n v="824238467958"/>
    <s v="RES-E"/>
    <s v="Yes"/>
    <s v="Spokane 1"/>
    <n v="47.676191445199997"/>
    <n v="-117.28578619699999"/>
    <x v="10"/>
    <s v="SPOKANE VALLEY AREA"/>
    <x v="0"/>
  </r>
  <r>
    <n v="1290026690"/>
    <n v="1290365812"/>
    <n v="478891883428"/>
    <s v="RES-E"/>
    <s v="Yes"/>
    <s v="Spokane 1"/>
    <n v="47.679529870400003"/>
    <n v="-117.393265468"/>
    <x v="12"/>
    <s v="SPOKANE CENTRAL AREA"/>
    <x v="0"/>
  </r>
  <r>
    <n v="4370055139"/>
    <n v="4370302119"/>
    <n v="494686328137"/>
    <s v="RES-E"/>
    <s v="Yes"/>
    <s v="Spokane 1"/>
    <n v="47.678459645300002"/>
    <n v="-117.35377927499999"/>
    <x v="12"/>
    <s v="SPOKANE CENTRAL AREA"/>
    <x v="0"/>
  </r>
  <r>
    <n v="1931026330"/>
    <n v="1930105917"/>
    <n v="901833814986"/>
    <s v="RES-E"/>
    <s v="Yes"/>
    <s v="Spokane 1"/>
    <n v="47.676641513"/>
    <n v="-117.28967086999999"/>
    <x v="10"/>
    <s v="SPOKANE VALLEY AREA"/>
    <x v="0"/>
  </r>
  <r>
    <n v="4450129754"/>
    <n v="4450108587"/>
    <n v="976725545459"/>
    <s v="RES-E"/>
    <s v="Yes"/>
    <s v="Spokane 1"/>
    <n v="47.676644598599999"/>
    <n v="-117.288587308"/>
    <x v="10"/>
    <s v="SPOKANE VALLEY AREA"/>
    <x v="0"/>
  </r>
  <r>
    <n v="8090976074"/>
    <n v="8090510840"/>
    <n v="83278401512"/>
    <s v="RES-E"/>
    <s v="Yes"/>
    <s v="Spokane 6"/>
    <n v="47.672225209399997"/>
    <n v="-117.149368143"/>
    <x v="10"/>
    <s v="SPOKANE VALLEY AREA"/>
    <x v="0"/>
  </r>
  <r>
    <n v="7300714631"/>
    <n v="7300574851"/>
    <n v="781530933638"/>
    <s v="RES-E"/>
    <s v="Yes"/>
    <s v="Spokane 1"/>
    <n v="47.677918995299997"/>
    <n v="-117.326221881"/>
    <x v="12"/>
    <s v="SPOKANE CENTRAL AREA"/>
    <x v="0"/>
  </r>
  <r>
    <n v="8570790119"/>
    <n v="8570299664"/>
    <n v="231634456804"/>
    <s v="RES-E"/>
    <s v="Yes"/>
    <s v="Spokane 1"/>
    <n v="47.679104583200001"/>
    <n v="-117.356753406"/>
    <x v="12"/>
    <s v="SPOKANE CENTRAL AREA"/>
    <x v="0"/>
  </r>
  <r>
    <n v="9180325756"/>
    <n v="9180301928"/>
    <n v="182906250311"/>
    <s v="RES-E"/>
    <s v="Yes"/>
    <s v="Spokane 1"/>
    <n v="47.678956161999999"/>
    <n v="-117.34969991200001"/>
    <x v="12"/>
    <s v="SPOKANE CENTRAL AREA"/>
    <x v="0"/>
  </r>
  <r>
    <n v="9810141388"/>
    <n v="9810299109"/>
    <n v="570446055807"/>
    <s v="RES-E"/>
    <s v="Yes"/>
    <s v="Spokane 1"/>
    <n v="47.6789557432"/>
    <n v="-117.349367762"/>
    <x v="12"/>
    <s v="SPOKANE CENTRAL AREA"/>
    <x v="0"/>
  </r>
  <r>
    <n v="5720404053"/>
    <n v="5720101250"/>
    <n v="65721005166"/>
    <s v="RES-E"/>
    <s v="Yes"/>
    <s v="Spokane 1"/>
    <n v="47.677082481699998"/>
    <n v="-117.285106497"/>
    <x v="10"/>
    <s v="SPOKANE VALLEY AREA"/>
    <x v="0"/>
  </r>
  <r>
    <n v="630035949"/>
    <n v="630366057"/>
    <n v="414869184575"/>
    <s v="RES-E"/>
    <s v="Yes"/>
    <s v="Spokane 1"/>
    <n v="47.679670150699998"/>
    <n v="-117.361541093"/>
    <x v="12"/>
    <s v="SPOKANE CENTRAL AREA"/>
    <x v="0"/>
  </r>
  <r>
    <n v="1460407074"/>
    <n v="1460301364"/>
    <n v="261543560885"/>
    <s v="RES-E"/>
    <s v="Yes"/>
    <s v="Spokane 1"/>
    <n v="47.680146960599998"/>
    <n v="-117.35661492200001"/>
    <x v="12"/>
    <s v="SPOKANE CENTRAL AREA"/>
    <x v="0"/>
  </r>
  <r>
    <n v="1680299423"/>
    <n v="1680300455"/>
    <n v="847735453311"/>
    <s v="RES-E"/>
    <s v="Yes"/>
    <s v="Spokane 4"/>
    <n v="47.683012964699998"/>
    <n v="-117.449922199"/>
    <x v="12"/>
    <s v="SPOKANE CENTRAL AREA"/>
    <x v="0"/>
  </r>
  <r>
    <n v="3950286941"/>
    <n v="3950315356"/>
    <n v="82790091316"/>
    <s v="RES-E"/>
    <s v="Yes"/>
    <s v="Spokane 1"/>
    <n v="47.680388227500003"/>
    <n v="-117.36088397"/>
    <x v="12"/>
    <s v="SPOKANE CENTRAL AREA"/>
    <x v="0"/>
  </r>
  <r>
    <n v="6130047201"/>
    <n v="6130336617"/>
    <n v="552952427511"/>
    <s v="RES-E"/>
    <s v="Yes"/>
    <s v="Spokane 4"/>
    <n v="47.682422231399997"/>
    <n v="-117.425401725"/>
    <x v="12"/>
    <s v="SPOKANE CENTRAL AREA"/>
    <x v="0"/>
  </r>
  <r>
    <n v="2370968079"/>
    <n v="2370282744"/>
    <n v="381367959449"/>
    <s v="RES-E"/>
    <s v="Yes"/>
    <s v="Spokane 1"/>
    <n v="47.681169796900001"/>
    <n v="-117.383647536"/>
    <x v="12"/>
    <s v="SPOKANE CENTRAL AREA"/>
    <x v="0"/>
  </r>
  <r>
    <n v="2160612330"/>
    <n v="2160283678"/>
    <n v="754196745129"/>
    <s v="RES-E"/>
    <s v="Yes"/>
    <s v="Spokane 1"/>
    <n v="47.681183634500002"/>
    <n v="-117.383837918"/>
    <x v="12"/>
    <s v="SPOKANE CENTRAL AREA"/>
    <x v="0"/>
  </r>
  <r>
    <n v="7711056623"/>
    <n v="7710281228"/>
    <n v="418418662570"/>
    <s v="RES-E"/>
    <s v="Yes"/>
    <s v="Spokane 1"/>
    <n v="47.681157772600002"/>
    <n v="-117.380246606"/>
    <x v="12"/>
    <s v="SPOKANE CENTRAL AREA"/>
    <x v="0"/>
  </r>
  <r>
    <n v="3760038851"/>
    <n v="3760319005"/>
    <n v="524422490226"/>
    <s v="RES-E"/>
    <s v="Yes"/>
    <s v="Spokane 1"/>
    <n v="47.680733448600002"/>
    <n v="-117.35783816"/>
    <x v="12"/>
    <s v="SPOKANE CENTRAL AREA"/>
    <x v="0"/>
  </r>
  <r>
    <n v="5840664313"/>
    <n v="5840638910"/>
    <n v="158224694662"/>
    <s v="RES-E"/>
    <s v="Yes"/>
    <s v="Spokane 6"/>
    <n v="47.672205730999998"/>
    <n v="-117.073317094"/>
    <x v="10"/>
    <s v="SPOKANE VALLEY AREA"/>
    <x v="0"/>
  </r>
  <r>
    <n v="3570095490"/>
    <n v="3570165056"/>
    <n v="4299913888"/>
    <s v="RES-E"/>
    <s v="Yes"/>
    <s v="Spokane 1"/>
    <n v="47.681152240000003"/>
    <n v="-117.345611197"/>
    <x v="12"/>
    <s v="SPOKANE CENTRAL AREA"/>
    <x v="0"/>
  </r>
  <r>
    <n v="8210205185"/>
    <n v="8210317734"/>
    <n v="972206587674"/>
    <s v="RES-E"/>
    <s v="Yes"/>
    <s v="Spokane 1"/>
    <n v="47.681774086899999"/>
    <n v="-117.361415325"/>
    <x v="12"/>
    <s v="SPOKANE CENTRAL AREA"/>
    <x v="0"/>
  </r>
  <r>
    <n v="3080402438"/>
    <n v="3080315498"/>
    <n v="944493390199"/>
    <s v="RES-E"/>
    <s v="Yes"/>
    <s v="Spokane 1"/>
    <n v="47.681814214299997"/>
    <n v="-117.359964554"/>
    <x v="12"/>
    <s v="SPOKANE CENTRAL AREA"/>
    <x v="0"/>
  </r>
  <r>
    <n v="1960042710"/>
    <n v="1960313651"/>
    <n v="582190205247"/>
    <s v="RES-E"/>
    <s v="Yes"/>
    <s v="Spokane 1"/>
    <n v="47.681743609000002"/>
    <n v="-117.357235914"/>
    <x v="12"/>
    <s v="SPOKANE CENTRAL AREA"/>
    <x v="0"/>
  </r>
  <r>
    <n v="5960046192"/>
    <n v="5960318157"/>
    <n v="141211797878"/>
    <s v="RES-E"/>
    <s v="Yes"/>
    <s v="Spokane 1"/>
    <n v="47.6818480421"/>
    <n v="-117.35868583600001"/>
    <x v="12"/>
    <s v="SPOKANE CENTRAL AREA"/>
    <x v="0"/>
  </r>
  <r>
    <n v="7800979924"/>
    <n v="7800305264"/>
    <n v="839333472616"/>
    <s v="RES-E"/>
    <s v="Yes"/>
    <s v="Spokane 1"/>
    <n v="47.681646214899999"/>
    <n v="-117.349321758"/>
    <x v="12"/>
    <s v="SPOKANE CENTRAL AREA"/>
    <x v="0"/>
  </r>
  <r>
    <n v="1430060399"/>
    <n v="1430299641"/>
    <n v="970917911312"/>
    <s v="RES-E"/>
    <s v="AMI"/>
    <s v="Spokane 4"/>
    <n v="47.685075573399999"/>
    <n v="-117.459718442"/>
    <x v="12"/>
    <s v="SPOKANE CENTRAL AREA"/>
    <x v="0"/>
  </r>
  <r>
    <n v="6060745189"/>
    <n v="6060282116"/>
    <n v="789344727152"/>
    <s v="RES-E"/>
    <s v="Yes"/>
    <s v="Spokane 1"/>
    <n v="47.682736357300001"/>
    <n v="-117.38160355399999"/>
    <x v="12"/>
    <s v="SPOKANE CENTRAL AREA"/>
    <x v="0"/>
  </r>
  <r>
    <n v="2070042889"/>
    <n v="2070335460"/>
    <n v="552527808430"/>
    <s v="RES-E"/>
    <s v="AMI"/>
    <s v="Spokane 4"/>
    <n v="47.683773881999997"/>
    <n v="-117.414471811"/>
    <x v="12"/>
    <s v="SPOKANE CENTRAL AREA"/>
    <x v="0"/>
  </r>
  <r>
    <n v="8790739379"/>
    <n v="8790281307"/>
    <n v="809000517941"/>
    <s v="RES-E"/>
    <s v="Yes"/>
    <s v="Spokane 1"/>
    <n v="47.682556037300003"/>
    <n v="-117.368624724"/>
    <x v="12"/>
    <s v="SPOKANE CENTRAL AREA"/>
    <x v="0"/>
  </r>
  <r>
    <n v="3141049261"/>
    <n v="3140300376"/>
    <n v="967222435641"/>
    <s v="RES-E"/>
    <s v="Yes"/>
    <s v="Spokane 1"/>
    <n v="47.682025109199998"/>
    <n v="-117.34871851699999"/>
    <x v="12"/>
    <s v="SPOKANE CENTRAL AREA"/>
    <x v="0"/>
  </r>
  <r>
    <n v="9790801823"/>
    <n v="9790318291"/>
    <n v="436953114461"/>
    <s v="RES-E"/>
    <s v="Yes"/>
    <s v="Spokane 1"/>
    <n v="47.682346664699999"/>
    <n v="-117.357919337"/>
    <x v="12"/>
    <s v="SPOKANE CENTRAL AREA"/>
    <x v="0"/>
  </r>
  <r>
    <n v="9540641890"/>
    <n v="9540299779"/>
    <n v="858559553884"/>
    <s v="RES-E"/>
    <s v="Yes"/>
    <s v="Spokane 4"/>
    <n v="47.6854906242"/>
    <n v="-117.460374141"/>
    <x v="12"/>
    <s v="SPOKANE CENTRAL AREA"/>
    <x v="0"/>
  </r>
  <r>
    <n v="3490203141"/>
    <n v="3490094007"/>
    <n v="305687004885"/>
    <s v="RES-E"/>
    <s v="Yes"/>
    <s v="Spokane 1"/>
    <n v="47.680542931700003"/>
    <n v="-117.291842746"/>
    <x v="10"/>
    <s v="SPOKANE VALLEY AREA"/>
    <x v="0"/>
  </r>
  <r>
    <n v="900045724"/>
    <n v="900330234"/>
    <n v="943540305921"/>
    <s v="RES-E"/>
    <s v="Yes"/>
    <s v="Spokane 1"/>
    <n v="47.681175236199998"/>
    <n v="-117.309917904"/>
    <x v="12"/>
    <s v="SPOKANE CENTRAL AREA"/>
    <x v="0"/>
  </r>
  <r>
    <n v="9370432372"/>
    <n v="9370290557"/>
    <n v="810932641493"/>
    <s v="RES-E"/>
    <s v="Yes"/>
    <s v="Spokane 1"/>
    <n v="47.683282747100002"/>
    <n v="-117.37511326000001"/>
    <x v="12"/>
    <s v="SPOKANE CENTRAL AREA"/>
    <x v="0"/>
  </r>
  <r>
    <n v="7300582022"/>
    <n v="7300148811"/>
    <n v="583062361933"/>
    <s v="RES-E"/>
    <s v="Yes"/>
    <s v="Spokane 1"/>
    <n v="47.6808272759"/>
    <n v="-117.29087776199999"/>
    <x v="10"/>
    <s v="SPOKANE VALLEY AREA"/>
    <x v="0"/>
  </r>
  <r>
    <n v="710122888"/>
    <n v="710100142"/>
    <n v="81070068264"/>
    <s v="RES-E"/>
    <s v="Yes"/>
    <s v="Spokane 1"/>
    <n v="47.6811202851"/>
    <n v="-117.29795253899999"/>
    <x v="10"/>
    <s v="SPOKANE VALLEY AREA"/>
    <x v="0"/>
  </r>
  <r>
    <n v="460204366"/>
    <n v="460331929"/>
    <n v="642439302782"/>
    <s v="RES-E"/>
    <s v="Yes"/>
    <s v="Spokane 1"/>
    <n v="47.681599221299997"/>
    <n v="-117.309050881"/>
    <x v="12"/>
    <s v="SPOKANE CENTRAL AREA"/>
    <x v="0"/>
  </r>
  <r>
    <n v="5350175247"/>
    <n v="5350479910"/>
    <n v="585637102419"/>
    <s v="RES-E"/>
    <s v="Yes"/>
    <s v="Spokane 1"/>
    <n v="47.682907700900003"/>
    <n v="-117.349538744"/>
    <x v="12"/>
    <s v="SPOKANE CENTRAL AREA"/>
    <x v="0"/>
  </r>
  <r>
    <n v="1460465910"/>
    <n v="1460256231"/>
    <n v="145330440496"/>
    <s v="RES-E"/>
    <s v="Yes"/>
    <s v="Spokane 1"/>
    <n v="47.684679014899999"/>
    <n v="-117.401134567"/>
    <x v="12"/>
    <s v="SPOKANE CENTRAL AREA"/>
    <x v="0"/>
  </r>
  <r>
    <n v="3730055926"/>
    <n v="3730298205"/>
    <n v="417730853647"/>
    <s v="RES-E"/>
    <s v="Yes"/>
    <s v="Spokane 4"/>
    <n v="47.6855266022"/>
    <n v="-117.428871305"/>
    <x v="12"/>
    <s v="SPOKANE CENTRAL AREA"/>
    <x v="0"/>
  </r>
  <r>
    <n v="4730055524"/>
    <n v="4730297158"/>
    <n v="353212093804"/>
    <s v="RES-E"/>
    <s v="Yes"/>
    <s v="Spokane 4"/>
    <n v="47.6855266022"/>
    <n v="-117.428871305"/>
    <x v="12"/>
    <s v="SPOKANE CENTRAL AREA"/>
    <x v="0"/>
  </r>
  <r>
    <n v="9021009517"/>
    <n v="9020718186"/>
    <n v="192822335906"/>
    <s v="RES-E"/>
    <s v="Yes"/>
    <s v="Spokane 1"/>
    <n v="47.6849133463"/>
    <n v="-117.407383581"/>
    <x v="12"/>
    <s v="SPOKANE CENTRAL AREA"/>
    <x v="0"/>
  </r>
  <r>
    <n v="5160601291"/>
    <n v="5160297509"/>
    <n v="612525001952"/>
    <s v="RES-E"/>
    <s v="Yes"/>
    <s v="Spokane 1"/>
    <n v="47.6834066483"/>
    <n v="-117.347750623"/>
    <x v="12"/>
    <s v="SPOKANE CENTRAL AREA"/>
    <x v="0"/>
  </r>
  <r>
    <n v="7600141703"/>
    <n v="7600303386"/>
    <n v="64320890225"/>
    <s v="RES-E"/>
    <s v="Yes"/>
    <s v="Spokane 1"/>
    <n v="47.683763888599998"/>
    <n v="-117.355450827"/>
    <x v="12"/>
    <s v="SPOKANE CENTRAL AREA"/>
    <x v="0"/>
  </r>
  <r>
    <n v="1750828760"/>
    <n v="1754031188"/>
    <n v="640864894506"/>
    <s v="RES-E"/>
    <s v="Yes"/>
    <s v="Spokane 1"/>
    <n v="47.683498849000003"/>
    <n v="-117.345732985"/>
    <x v="12"/>
    <s v="SPOKANE CENTRAL AREA"/>
    <x v="0"/>
  </r>
  <r>
    <n v="3442956296"/>
    <n v="3448989456"/>
    <n v="539249417329"/>
    <s v="RES-E"/>
    <s v="Yes"/>
    <s v="Spokane 1"/>
    <n v="47.683498849000003"/>
    <n v="-117.345732985"/>
    <x v="12"/>
    <s v="SPOKANE CENTRAL AREA"/>
    <x v="0"/>
  </r>
  <r>
    <n v="1270176251"/>
    <n v="1270318701"/>
    <n v="177821769632"/>
    <s v="RES-E"/>
    <s v="Yes"/>
    <s v="Spokane 1"/>
    <n v="47.684399435899998"/>
    <n v="-117.367790536"/>
    <x v="12"/>
    <s v="SPOKANE CENTRAL AREA"/>
    <x v="0"/>
  </r>
  <r>
    <n v="7030026938"/>
    <n v="7030370478"/>
    <n v="428481291213"/>
    <s v="RES-E"/>
    <s v="Yes"/>
    <s v="Spokane 1"/>
    <n v="47.685349442300001"/>
    <n v="-117.396279534"/>
    <x v="12"/>
    <s v="SPOKANE CENTRAL AREA"/>
    <x v="0"/>
  </r>
  <r>
    <n v="2710045408"/>
    <n v="2710320727"/>
    <n v="643925987030"/>
    <s v="RES-E"/>
    <s v="Yes"/>
    <s v="Spokane 1"/>
    <n v="47.684332458"/>
    <n v="-117.358583743"/>
    <x v="12"/>
    <s v="SPOKANE CENTRAL AREA"/>
    <x v="0"/>
  </r>
  <r>
    <n v="5820184082"/>
    <n v="5820255975"/>
    <n v="233254327589"/>
    <s v="RES-E"/>
    <s v="Yes"/>
    <s v="Spokane 1"/>
    <n v="47.685841119999999"/>
    <n v="-117.406486488"/>
    <x v="12"/>
    <s v="SPOKANE CENTRAL AREA"/>
    <x v="0"/>
  </r>
  <r>
    <n v="6940205467"/>
    <n v="6940320038"/>
    <n v="940856921246"/>
    <s v="RES-E"/>
    <s v="Yes"/>
    <s v="Spokane 1"/>
    <n v="47.682446893200002"/>
    <n v="-117.28919163"/>
    <x v="10"/>
    <s v="SPOKANE VALLEY AREA"/>
    <x v="0"/>
  </r>
  <r>
    <n v="2110047177"/>
    <n v="2110339901"/>
    <n v="277011957567"/>
    <s v="RES-E"/>
    <s v="Yes"/>
    <s v="Spokane 1"/>
    <n v="47.683050535600003"/>
    <n v="-117.30620014599999"/>
    <x v="12"/>
    <s v="SPOKANE CENTRAL AREA"/>
    <x v="0"/>
  </r>
  <r>
    <n v="3610500020"/>
    <n v="3610285143"/>
    <n v="770354007246"/>
    <s v="RES-E"/>
    <s v="Yes"/>
    <s v="Spokane 1"/>
    <n v="47.685702771000003"/>
    <n v="-117.38824141800001"/>
    <x v="12"/>
    <s v="SPOKANE CENTRAL AREA"/>
    <x v="0"/>
  </r>
  <r>
    <n v="2280168095"/>
    <n v="2280679470"/>
    <n v="381959115106"/>
    <s v="RES-E"/>
    <s v="Yes"/>
    <s v="Spokane 1"/>
    <n v="47.686009321999997"/>
    <n v="-117.39787845799999"/>
    <x v="12"/>
    <s v="SPOKANE CENTRAL AREA"/>
    <x v="0"/>
  </r>
  <r>
    <n v="9011546961"/>
    <n v="9016582347"/>
    <n v="439289984326"/>
    <s v="RES-E"/>
    <s v="Yes"/>
    <s v="Spokane 1"/>
    <n v="47.684467807799997"/>
    <n v="-117.34626948099999"/>
    <x v="12"/>
    <s v="SPOKANE CENTRAL AREA"/>
    <x v="0"/>
  </r>
  <r>
    <n v="640052863"/>
    <n v="640300476"/>
    <n v="227664472826"/>
    <s v="RES-E"/>
    <s v="Yes"/>
    <s v="Spokane 1"/>
    <n v="47.684646561000001"/>
    <n v="-117.35064395800001"/>
    <x v="12"/>
    <s v="SPOKANE CENTRAL AREA"/>
    <x v="0"/>
  </r>
  <r>
    <n v="4100928633"/>
    <n v="4100294968"/>
    <n v="632085545605"/>
    <s v="RES-E"/>
    <s v="Yes"/>
    <s v="Spokane 4"/>
    <n v="47.687239726199998"/>
    <n v="-117.42945558700001"/>
    <x v="12"/>
    <s v="SPOKANE CENTRAL AREA"/>
    <x v="0"/>
  </r>
  <r>
    <n v="4930052675"/>
    <n v="4930296335"/>
    <n v="812409200673"/>
    <s v="RES-E"/>
    <s v="Yes"/>
    <s v="Spokane 4"/>
    <n v="47.687227180500003"/>
    <n v="-117.42795283"/>
    <x v="12"/>
    <s v="SPOKANE CENTRAL AREA"/>
    <x v="0"/>
  </r>
  <r>
    <n v="307926088"/>
    <n v="300339371"/>
    <n v="859674288098"/>
    <s v="RES-E"/>
    <s v="Yes"/>
    <s v="Spokane 1"/>
    <n v="47.684897609300002"/>
    <n v="-117.34624692200001"/>
    <x v="12"/>
    <s v="SPOKANE CENTRAL AREA"/>
    <x v="0"/>
  </r>
  <r>
    <n v="5530183470"/>
    <n v="5530281210"/>
    <n v="23534179264"/>
    <s v="RES-E"/>
    <s v="Yes"/>
    <s v="Spokane 1"/>
    <n v="47.685986952"/>
    <n v="-117.379779676"/>
    <x v="12"/>
    <s v="SPOKANE CENTRAL AREA"/>
    <x v="0"/>
  </r>
  <r>
    <n v="3380896665"/>
    <n v="3380502856"/>
    <n v="745581323220"/>
    <s v="RES-E"/>
    <s v="Yes"/>
    <s v="Spokane 1"/>
    <n v="47.685442170599998"/>
    <n v="-117.358573632"/>
    <x v="12"/>
    <s v="SPOKANE CENTRAL AREA"/>
    <x v="0"/>
  </r>
  <r>
    <n v="4750600411"/>
    <n v="4750279617"/>
    <n v="362192472458"/>
    <s v="RES-E"/>
    <s v="Yes"/>
    <s v="Spokane 1"/>
    <n v="47.686510867300001"/>
    <n v="-117.386283608"/>
    <x v="12"/>
    <s v="SPOKANE CENTRAL AREA"/>
    <x v="0"/>
  </r>
  <r>
    <n v="6810046651"/>
    <n v="6810316850"/>
    <n v="369535970512"/>
    <s v="RES-E"/>
    <s v="Yes"/>
    <s v="Spokane 1"/>
    <n v="47.685920057200001"/>
    <n v="-117.36454575"/>
    <x v="12"/>
    <s v="SPOKANE CENTRAL AREA"/>
    <x v="0"/>
  </r>
  <r>
    <n v="5800171991"/>
    <n v="5800144818"/>
    <n v="960292649175"/>
    <s v="RES-E"/>
    <s v="Yes"/>
    <s v="Spokane 1"/>
    <n v="47.683383535899999"/>
    <n v="-117.27901888300001"/>
    <x v="10"/>
    <s v="SPOKANE VALLEY AREA"/>
    <x v="0"/>
  </r>
  <r>
    <n v="2930322861"/>
    <n v="2930412000"/>
    <n v="655089964747"/>
    <s v="RES-E"/>
    <s v="Yes"/>
    <s v="Spokane 1"/>
    <n v="47.684161905000003"/>
    <n v="-117.30031349799999"/>
    <x v="10"/>
    <s v="SPOKANE VALLEY AREA"/>
    <x v="0"/>
  </r>
  <r>
    <n v="9540264012"/>
    <n v="9540146753"/>
    <n v="727703164067"/>
    <s v="RES-E"/>
    <s v="Yes"/>
    <s v="Spokane 1"/>
    <n v="47.6835017063"/>
    <n v="-117.27711219"/>
    <x v="10"/>
    <s v="SPOKANE VALLEY AREA"/>
    <x v="0"/>
  </r>
  <r>
    <n v="2220121922"/>
    <n v="2220103934"/>
    <n v="947183962807"/>
    <s v="RES-E"/>
    <s v="Yes"/>
    <s v="Spokane 1"/>
    <n v="47.684155885599999"/>
    <n v="-117.295833227"/>
    <x v="10"/>
    <s v="SPOKANE VALLEY AREA"/>
    <x v="0"/>
  </r>
  <r>
    <n v="540070054"/>
    <n v="540271870"/>
    <n v="907002986714"/>
    <s v="RES-E"/>
    <s v="Yes"/>
    <s v="Spokane 1"/>
    <n v="47.6869353429"/>
    <n v="-117.38545244700001"/>
    <x v="12"/>
    <s v="SPOKANE CENTRAL AREA"/>
    <x v="0"/>
  </r>
  <r>
    <n v="9270055723"/>
    <n v="9270289876"/>
    <n v="794517257651"/>
    <s v="RES-E"/>
    <s v="Yes"/>
    <s v="Spokane 1"/>
    <n v="47.6865089291"/>
    <n v="-117.366373224"/>
    <x v="12"/>
    <s v="SPOKANE CENTRAL AREA"/>
    <x v="0"/>
  </r>
  <r>
    <n v="380385412"/>
    <n v="380289332"/>
    <n v="95459244727"/>
    <s v="RES-E"/>
    <s v="Yes"/>
    <s v="Spokane 1"/>
    <n v="47.686526685499999"/>
    <n v="-117.36572873199999"/>
    <x v="12"/>
    <s v="SPOKANE CENTRAL AREA"/>
    <x v="0"/>
  </r>
  <r>
    <n v="7910044755"/>
    <n v="7910318765"/>
    <n v="207173484698"/>
    <s v="RES-E"/>
    <s v="Yes"/>
    <s v="Spokane 4"/>
    <n v="47.689159226500003"/>
    <n v="-117.44549981199999"/>
    <x v="12"/>
    <s v="SPOKANE CENTRAL AREA"/>
    <x v="0"/>
  </r>
  <r>
    <n v="1590709853"/>
    <n v="1590271835"/>
    <n v="918441344098"/>
    <s v="RES-E"/>
    <s v="Yes"/>
    <s v="Spokane 1"/>
    <n v="47.687430264299998"/>
    <n v="-117.382303089"/>
    <x v="12"/>
    <s v="SPOKANE CENTRAL AREA"/>
    <x v="0"/>
  </r>
  <r>
    <n v="7190187210"/>
    <n v="7190317889"/>
    <n v="279571740307"/>
    <s v="RES-E"/>
    <s v="Yes"/>
    <s v="Spokane 4"/>
    <n v="47.689636224899999"/>
    <n v="-117.448245658"/>
    <x v="12"/>
    <s v="SPOKANE CENTRAL AREA"/>
    <x v="0"/>
  </r>
  <r>
    <n v="8110931370"/>
    <n v="8110253466"/>
    <n v="79119145786"/>
    <s v="RES-E"/>
    <s v="Yes"/>
    <s v="Spokane 1"/>
    <n v="47.688692944700001"/>
    <n v="-117.404810524"/>
    <x v="12"/>
    <s v="SPOKANE CENTRAL AREA"/>
    <x v="0"/>
  </r>
  <r>
    <n v="850148551"/>
    <n v="850319190"/>
    <n v="540588709873"/>
    <s v="RES-E"/>
    <s v="Yes"/>
    <s v="Spokane 4"/>
    <n v="47.6900691994"/>
    <n v="-117.446775981"/>
    <x v="12"/>
    <s v="SPOKANE CENTRAL AREA"/>
    <x v="0"/>
  </r>
  <r>
    <n v="430047175"/>
    <n v="430320513"/>
    <n v="363860830821"/>
    <s v="RES-E"/>
    <s v="Yes"/>
    <s v="Spokane 1"/>
    <n v="47.685201859099998"/>
    <n v="-117.28454534700001"/>
    <x v="10"/>
    <s v="SPOKANE VALLEY AREA"/>
    <x v="0"/>
  </r>
  <r>
    <n v="2030673779"/>
    <n v="2030256927"/>
    <n v="671638407193"/>
    <s v="RES-E"/>
    <s v="Yes"/>
    <s v="Spokane 1"/>
    <n v="47.689084377199997"/>
    <n v="-117.40377010500001"/>
    <x v="12"/>
    <s v="SPOKANE CENTRAL AREA"/>
    <x v="0"/>
  </r>
  <r>
    <n v="8780040692"/>
    <n v="8780315417"/>
    <n v="812038383074"/>
    <s v="RES-E"/>
    <s v="Yes"/>
    <s v="Spokane 1"/>
    <n v="47.686153844899998"/>
    <n v="-117.300954374"/>
    <x v="10"/>
    <s v="SPOKANE VALLEY AREA"/>
    <x v="0"/>
  </r>
  <r>
    <n v="3350388875"/>
    <n v="3350254465"/>
    <n v="348154528612"/>
    <s v="RES-E"/>
    <s v="Yes"/>
    <s v="Spokane 1"/>
    <n v="47.689416145800003"/>
    <n v="-117.406379696"/>
    <x v="12"/>
    <s v="SPOKANE CENTRAL AREA"/>
    <x v="0"/>
  </r>
  <r>
    <n v="7040325353"/>
    <n v="7040253866"/>
    <n v="94481959108"/>
    <s v="RES-E"/>
    <s v="Yes"/>
    <s v="Spokane 1"/>
    <n v="47.689014887200003"/>
    <n v="-117.392208165"/>
    <x v="12"/>
    <s v="SPOKANE CENTRAL AREA"/>
    <x v="0"/>
  </r>
  <r>
    <n v="1930653455"/>
    <n v="1930251003"/>
    <n v="658924400542"/>
    <s v="RES-E"/>
    <s v="Yes"/>
    <s v="Spokane 1"/>
    <n v="47.689057683400002"/>
    <n v="-117.392901919"/>
    <x v="12"/>
    <s v="SPOKANE CENTRAL AREA"/>
    <x v="0"/>
  </r>
  <r>
    <n v="6740998418"/>
    <n v="6740253368"/>
    <n v="308364175045"/>
    <s v="RES-E"/>
    <s v="Yes"/>
    <s v="Spokane 1"/>
    <n v="47.689065522900002"/>
    <n v="-117.392654157"/>
    <x v="12"/>
    <s v="SPOKANE CENTRAL AREA"/>
    <x v="0"/>
  </r>
  <r>
    <n v="8790242053"/>
    <n v="8790285380"/>
    <n v="176024979361"/>
    <s v="RES-E"/>
    <s v="Yes"/>
    <s v="Spokane 1"/>
    <n v="47.688319787200001"/>
    <n v="-117.36706817699999"/>
    <x v="12"/>
    <s v="SPOKANE CENTRAL AREA"/>
    <x v="0"/>
  </r>
  <r>
    <n v="8120065705"/>
    <n v="8120251682"/>
    <n v="718000903031"/>
    <s v="RES-E"/>
    <s v="Yes"/>
    <s v="Spokane 1"/>
    <n v="47.689454531499997"/>
    <n v="-117.39327975499999"/>
    <x v="12"/>
    <s v="SPOKANE CENTRAL AREA"/>
    <x v="0"/>
  </r>
  <r>
    <n v="5400160942"/>
    <n v="5400250979"/>
    <n v="553667140892"/>
    <s v="RES-E"/>
    <s v="Yes"/>
    <s v="Spokane 1"/>
    <n v="47.689479394800003"/>
    <n v="-117.391139137"/>
    <x v="12"/>
    <s v="SPOKANE CENTRAL AREA"/>
    <x v="0"/>
  </r>
  <r>
    <n v="5620884295"/>
    <n v="5620312915"/>
    <n v="916342272656"/>
    <s v="RES-E"/>
    <s v="Yes"/>
    <s v="Spokane 4"/>
    <n v="47.691010138099998"/>
    <n v="-117.43580252"/>
    <x v="12"/>
    <s v="SPOKANE CENTRAL AREA"/>
    <x v="0"/>
  </r>
  <r>
    <n v="460177985"/>
    <n v="460238677"/>
    <n v="996384642739"/>
    <s v="RES-E"/>
    <s v="Yes"/>
    <s v="Spokane 1"/>
    <n v="47.689837611599998"/>
    <n v="-117.395994159"/>
    <x v="12"/>
    <s v="SPOKANE CENTRAL AREA"/>
    <x v="0"/>
  </r>
  <r>
    <n v="2110042464"/>
    <n v="2110317374"/>
    <n v="66126677200"/>
    <s v="RES-E"/>
    <s v="Yes"/>
    <s v="Spokane 4"/>
    <n v="47.691212512600003"/>
    <n v="-117.439685782"/>
    <x v="12"/>
    <s v="SPOKANE CENTRAL AREA"/>
    <x v="0"/>
  </r>
  <r>
    <n v="6180259442"/>
    <n v="6180277966"/>
    <n v="807548095440"/>
    <s v="RES-E"/>
    <s v="Yes"/>
    <s v="Spokane 1"/>
    <n v="47.6896609239"/>
    <n v="-117.387570152"/>
    <x v="12"/>
    <s v="SPOKANE CENTRAL AREA"/>
    <x v="0"/>
  </r>
  <r>
    <n v="5200652391"/>
    <n v="5200252874"/>
    <n v="461277829442"/>
    <s v="RES-E"/>
    <s v="Yes"/>
    <s v="Spokane 1"/>
    <n v="47.689867169300001"/>
    <n v="-117.393486298"/>
    <x v="12"/>
    <s v="SPOKANE CENTRAL AREA"/>
    <x v="0"/>
  </r>
  <r>
    <n v="4730295650"/>
    <n v="4730306061"/>
    <n v="205948525051"/>
    <s v="RES-E"/>
    <s v="Yes"/>
    <s v="Spokane 4"/>
    <n v="47.6918064973"/>
    <n v="-117.45613807399999"/>
    <x v="12"/>
    <s v="SPOKANE CENTRAL AREA"/>
    <x v="0"/>
  </r>
  <r>
    <n v="6700080006"/>
    <n v="6700236085"/>
    <n v="786330606951"/>
    <s v="RES-E"/>
    <s v="Yes"/>
    <s v="Spokane 1"/>
    <n v="47.690187813999998"/>
    <n v="-117.40185143399999"/>
    <x v="12"/>
    <s v="SPOKANE CENTRAL AREA"/>
    <x v="0"/>
  </r>
  <r>
    <n v="460793422"/>
    <n v="460119005"/>
    <n v="177939782442"/>
    <s v="RES-E"/>
    <s v="Yes"/>
    <s v="Spokane 1"/>
    <n v="47.687185576700003"/>
    <n v="-117.303494654"/>
    <x v="10"/>
    <s v="SPOKANE VALLEY AREA"/>
    <x v="0"/>
  </r>
  <r>
    <n v="6100470442"/>
    <n v="6100320950"/>
    <n v="925880584559"/>
    <s v="RES-E"/>
    <s v="Yes"/>
    <s v="Spokane 4"/>
    <n v="47.691495671299997"/>
    <n v="-117.441894848"/>
    <x v="12"/>
    <s v="SPOKANE CENTRAL AREA"/>
    <x v="0"/>
  </r>
  <r>
    <n v="8160144192"/>
    <n v="8160276467"/>
    <n v="136829749521"/>
    <s v="RES-E"/>
    <s v="Yes"/>
    <s v="Spokane 4"/>
    <n v="47.691227170600001"/>
    <n v="-117.421119588"/>
    <x v="12"/>
    <s v="SPOKANE CENTRAL AREA"/>
    <x v="0"/>
  </r>
  <r>
    <n v="2750064769"/>
    <n v="2750270824"/>
    <n v="201897066145"/>
    <s v="RES-E"/>
    <s v="Yes"/>
    <s v="Spokane 1"/>
    <n v="47.6901750261"/>
    <n v="-117.38271774"/>
    <x v="12"/>
    <s v="SPOKANE CENTRAL AREA"/>
    <x v="0"/>
  </r>
  <r>
    <n v="2670178832"/>
    <n v="2670270216"/>
    <n v="469605581396"/>
    <s v="RES-E"/>
    <s v="Yes"/>
    <s v="Spokane 1"/>
    <n v="47.6901449892"/>
    <n v="-117.381028722"/>
    <x v="12"/>
    <s v="SPOKANE CENTRAL AREA"/>
    <x v="0"/>
  </r>
  <r>
    <n v="6770417524"/>
    <n v="6770277214"/>
    <n v="928613241167"/>
    <s v="RES-E"/>
    <s v="Yes"/>
    <s v="Spokane 4"/>
    <n v="47.691201079000002"/>
    <n v="-117.41445027"/>
    <x v="12"/>
    <s v="SPOKANE CENTRAL AREA"/>
    <x v="0"/>
  </r>
  <r>
    <n v="6820653316"/>
    <n v="6820268670"/>
    <n v="144499710686"/>
    <s v="RES-E"/>
    <s v="Yes"/>
    <s v="Spokane 1"/>
    <n v="47.690080982700003"/>
    <n v="-117.376717238"/>
    <x v="12"/>
    <s v="SPOKANE CENTRAL AREA"/>
    <x v="0"/>
  </r>
  <r>
    <n v="410070315"/>
    <n v="410275994"/>
    <n v="74601681564"/>
    <s v="RES-E"/>
    <s v="Yes"/>
    <s v="Spokane 4"/>
    <n v="47.691359142400003"/>
    <n v="-117.41444466199999"/>
    <x v="12"/>
    <s v="SPOKANE CENTRAL AREA"/>
    <x v="0"/>
  </r>
  <r>
    <n v="2740065883"/>
    <n v="2740271758"/>
    <n v="668989933366"/>
    <s v="RES-E"/>
    <s v="Yes"/>
    <s v="Spokane 4"/>
    <n v="47.691554166099998"/>
    <n v="-117.418623045"/>
    <x v="12"/>
    <s v="SPOKANE CENTRAL AREA"/>
    <x v="0"/>
  </r>
  <r>
    <n v="680394448"/>
    <n v="680239201"/>
    <n v="198406343318"/>
    <s v="RES-E"/>
    <s v="Yes"/>
    <s v="Spokane 1"/>
    <n v="47.6913398911"/>
    <n v="-117.410450004"/>
    <x v="12"/>
    <s v="SPOKANE CENTRAL AREA"/>
    <x v="0"/>
  </r>
  <r>
    <n v="3600803112"/>
    <n v="3600268263"/>
    <n v="247895421638"/>
    <s v="RES-E"/>
    <s v="Yes"/>
    <s v="Spokane 1"/>
    <n v="47.690528155499997"/>
    <n v="-117.379641264"/>
    <x v="12"/>
    <s v="SPOKANE CENTRAL AREA"/>
    <x v="0"/>
  </r>
  <r>
    <n v="350074601"/>
    <n v="350274845"/>
    <n v="221043393889"/>
    <s v="RES-E"/>
    <s v="Yes"/>
    <s v="Spokane 1"/>
    <n v="47.690522801500002"/>
    <n v="-117.3768384"/>
    <x v="12"/>
    <s v="SPOKANE CENTRAL AREA"/>
    <x v="0"/>
  </r>
  <r>
    <n v="7430336554"/>
    <n v="7430315965"/>
    <n v="897548991719"/>
    <s v="RES-E"/>
    <s v="Yes"/>
    <s v="Spokane 1"/>
    <n v="47.6878738614"/>
    <n v="-117.289981246"/>
    <x v="10"/>
    <s v="SPOKANE VALLEY AREA"/>
    <x v="0"/>
  </r>
  <r>
    <n v="6210083679"/>
    <n v="6210240240"/>
    <n v="424127694754"/>
    <s v="RES-E"/>
    <s v="Yes"/>
    <s v="Spokane 1"/>
    <n v="47.691377172899998"/>
    <n v="-117.40438543099999"/>
    <x v="12"/>
    <s v="SPOKANE CENTRAL AREA"/>
    <x v="0"/>
  </r>
  <r>
    <n v="3420239357"/>
    <n v="3420277384"/>
    <n v="974726533467"/>
    <s v="RES-E"/>
    <s v="Yes"/>
    <s v="Spokane 1"/>
    <n v="47.690531028099997"/>
    <n v="-117.37585579500001"/>
    <x v="12"/>
    <s v="SPOKANE CENTRAL AREA"/>
    <x v="0"/>
  </r>
  <r>
    <n v="3350070343"/>
    <n v="3350277305"/>
    <n v="747241890708"/>
    <s v="RES-E"/>
    <s v="Yes"/>
    <s v="Spokane 1"/>
    <n v="47.690511754200003"/>
    <n v="-117.375147513"/>
    <x v="12"/>
    <s v="SPOKANE CENTRAL AREA"/>
    <x v="0"/>
  </r>
  <r>
    <n v="6580911143"/>
    <n v="6580279397"/>
    <n v="199490295464"/>
    <s v="RES-E"/>
    <s v="Yes"/>
    <s v="Spokane 1"/>
    <n v="47.6905297741"/>
    <n v="-117.37478549399999"/>
    <x v="12"/>
    <s v="SPOKANE CENTRAL AREA"/>
    <x v="0"/>
  </r>
  <r>
    <n v="5330311603"/>
    <n v="5330280432"/>
    <n v="212482519555"/>
    <s v="RES-E"/>
    <s v="Yes"/>
    <s v="Spokane 4"/>
    <n v="47.691739335599998"/>
    <n v="-117.412369877"/>
    <x v="12"/>
    <s v="SPOKANE CENTRAL AREA"/>
    <x v="0"/>
  </r>
  <r>
    <n v="6370077653"/>
    <n v="6370242156"/>
    <n v="647274458390"/>
    <s v="RES-E"/>
    <s v="Yes"/>
    <s v="Spokane 4"/>
    <n v="47.692794989900001"/>
    <n v="-117.44591586"/>
    <x v="12"/>
    <s v="SPOKANE CENTRAL AREA"/>
    <x v="0"/>
  </r>
  <r>
    <n v="7850060535"/>
    <n v="7850268221"/>
    <n v="399118477010"/>
    <s v="RES-E"/>
    <s v="Yes"/>
    <s v="Spokane 1"/>
    <n v="47.691013024699998"/>
    <n v="-117.380780581"/>
    <x v="12"/>
    <s v="SPOKANE CENTRAL AREA"/>
    <x v="0"/>
  </r>
  <r>
    <n v="6850064187"/>
    <n v="6850270597"/>
    <n v="393971294799"/>
    <s v="RES-E"/>
    <s v="Yes"/>
    <s v="Spokane 1"/>
    <n v="47.6910573308"/>
    <n v="-117.38106614"/>
    <x v="12"/>
    <s v="SPOKANE CENTRAL AREA"/>
    <x v="0"/>
  </r>
  <r>
    <n v="1200147591"/>
    <n v="1200284048"/>
    <n v="813557445308"/>
    <s v="RES-E"/>
    <s v="Yes"/>
    <s v="Spokane 1"/>
    <n v="47.691302358199998"/>
    <n v="-117.388668623"/>
    <x v="12"/>
    <s v="SPOKANE CENTRAL AREA"/>
    <x v="0"/>
  </r>
  <r>
    <n v="9221016241"/>
    <n v="9220282033"/>
    <n v="641418314271"/>
    <s v="RES-E"/>
    <s v="Yes"/>
    <s v="Spokane 4"/>
    <n v="47.692161605700001"/>
    <n v="-117.416125084"/>
    <x v="12"/>
    <s v="SPOKANE CENTRAL AREA"/>
    <x v="0"/>
  </r>
  <r>
    <n v="7281006401"/>
    <n v="7280446141"/>
    <n v="212724211355"/>
    <s v="RES-E"/>
    <s v="Yes"/>
    <s v="Spokane 1"/>
    <n v="47.690415602400002"/>
    <n v="-117.357747065"/>
    <x v="12"/>
    <s v="SPOKANE CENTRAL AREA"/>
    <x v="0"/>
  </r>
  <r>
    <n v="3590559182"/>
    <n v="3590321320"/>
    <n v="50005940832"/>
    <s v="RES-E"/>
    <s v="Yes"/>
    <s v="Spokane 1"/>
    <n v="47.688357652299999"/>
    <n v="-117.28878767499999"/>
    <x v="10"/>
    <s v="SPOKANE VALLEY AREA"/>
    <x v="0"/>
  </r>
  <r>
    <n v="3640111952"/>
    <n v="3640122312"/>
    <n v="363151888170"/>
    <s v="RES-E"/>
    <s v="Yes"/>
    <s v="Spokane 1"/>
    <n v="47.688885067800001"/>
    <n v="-117.303393117"/>
    <x v="10"/>
    <s v="SPOKANE VALLEY AREA"/>
    <x v="0"/>
  </r>
  <r>
    <n v="2650077925"/>
    <n v="2650240113"/>
    <n v="846441949871"/>
    <s v="RES-E"/>
    <s v="Yes"/>
    <s v="Spokane 1"/>
    <n v="47.692168172599999"/>
    <n v="-117.40769847200001"/>
    <x v="12"/>
    <s v="SPOKANE CENTRAL AREA"/>
    <x v="0"/>
  </r>
  <r>
    <n v="7190046233"/>
    <n v="7190322114"/>
    <n v="872885696912"/>
    <s v="RES-E"/>
    <s v="Yes"/>
    <s v="Spokane 1"/>
    <n v="47.689019836200004"/>
    <n v="-117.29982849699999"/>
    <x v="10"/>
    <s v="SPOKANE VALLEY AREA"/>
    <x v="0"/>
  </r>
  <r>
    <n v="10986523"/>
    <n v="10279200"/>
    <n v="67345412672"/>
    <s v="RES-E"/>
    <s v="Yes"/>
    <s v="Spokane 1"/>
    <n v="47.691437945799997"/>
    <n v="-117.378092513"/>
    <x v="12"/>
    <s v="SPOKANE CENTRAL AREA"/>
    <x v="0"/>
  </r>
  <r>
    <n v="9813984387"/>
    <n v="9815676084"/>
    <n v="296144628065"/>
    <s v="RES-E"/>
    <s v="Yes"/>
    <s v="Spokane 6"/>
    <n v="47.687578176800002"/>
    <n v="-117.25193876199999"/>
    <x v="10"/>
    <s v="SPOKANE VALLEY AREA"/>
    <x v="0"/>
  </r>
  <r>
    <n v="9980341432"/>
    <n v="9980252212"/>
    <n v="372737837850"/>
    <s v="RES-E"/>
    <s v="Yes"/>
    <s v="Spokane 1"/>
    <n v="47.692165158000002"/>
    <n v="-117.39173899799999"/>
    <x v="12"/>
    <s v="SPOKANE CENTRAL AREA"/>
    <x v="0"/>
  </r>
  <r>
    <n v="210852663"/>
    <n v="210138884"/>
    <n v="18030874252"/>
    <s v="RES-E"/>
    <s v="Yes"/>
    <s v="Spokane 6"/>
    <n v="47.687894682699998"/>
    <n v="-117.25263921"/>
    <x v="10"/>
    <s v="SPOKANE VALLEY AREA"/>
    <x v="0"/>
  </r>
  <r>
    <n v="3520063847"/>
    <n v="3520254797"/>
    <n v="666468177703"/>
    <s v="RES-E"/>
    <s v="Yes"/>
    <s v="Spokane 1"/>
    <n v="47.692180242100001"/>
    <n v="-117.390974133"/>
    <x v="12"/>
    <s v="SPOKANE CENTRAL AREA"/>
    <x v="0"/>
  </r>
  <r>
    <n v="1380043924"/>
    <n v="1380317323"/>
    <n v="442647639317"/>
    <s v="RES-E"/>
    <s v="Yes"/>
    <s v="Spokane 1"/>
    <n v="47.689174465599997"/>
    <n v="-117.29105248"/>
    <x v="10"/>
    <s v="SPOKANE VALLEY AREA"/>
    <x v="0"/>
  </r>
  <r>
    <n v="5180090786"/>
    <n v="5180211153"/>
    <n v="305520451878"/>
    <s v="RES-E"/>
    <s v="Yes"/>
    <s v="Spokane 1"/>
    <n v="47.691426546599999"/>
    <n v="-117.357964542"/>
    <x v="12"/>
    <s v="SPOKANE CENTRAL AREA"/>
    <x v="0"/>
  </r>
  <r>
    <n v="3280043973"/>
    <n v="3280317876"/>
    <n v="164814828153"/>
    <s v="RES-E"/>
    <s v="Yes"/>
    <s v="Spokane 1"/>
    <n v="47.689506228299997"/>
    <n v="-117.290136477"/>
    <x v="10"/>
    <s v="SPOKANE VALLEY AREA"/>
    <x v="0"/>
  </r>
  <r>
    <n v="6280038891"/>
    <n v="6280321423"/>
    <n v="648653175743"/>
    <s v="RES-E"/>
    <s v="Yes"/>
    <s v="Spokane 1"/>
    <n v="47.689548710399997"/>
    <n v="-117.291421419"/>
    <x v="10"/>
    <s v="SPOKANE VALLEY AREA"/>
    <x v="0"/>
  </r>
  <r>
    <n v="1090393703"/>
    <n v="1090272770"/>
    <n v="474672751372"/>
    <s v="RES-E"/>
    <s v="Yes"/>
    <s v="Spokane 1"/>
    <n v="47.692852373800001"/>
    <n v="-117.384640074"/>
    <x v="12"/>
    <s v="SPOKANE CENTRAL AREA"/>
    <x v="0"/>
  </r>
  <r>
    <n v="4680337637"/>
    <n v="4680415518"/>
    <n v="527189138574"/>
    <s v="RES-E"/>
    <s v="Yes"/>
    <s v="Spokane 1"/>
    <n v="47.692893926700002"/>
    <n v="-117.38386109299999"/>
    <x v="12"/>
    <s v="SPOKANE CENTRAL AREA"/>
    <x v="0"/>
  </r>
  <r>
    <n v="632405139"/>
    <n v="634952848"/>
    <n v="741390553721"/>
    <s v="RES-E"/>
    <s v="Yes"/>
    <s v="Spokane 1"/>
    <n v="47.693184866400003"/>
    <n v="-117.387218593"/>
    <x v="13"/>
    <s v="SPOKANE NORTHEAST AREA"/>
    <x v="0"/>
  </r>
  <r>
    <n v="8500079134"/>
    <n v="8500240670"/>
    <n v="854147842253"/>
    <s v="RES-E"/>
    <s v="AMI"/>
    <s v="Spokane 1"/>
    <n v="47.6936745876"/>
    <n v="-117.402938562"/>
    <x v="13"/>
    <s v="SPOKANE NORTHEAST AREA"/>
    <x v="0"/>
  </r>
  <r>
    <n v="20065289"/>
    <n v="20264635"/>
    <n v="216647021526"/>
    <s v="RES-E"/>
    <s v="Yes"/>
    <s v="Spokane 4"/>
    <n v="47.694906752000001"/>
    <n v="-117.434711679"/>
    <x v="14"/>
    <s v="SPOKANE NORTHWEST AREA"/>
    <x v="0"/>
  </r>
  <r>
    <n v="9550345202"/>
    <n v="9550246728"/>
    <n v="584230555786"/>
    <s v="RES-E"/>
    <s v="Yes"/>
    <s v="Spokane 4"/>
    <n v="47.695610140799999"/>
    <n v="-117.457500177"/>
    <x v="14"/>
    <s v="SPOKANE NORTHWEST AREA"/>
    <x v="0"/>
  </r>
  <r>
    <n v="7930754675"/>
    <n v="7930239220"/>
    <n v="56065205697"/>
    <s v="RES-E"/>
    <s v="Yes"/>
    <s v="Spokane 1"/>
    <n v="47.694031238699999"/>
    <n v="-117.40412790400001"/>
    <x v="13"/>
    <s v="SPOKANE NORTHEAST AREA"/>
    <x v="0"/>
  </r>
  <r>
    <n v="7870666449"/>
    <n v="7870243321"/>
    <n v="592809334848"/>
    <s v="RES-E"/>
    <s v="Yes"/>
    <s v="Spokane 4"/>
    <n v="47.695669899999999"/>
    <n v="-117.45456842"/>
    <x v="14"/>
    <s v="SPOKANE NORTHWEST AREA"/>
    <x v="0"/>
  </r>
  <r>
    <n v="5470086836"/>
    <n v="5470244620"/>
    <n v="213120814464"/>
    <s v="RES-E"/>
    <s v="Yes"/>
    <s v="Spokane 4"/>
    <n v="47.6960331505"/>
    <n v="-117.454680951"/>
    <x v="14"/>
    <s v="SPOKANE NORTHWEST AREA"/>
    <x v="0"/>
  </r>
  <r>
    <n v="5420075532"/>
    <n v="5420225384"/>
    <n v="746936987556"/>
    <s v="RES-E"/>
    <s v="Yes"/>
    <s v="Spokane 1"/>
    <n v="47.694041957800003"/>
    <n v="-117.38685034"/>
    <x v="13"/>
    <s v="SPOKANE NORTHEAST AREA"/>
    <x v="0"/>
  </r>
  <r>
    <n v="4310075494"/>
    <n v="4310242337"/>
    <n v="980086532331"/>
    <s v="RES-E"/>
    <s v="Yes"/>
    <s v="Spokane 1"/>
    <n v="47.694452880199997"/>
    <n v="-117.398240527"/>
    <x v="13"/>
    <s v="SPOKANE NORTHEAST AREA"/>
    <x v="0"/>
  </r>
  <r>
    <n v="5940117357"/>
    <n v="5940122146"/>
    <n v="112910664722"/>
    <s v="RES-E"/>
    <s v="AMI"/>
    <s v="Spokane 1"/>
    <n v="47.691577475000003"/>
    <n v="-117.302360522"/>
    <x v="10"/>
    <s v="SPOKANE VALLEY AREA"/>
    <x v="0"/>
  </r>
  <r>
    <n v="6500291696"/>
    <n v="6500243445"/>
    <n v="1110533618"/>
    <s v="RES-E"/>
    <s v="Yes"/>
    <s v="Spokane 4"/>
    <n v="47.696242782699997"/>
    <n v="-117.449230472"/>
    <x v="14"/>
    <s v="SPOKANE NORTHWEST AREA"/>
    <x v="0"/>
  </r>
  <r>
    <n v="510080282"/>
    <n v="510238343"/>
    <n v="939310934800"/>
    <s v="RES-E"/>
    <s v="Yes"/>
    <s v="Spokane 1"/>
    <n v="47.694792808599999"/>
    <n v="-117.39765361800001"/>
    <x v="13"/>
    <s v="SPOKANE NORTHEAST AREA"/>
    <x v="0"/>
  </r>
  <r>
    <n v="130782395"/>
    <n v="130243738"/>
    <n v="872021232941"/>
    <s v="RES-E"/>
    <s v="Yes"/>
    <s v="Spokane 4"/>
    <n v="47.696570792999999"/>
    <n v="-117.454932586"/>
    <x v="14"/>
    <s v="SPOKANE NORTHWEST AREA"/>
    <x v="0"/>
  </r>
  <r>
    <n v="5010080772"/>
    <n v="5010234376"/>
    <n v="511121029724"/>
    <s v="RES-E"/>
    <s v="Yes"/>
    <s v="Spokane 1"/>
    <n v="47.694751736400001"/>
    <n v="-117.392004216"/>
    <x v="13"/>
    <s v="SPOKANE NORTHEAST AREA"/>
    <x v="0"/>
  </r>
  <r>
    <n v="5080575053"/>
    <n v="5080161237"/>
    <n v="834700686482"/>
    <s v="RES-E"/>
    <s v="Yes"/>
    <s v="Spokane 1"/>
    <n v="47.692035857599997"/>
    <n v="-117.294469847"/>
    <x v="10"/>
    <s v="SPOKANE VALLEY AREA"/>
    <x v="0"/>
  </r>
  <r>
    <n v="4970979525"/>
    <n v="4970236639"/>
    <n v="617360122643"/>
    <s v="RES-E"/>
    <s v="Yes"/>
    <s v="Spokane 1"/>
    <n v="47.695202438499997"/>
    <n v="-117.39574480500001"/>
    <x v="13"/>
    <s v="SPOKANE NORTHEAST AREA"/>
    <x v="0"/>
  </r>
  <r>
    <n v="60043976"/>
    <n v="60320391"/>
    <n v="243709273903"/>
    <s v="RES-E"/>
    <s v="Yes"/>
    <s v="Spokane 1"/>
    <n v="47.692048288700001"/>
    <n v="-117.282466128"/>
    <x v="10"/>
    <s v="SPOKANE VALLEY AREA"/>
    <x v="0"/>
  </r>
  <r>
    <n v="3840492114"/>
    <n v="3840231870"/>
    <n v="293849415942"/>
    <s v="RES-E"/>
    <s v="Yes"/>
    <s v="Spokane 1"/>
    <n v="47.695518988499998"/>
    <n v="-117.393239642"/>
    <x v="13"/>
    <s v="SPOKANE NORTHEAST AREA"/>
    <x v="0"/>
  </r>
  <r>
    <n v="9200933236"/>
    <n v="9200208969"/>
    <n v="270858606239"/>
    <s v="RES-E"/>
    <s v="Yes"/>
    <s v="Spokane 1"/>
    <n v="47.695067397400003"/>
    <n v="-117.377852209"/>
    <x v="13"/>
    <s v="SPOKANE NORTHEAST AREA"/>
    <x v="0"/>
  </r>
  <r>
    <n v="1540144318"/>
    <n v="1540240107"/>
    <n v="373314733206"/>
    <s v="RES-E"/>
    <s v="Yes"/>
    <s v="Spokane 1"/>
    <n v="47.695976407000003"/>
    <n v="-117.407079357"/>
    <x v="13"/>
    <s v="SPOKANE NORTHEAST AREA"/>
    <x v="0"/>
  </r>
  <r>
    <n v="20077237"/>
    <n v="20241606"/>
    <n v="184070655905"/>
    <s v="RES-E"/>
    <s v="Yes"/>
    <s v="Spokane 1"/>
    <n v="47.696359737000002"/>
    <n v="-117.40983050299999"/>
    <x v="13"/>
    <s v="SPOKANE NORTHEAST AREA"/>
    <x v="0"/>
  </r>
  <r>
    <n v="1530543523"/>
    <n v="1530217777"/>
    <n v="609323595299"/>
    <s v="RES-E"/>
    <s v="Yes"/>
    <s v="Spokane 1"/>
    <n v="47.695606704100001"/>
    <n v="-117.380047445"/>
    <x v="13"/>
    <s v="SPOKANE NORTHEAST AREA"/>
    <x v="0"/>
  </r>
  <r>
    <n v="7090384906"/>
    <n v="7090124111"/>
    <n v="469668129949"/>
    <s v="RES-E"/>
    <s v="Yes"/>
    <s v="Spokane 1"/>
    <n v="47.693518533499997"/>
    <n v="-117.306687239"/>
    <x v="10"/>
    <s v="SPOKANE VALLEY AREA"/>
    <x v="0"/>
  </r>
  <r>
    <n v="3970876312"/>
    <n v="3970259065"/>
    <n v="337550631424"/>
    <s v="RES-E"/>
    <s v="Yes"/>
    <s v="Spokane 4"/>
    <n v="47.697291014599998"/>
    <n v="-117.422958929"/>
    <x v="14"/>
    <s v="SPOKANE NORTHWEST AREA"/>
    <x v="0"/>
  </r>
  <r>
    <n v="7920894713"/>
    <n v="7920208945"/>
    <n v="818434701718"/>
    <s v="RES-E"/>
    <s v="Yes"/>
    <s v="Spokane 1"/>
    <n v="47.695969226300001"/>
    <n v="-117.375797577"/>
    <x v="13"/>
    <s v="SPOKANE NORTHEAST AREA"/>
    <x v="0"/>
  </r>
  <r>
    <n v="2920529212"/>
    <n v="2920234065"/>
    <n v="795956584399"/>
    <s v="RES-E"/>
    <s v="Yes"/>
    <s v="Spokane 1"/>
    <n v="47.697042473099998"/>
    <n v="-117.407889242"/>
    <x v="13"/>
    <s v="SPOKANE NORTHEAST AREA"/>
    <x v="0"/>
  </r>
  <r>
    <n v="350972941"/>
    <n v="350279044"/>
    <n v="336168342573"/>
    <s v="RES-E"/>
    <s v="Yes"/>
    <s v="Spokane 4"/>
    <n v="47.697590443400003"/>
    <n v="-117.418157893"/>
    <x v="14"/>
    <s v="SPOKANE NORTHWEST AREA"/>
    <x v="0"/>
  </r>
  <r>
    <n v="1920192928"/>
    <n v="1920218448"/>
    <n v="789563876848"/>
    <s v="RES-E"/>
    <s v="Yes"/>
    <s v="Spokane 1"/>
    <n v="47.696783588499997"/>
    <n v="-117.386172673"/>
    <x v="13"/>
    <s v="SPOKANE NORTHEAST AREA"/>
    <x v="0"/>
  </r>
  <r>
    <n v="3200786511"/>
    <n v="3200228830"/>
    <n v="941410092830"/>
    <s v="RES-E"/>
    <s v="Yes"/>
    <s v="Spokane 1"/>
    <n v="47.6970496247"/>
    <n v="-117.394877123"/>
    <x v="13"/>
    <s v="SPOKANE NORTHEAST AREA"/>
    <x v="0"/>
  </r>
  <r>
    <n v="4340377615"/>
    <n v="4340229840"/>
    <n v="379199743599"/>
    <s v="RES-E"/>
    <s v="Yes"/>
    <s v="Spokane 1"/>
    <n v="47.697501182700002"/>
    <n v="-117.405138796"/>
    <x v="13"/>
    <s v="SPOKANE NORTHEAST AREA"/>
    <x v="0"/>
  </r>
  <r>
    <n v="2680389246"/>
    <n v="2680232183"/>
    <n v="424513833857"/>
    <s v="RES-E"/>
    <s v="Yes"/>
    <s v="Spokane 1"/>
    <n v="47.697446374400002"/>
    <n v="-117.397396267"/>
    <x v="13"/>
    <s v="SPOKANE NORTHEAST AREA"/>
    <x v="0"/>
  </r>
  <r>
    <n v="4810256692"/>
    <n v="4810229169"/>
    <n v="251302691908"/>
    <s v="RES-E"/>
    <s v="Yes"/>
    <s v="Spokane 1"/>
    <n v="47.697842676900002"/>
    <n v="-117.39838537999999"/>
    <x v="13"/>
    <s v="SPOKANE NORTHEAST AREA"/>
    <x v="0"/>
  </r>
  <r>
    <n v="1400201026"/>
    <n v="1400226437"/>
    <n v="863307166435"/>
    <s v="RES-E"/>
    <s v="Yes"/>
    <s v="Spokane 1"/>
    <n v="47.697866346700003"/>
    <n v="-117.398526055"/>
    <x v="13"/>
    <s v="SPOKANE NORTHEAST AREA"/>
    <x v="0"/>
  </r>
  <r>
    <n v="510937152"/>
    <n v="510210794"/>
    <n v="383111059137"/>
    <s v="RES-E"/>
    <s v="Yes"/>
    <s v="Spokane 1"/>
    <n v="47.697234857300003"/>
    <n v="-117.37273678"/>
    <x v="13"/>
    <s v="SPOKANE NORTHEAST AREA"/>
    <x v="0"/>
  </r>
  <r>
    <n v="1520142673"/>
    <n v="1520409818"/>
    <n v="37081117211"/>
    <s v="RES-E"/>
    <s v="Yes"/>
    <s v="Spokane 1"/>
    <n v="47.694480779599999"/>
    <n v="-117.281751275"/>
    <x v="10"/>
    <s v="SPOKANE VALLEY AREA"/>
    <x v="0"/>
  </r>
  <r>
    <n v="8820144485"/>
    <n v="8820322159"/>
    <n v="273238955300"/>
    <s v="RES-E"/>
    <s v="Yes"/>
    <s v="Spokane 1"/>
    <n v="47.694547069800002"/>
    <n v="-117.28243055199999"/>
    <x v="10"/>
    <s v="SPOKANE VALLEY AREA"/>
    <x v="0"/>
  </r>
  <r>
    <n v="7190601843"/>
    <n v="7190215631"/>
    <n v="517219586134"/>
    <s v="RES-E"/>
    <s v="Yes"/>
    <s v="Spokane 1"/>
    <n v="47.696724444300003"/>
    <n v="-117.347826494"/>
    <x v="13"/>
    <s v="SPOKANE NORTHEAST AREA"/>
    <x v="0"/>
  </r>
  <r>
    <n v="8120075326"/>
    <n v="8120218754"/>
    <n v="638480177861"/>
    <s v="RES-E"/>
    <s v="Yes"/>
    <s v="Spokane 1"/>
    <n v="47.6990135904"/>
    <n v="-117.40846901"/>
    <x v="13"/>
    <s v="SPOKANE NORTHEAST AREA"/>
    <x v="0"/>
  </r>
  <r>
    <n v="1020636777"/>
    <n v="1020259627"/>
    <n v="350777147884"/>
    <s v="RES-E"/>
    <s v="Yes"/>
    <s v="Spokane 4"/>
    <n v="47.699727914699999"/>
    <n v="-117.431372385"/>
    <x v="14"/>
    <s v="SPOKANE NORTHWEST AREA"/>
    <x v="0"/>
  </r>
  <r>
    <n v="9030945461"/>
    <n v="9030177778"/>
    <n v="711271913732"/>
    <s v="RES-E"/>
    <s v="Yes"/>
    <s v="Spokane 1"/>
    <n v="47.699013329400003"/>
    <n v="-117.403924589"/>
    <x v="13"/>
    <s v="SPOKANE NORTHEAST AREA"/>
    <x v="0"/>
  </r>
  <r>
    <n v="2930893539"/>
    <n v="2930181198"/>
    <n v="603933402924"/>
    <s v="RES-E"/>
    <s v="Yes"/>
    <s v="Spokane 1"/>
    <n v="47.699018111299999"/>
    <n v="-117.40371677500001"/>
    <x v="13"/>
    <s v="SPOKANE NORTHEAST AREA"/>
    <x v="0"/>
  </r>
  <r>
    <n v="5810156497"/>
    <n v="5810688203"/>
    <n v="617588761682"/>
    <s v="RES-E"/>
    <s v="Yes"/>
    <s v="Spokane 1"/>
    <n v="47.698854777400001"/>
    <n v="-117.39739432899999"/>
    <x v="13"/>
    <s v="SPOKANE NORTHEAST AREA"/>
    <x v="0"/>
  </r>
  <r>
    <n v="9460042535"/>
    <n v="9460318978"/>
    <n v="267867750517"/>
    <s v="RES-E"/>
    <s v="Yes"/>
    <s v="Spokane 1"/>
    <n v="47.695420563900001"/>
    <n v="-117.279598772"/>
    <x v="10"/>
    <s v="SPOKANE VALLEY AREA"/>
    <x v="0"/>
  </r>
  <r>
    <n v="7220284414"/>
    <n v="7220123817"/>
    <n v="64336843643"/>
    <s v="RES-E"/>
    <s v="Yes"/>
    <s v="Spokane 6"/>
    <n v="47.694015404799998"/>
    <n v="-117.232471839"/>
    <x v="10"/>
    <s v="SPOKANE VALLEY AREA"/>
    <x v="0"/>
  </r>
  <r>
    <n v="8270340403"/>
    <n v="8270214882"/>
    <n v="601311561919"/>
    <s v="RES-E"/>
    <s v="Yes"/>
    <s v="Spokane 1"/>
    <n v="47.698609842899998"/>
    <n v="-117.377581761"/>
    <x v="13"/>
    <s v="SPOKANE NORTHEAST AREA"/>
    <x v="0"/>
  </r>
  <r>
    <n v="3510810808"/>
    <n v="3510214671"/>
    <n v="650980259783"/>
    <s v="RES-E"/>
    <s v="Yes"/>
    <s v="Spokane 1"/>
    <n v="47.698629503100001"/>
    <n v="-117.376851579"/>
    <x v="13"/>
    <s v="SPOKANE NORTHEAST AREA"/>
    <x v="0"/>
  </r>
  <r>
    <n v="4730259348"/>
    <n v="4730177710"/>
    <n v="912805245707"/>
    <s v="RES-E"/>
    <s v="Yes"/>
    <s v="Spokane 1"/>
    <n v="47.6994147586"/>
    <n v="-117.400288379"/>
    <x v="13"/>
    <s v="SPOKANE NORTHEAST AREA"/>
    <x v="0"/>
  </r>
  <r>
    <n v="6480090842"/>
    <n v="6480216303"/>
    <n v="855806328528"/>
    <s v="RES-E"/>
    <s v="Yes"/>
    <s v="Spokane 1"/>
    <n v="47.6980230474"/>
    <n v="-117.352736632"/>
    <x v="13"/>
    <s v="SPOKANE NORTHEAST AREA"/>
    <x v="0"/>
  </r>
  <r>
    <n v="3770571890"/>
    <n v="3770181561"/>
    <n v="748363973313"/>
    <s v="RES-E"/>
    <s v="Yes"/>
    <s v="Spokane 1"/>
    <n v="47.699791629700002"/>
    <n v="-117.405544984"/>
    <x v="13"/>
    <s v="SPOKANE NORTHEAST AREA"/>
    <x v="0"/>
  </r>
  <r>
    <n v="1630210126"/>
    <n v="1630684882"/>
    <n v="89307094011"/>
    <s v="RES-E"/>
    <s v="Yes"/>
    <s v="Spokane 1"/>
    <n v="47.696178289499997"/>
    <n v="-117.275114626"/>
    <x v="10"/>
    <s v="SPOKANE VALLEY AREA"/>
    <x v="0"/>
  </r>
  <r>
    <n v="7520127085"/>
    <n v="7520088559"/>
    <n v="762170849165"/>
    <s v="RES-E"/>
    <s v="Yes"/>
    <s v="Spokane 6"/>
    <n v="47.691684045199999"/>
    <n v="-117.13356595"/>
    <x v="10"/>
    <s v="SPOKANE VALLEY AREA"/>
    <x v="0"/>
  </r>
  <r>
    <n v="7070981157"/>
    <n v="7070163166"/>
    <n v="633436992161"/>
    <s v="RES-E"/>
    <s v="Yes"/>
    <s v="Spokane 1"/>
    <n v="47.696972236100002"/>
    <n v="-117.298746995"/>
    <x v="10"/>
    <s v="SPOKANE VALLEY AREA"/>
    <x v="0"/>
  </r>
  <r>
    <n v="3140467658"/>
    <n v="3140183753"/>
    <n v="896357755200"/>
    <s v="RES-E"/>
    <s v="Yes"/>
    <s v="Spokane 1"/>
    <n v="47.7001397254"/>
    <n v="-117.393269132"/>
    <x v="13"/>
    <s v="SPOKANE NORTHEAST AREA"/>
    <x v="0"/>
  </r>
  <r>
    <n v="1580601116"/>
    <n v="1580164729"/>
    <n v="737362216471"/>
    <s v="RES-E"/>
    <s v="Yes"/>
    <s v="Spokane 1"/>
    <n v="47.697419888600002"/>
    <n v="-117.301306912"/>
    <x v="10"/>
    <s v="SPOKANE VALLEY AREA"/>
    <x v="0"/>
  </r>
  <r>
    <n v="8060741676"/>
    <n v="8060213721"/>
    <n v="502103703746"/>
    <s v="RES-E"/>
    <s v="Yes"/>
    <s v="Spokane 1"/>
    <n v="47.699139834900002"/>
    <n v="-117.352970372"/>
    <x v="13"/>
    <s v="SPOKANE NORTHEAST AREA"/>
    <x v="0"/>
  </r>
  <r>
    <n v="2570436564"/>
    <n v="2570162019"/>
    <n v="723714797138"/>
    <s v="RES-E"/>
    <s v="Yes"/>
    <s v="Spokane 1"/>
    <n v="47.6975685592"/>
    <n v="-117.29763964199999"/>
    <x v="10"/>
    <s v="SPOKANE VALLEY AREA"/>
    <x v="0"/>
  </r>
  <r>
    <n v="2640139653"/>
    <n v="2640155880"/>
    <n v="942037443686"/>
    <s v="RES-E"/>
    <s v="Yes"/>
    <s v="Spokane 4"/>
    <n v="47.701616228600003"/>
    <n v="-117.419695004"/>
    <x v="14"/>
    <s v="SPOKANE NORTHWEST AREA"/>
    <x v="0"/>
  </r>
  <r>
    <n v="1550081655"/>
    <n v="1550196002"/>
    <n v="803524207250"/>
    <s v="RES-E"/>
    <s v="AMI"/>
    <s v="Spokane 1"/>
    <n v="47.700802882700003"/>
    <n v="-117.388292976"/>
    <x v="13"/>
    <s v="SPOKANE NORTHEAST AREA"/>
    <x v="0"/>
  </r>
  <r>
    <n v="2580336630"/>
    <n v="2580180007"/>
    <n v="376893373807"/>
    <s v="RES-E"/>
    <s v="Yes"/>
    <s v="Spokane 1"/>
    <n v="47.701264766000001"/>
    <n v="-117.39659032900001"/>
    <x v="13"/>
    <s v="SPOKANE NORTHEAST AREA"/>
    <x v="0"/>
  </r>
  <r>
    <n v="1640332859"/>
    <n v="1640215287"/>
    <n v="285088803972"/>
    <s v="RES-E"/>
    <s v="Yes"/>
    <s v="Spokane 1"/>
    <n v="47.700622009699998"/>
    <n v="-117.369742333"/>
    <x v="13"/>
    <s v="SPOKANE NORTHEAST AREA"/>
    <x v="0"/>
  </r>
  <r>
    <n v="5710361353"/>
    <n v="5710180126"/>
    <n v="789144028577"/>
    <s v="RES-E"/>
    <s v="Yes"/>
    <s v="Spokane 1"/>
    <n v="47.701983902199999"/>
    <n v="-117.405259801"/>
    <x v="13"/>
    <s v="SPOKANE NORTHEAST AREA"/>
    <x v="0"/>
  </r>
  <r>
    <n v="4660164905"/>
    <n v="4660161196"/>
    <n v="69873186566"/>
    <s v="RES-E"/>
    <s v="Yes"/>
    <s v="Spokane 1"/>
    <n v="47.702026467700001"/>
    <n v="-117.401851966"/>
    <x v="13"/>
    <s v="SPOKANE NORTHEAST AREA"/>
    <x v="0"/>
  </r>
  <r>
    <n v="8230672973"/>
    <n v="8230181150"/>
    <n v="278030340902"/>
    <s v="RES-E"/>
    <s v="Yes"/>
    <s v="Spokane 1"/>
    <n v="47.701572348399999"/>
    <n v="-117.38663551"/>
    <x v="13"/>
    <s v="SPOKANE NORTHEAST AREA"/>
    <x v="0"/>
  </r>
  <r>
    <n v="400095168"/>
    <n v="400159812"/>
    <n v="234815839829"/>
    <s v="RES-E"/>
    <s v="Yes"/>
    <s v="Spokane 1"/>
    <n v="47.6989135265"/>
    <n v="-117.298727457"/>
    <x v="10"/>
    <s v="SPOKANE VALLEY AREA"/>
    <x v="0"/>
  </r>
  <r>
    <n v="5720280213"/>
    <n v="5720540094"/>
    <n v="840690854382"/>
    <s v="RES-E"/>
    <s v="Yes"/>
    <s v="Spokane 1"/>
    <n v="47.7020153514"/>
    <n v="-117.398497569"/>
    <x v="13"/>
    <s v="SPOKANE NORTHEAST AREA"/>
    <x v="0"/>
  </r>
  <r>
    <n v="20367097"/>
    <n v="20160970"/>
    <n v="846293297785"/>
    <s v="RES-E"/>
    <s v="Yes"/>
    <s v="Spokane 1"/>
    <n v="47.702006730299999"/>
    <n v="-117.395967923"/>
    <x v="13"/>
    <s v="SPOKANE NORTHEAST AREA"/>
    <x v="0"/>
  </r>
  <r>
    <n v="5690409014"/>
    <n v="5690165097"/>
    <n v="205263157897"/>
    <s v="RES-E"/>
    <s v="Yes"/>
    <s v="Spokane 1"/>
    <n v="47.702399710000002"/>
    <n v="-117.401663838"/>
    <x v="13"/>
    <s v="SPOKANE NORTHEAST AREA"/>
    <x v="0"/>
  </r>
  <r>
    <n v="1120093411"/>
    <n v="1120183363"/>
    <n v="586476323204"/>
    <s v="RES-E"/>
    <s v="Yes"/>
    <s v="Spokane 4"/>
    <n v="47.703372369999997"/>
    <n v="-117.426866084"/>
    <x v="14"/>
    <s v="SPOKANE NORTHWEST AREA"/>
    <x v="0"/>
  </r>
  <r>
    <n v="290084540"/>
    <n v="290192903"/>
    <n v="438561541182"/>
    <s v="RES-E"/>
    <s v="Yes"/>
    <s v="Spokane 4"/>
    <n v="47.704636174500003"/>
    <n v="-117.46608440599999"/>
    <x v="14"/>
    <s v="SPOKANE NORTHWEST AREA"/>
    <x v="0"/>
  </r>
  <r>
    <n v="6320099743"/>
    <n v="6320185470"/>
    <n v="57798910747"/>
    <s v="RES-E"/>
    <s v="Yes"/>
    <s v="Spokane 4"/>
    <n v="47.703786041800001"/>
    <n v="-117.436055852"/>
    <x v="14"/>
    <s v="SPOKANE NORTHWEST AREA"/>
    <x v="0"/>
  </r>
  <r>
    <n v="4650100262"/>
    <n v="4650181989"/>
    <n v="867841270903"/>
    <s v="RES-E"/>
    <s v="Yes"/>
    <s v="Spokane 1"/>
    <n v="47.7023606164"/>
    <n v="-117.38834565099999"/>
    <x v="13"/>
    <s v="SPOKANE NORTHEAST AREA"/>
    <x v="0"/>
  </r>
  <r>
    <n v="1030471613"/>
    <n v="1030160507"/>
    <n v="283985559656"/>
    <s v="RES-E"/>
    <s v="Yes"/>
    <s v="Spokane 1"/>
    <n v="47.699333218200003"/>
    <n v="-117.288365287"/>
    <x v="10"/>
    <s v="SPOKANE VALLEY AREA"/>
    <x v="0"/>
  </r>
  <r>
    <n v="7890087513"/>
    <n v="7890200462"/>
    <n v="598133904304"/>
    <s v="RES-E"/>
    <s v="Yes"/>
    <s v="Spokane 4"/>
    <n v="47.705018082400002"/>
    <n v="-117.473206701"/>
    <x v="14"/>
    <s v="SPOKANE NORTHWEST AREA"/>
    <x v="0"/>
  </r>
  <r>
    <n v="1410709922"/>
    <n v="1410479398"/>
    <n v="34582971298"/>
    <s v="RES-E"/>
    <s v="Yes"/>
    <s v="Spokane 6"/>
    <n v="47.697573716900003"/>
    <n v="-117.229505526"/>
    <x v="10"/>
    <s v="SPOKANE VALLEY AREA"/>
    <x v="0"/>
  </r>
  <r>
    <n v="9710207157"/>
    <n v="9710161663"/>
    <n v="478764968794"/>
    <s v="RES-E"/>
    <s v="Yes"/>
    <s v="Spokane 1"/>
    <n v="47.702775530799997"/>
    <n v="-117.397585037"/>
    <x v="13"/>
    <s v="SPOKANE NORTHEAST AREA"/>
    <x v="0"/>
  </r>
  <r>
    <n v="4140554768"/>
    <n v="4140200297"/>
    <n v="549186289134"/>
    <s v="RES-E"/>
    <s v="Yes"/>
    <s v="Spokane 1"/>
    <n v="47.702673365000003"/>
    <n v="-117.380542139"/>
    <x v="13"/>
    <s v="SPOKANE NORTHEAST AREA"/>
    <x v="0"/>
  </r>
  <r>
    <n v="460652157"/>
    <n v="460180441"/>
    <n v="683169717733"/>
    <s v="RES-E"/>
    <s v="Yes"/>
    <s v="Spokane 1"/>
    <n v="47.702762633799999"/>
    <n v="-117.382676221"/>
    <x v="13"/>
    <s v="SPOKANE NORTHEAST AREA"/>
    <x v="0"/>
  </r>
  <r>
    <n v="6990159101"/>
    <n v="6990193704"/>
    <n v="531023597315"/>
    <s v="RES-E"/>
    <s v="Yes"/>
    <s v="Spokane 1"/>
    <n v="47.703029768900002"/>
    <n v="-117.37590928900001"/>
    <x v="13"/>
    <s v="SPOKANE NORTHEAST AREA"/>
    <x v="0"/>
  </r>
  <r>
    <n v="3930471991"/>
    <n v="3930185352"/>
    <n v="166027072626"/>
    <s v="RES-E"/>
    <s v="Yes"/>
    <s v="Spokane 1"/>
    <n v="47.703230539099998"/>
    <n v="-117.382136972"/>
    <x v="13"/>
    <s v="SPOKANE NORTHEAST AREA"/>
    <x v="0"/>
  </r>
  <r>
    <n v="810714777"/>
    <n v="810199027"/>
    <n v="71481311008"/>
    <s v="RES-E"/>
    <s v="Yes"/>
    <s v="Spokane 1"/>
    <n v="47.703296312699997"/>
    <n v="-117.37248423299999"/>
    <x v="13"/>
    <s v="SPOKANE NORTHEAST AREA"/>
    <x v="0"/>
  </r>
  <r>
    <n v="1770196110"/>
    <n v="1770171459"/>
    <n v="600980028965"/>
    <s v="RES-E"/>
    <s v="Yes"/>
    <s v="Spokane 1"/>
    <n v="47.7040777916"/>
    <n v="-117.39662317"/>
    <x v="13"/>
    <s v="SPOKANE NORTHEAST AREA"/>
    <x v="0"/>
  </r>
  <r>
    <n v="1930798803"/>
    <n v="1930171460"/>
    <n v="878966552909"/>
    <s v="RES-E"/>
    <s v="Yes"/>
    <s v="Spokane 1"/>
    <n v="47.704158483100002"/>
    <n v="-117.396600582"/>
    <x v="13"/>
    <s v="SPOKANE NORTHEAST AREA"/>
    <x v="0"/>
  </r>
  <r>
    <n v="1000087547"/>
    <n v="1000195909"/>
    <n v="30763738792"/>
    <s v="RES-E"/>
    <s v="Yes"/>
    <s v="Spokane 4"/>
    <n v="47.706557270499999"/>
    <n v="-117.47198319899999"/>
    <x v="14"/>
    <s v="SPOKANE NORTHWEST AREA"/>
    <x v="0"/>
  </r>
  <r>
    <n v="6140088834"/>
    <n v="6140195932"/>
    <n v="861520599516"/>
    <s v="RES-E"/>
    <s v="Yes"/>
    <s v="Spokane 1"/>
    <n v="47.703890993800002"/>
    <n v="-117.37723009699999"/>
    <x v="13"/>
    <s v="SPOKANE NORTHEAST AREA"/>
    <x v="0"/>
  </r>
  <r>
    <n v="9420875188"/>
    <n v="9420548659"/>
    <n v="832785246664"/>
    <s v="RES-E"/>
    <s v="Yes"/>
    <s v="Spokane 6"/>
    <n v="47.696616370400001"/>
    <n v="-117.127078095"/>
    <x v="10"/>
    <s v="SPOKANE VALLEY AREA"/>
    <x v="0"/>
  </r>
  <r>
    <n v="2480126008"/>
    <n v="2480104656"/>
    <n v="859445404767"/>
    <s v="RES-E"/>
    <s v="Yes"/>
    <s v="Spokane 6"/>
    <n v="47.6991718771"/>
    <n v="-117.199377048"/>
    <x v="10"/>
    <s v="SPOKANE VALLEY AREA"/>
    <x v="0"/>
  </r>
  <r>
    <n v="2600844228"/>
    <n v="2600199212"/>
    <n v="752291687221"/>
    <s v="RES-E"/>
    <s v="Yes"/>
    <s v="Spokane 1"/>
    <n v="47.7048502771"/>
    <n v="-117.375698743"/>
    <x v="13"/>
    <s v="SPOKANE NORTHEAST AREA"/>
    <x v="0"/>
  </r>
  <r>
    <n v="6520090803"/>
    <n v="6520169654"/>
    <n v="750074099780"/>
    <s v="RES-E"/>
    <s v="Yes"/>
    <s v="Spokane 1"/>
    <n v="47.702565225800001"/>
    <n v="-117.294942986"/>
    <x v="10"/>
    <s v="SPOKANE VALLEY AREA"/>
    <x v="0"/>
  </r>
  <r>
    <n v="360869120"/>
    <n v="360196160"/>
    <n v="429692871307"/>
    <s v="RES-E"/>
    <s v="Yes"/>
    <s v="Spokane 1"/>
    <n v="47.704859087400003"/>
    <n v="-117.369522313"/>
    <x v="13"/>
    <s v="SPOKANE NORTHEAST AREA"/>
    <x v="0"/>
  </r>
  <r>
    <n v="7820510312"/>
    <n v="7820198642"/>
    <n v="202467150217"/>
    <s v="RES-E"/>
    <s v="Yes"/>
    <s v="Spokane 1"/>
    <n v="47.704859087400003"/>
    <n v="-117.369522313"/>
    <x v="13"/>
    <s v="SPOKANE NORTHEAST AREA"/>
    <x v="0"/>
  </r>
  <r>
    <n v="4320684875"/>
    <n v="4320198085"/>
    <n v="77907185919"/>
    <s v="RES-E"/>
    <s v="Yes"/>
    <s v="Spokane 1"/>
    <n v="47.705459423800001"/>
    <n v="-117.379938878"/>
    <x v="13"/>
    <s v="SPOKANE NORTHEAST AREA"/>
    <x v="0"/>
  </r>
  <r>
    <n v="3520525032"/>
    <n v="3520188892"/>
    <n v="319354868872"/>
    <s v="RES-E"/>
    <s v="Yes"/>
    <s v="Spokane 4"/>
    <n v="47.707957987699999"/>
    <n v="-117.455993259"/>
    <x v="14"/>
    <s v="SPOKANE NORTHWEST AREA"/>
    <x v="0"/>
  </r>
  <r>
    <n v="330719792"/>
    <n v="330198331"/>
    <n v="506487528717"/>
    <s v="RES-E"/>
    <s v="Yes"/>
    <s v="Spokane 1"/>
    <n v="47.705338743299997"/>
    <n v="-117.3667083"/>
    <x v="13"/>
    <s v="SPOKANE NORTHEAST AREA"/>
    <x v="0"/>
  </r>
  <r>
    <n v="6940147017"/>
    <n v="6940167106"/>
    <n v="94651419216"/>
    <s v="RES-E"/>
    <s v="Yes"/>
    <s v="Spokane 1"/>
    <n v="47.703189130600002"/>
    <n v="-117.29415819800001"/>
    <x v="10"/>
    <s v="SPOKANE VALLEY AREA"/>
    <x v="0"/>
  </r>
  <r>
    <n v="7120530480"/>
    <n v="7120163245"/>
    <n v="489948706890"/>
    <s v="RES-E"/>
    <s v="Yes"/>
    <s v="Spokane 1"/>
    <n v="47.706337432300003"/>
    <n v="-117.39599545900001"/>
    <x v="13"/>
    <s v="SPOKANE NORTHEAST AREA"/>
    <x v="0"/>
  </r>
  <r>
    <n v="2570413902"/>
    <n v="2570140723"/>
    <n v="584004063856"/>
    <s v="RES-E"/>
    <s v="Yes"/>
    <s v="Spokane 1"/>
    <n v="47.705740202500003"/>
    <n v="-117.369875509"/>
    <x v="13"/>
    <s v="SPOKANE NORTHEAST AREA"/>
    <x v="0"/>
  </r>
  <r>
    <n v="1170209601"/>
    <n v="1170120166"/>
    <n v="987345608672"/>
    <s v="RES-E"/>
    <s v="Yes"/>
    <s v="Spokane 4"/>
    <n v="47.708535510499999"/>
    <n v="-117.46082684"/>
    <x v="14"/>
    <s v="SPOKANE NORTHWEST AREA"/>
    <x v="0"/>
  </r>
  <r>
    <n v="5780774612"/>
    <n v="5780119145"/>
    <n v="319145592423"/>
    <s v="RES-E"/>
    <s v="Yes"/>
    <s v="Spokane 4"/>
    <n v="47.708578737700002"/>
    <n v="-117.45911954"/>
    <x v="14"/>
    <s v="SPOKANE NORTHWEST AREA"/>
    <x v="0"/>
  </r>
  <r>
    <n v="8290120301"/>
    <n v="8290137619"/>
    <n v="658172862903"/>
    <s v="RES-E"/>
    <s v="Yes"/>
    <s v="Spokane 1"/>
    <n v="47.7062053175"/>
    <n v="-117.375257983"/>
    <x v="13"/>
    <s v="SPOKANE NORTHEAST AREA"/>
    <x v="0"/>
  </r>
  <r>
    <n v="3980114987"/>
    <n v="3980124341"/>
    <n v="305913144965"/>
    <s v="RES-E"/>
    <s v="Yes"/>
    <s v="Spokane 6"/>
    <n v="47.701353567300004"/>
    <n v="-117.212125908"/>
    <x v="10"/>
    <s v="SPOKANE VALLEY AREA"/>
    <x v="0"/>
  </r>
  <r>
    <n v="4290164923"/>
    <n v="4290177556"/>
    <n v="616469756479"/>
    <s v="RES-E"/>
    <s v="Yes"/>
    <s v="Spokane 5"/>
    <n v="47.707134574800001"/>
    <n v="-117.384058114"/>
    <x v="13"/>
    <s v="SPOKANE NORTHEAST AREA"/>
    <x v="0"/>
  </r>
  <r>
    <n v="7720328666"/>
    <n v="7720137266"/>
    <n v="411525960778"/>
    <s v="RES-E"/>
    <s v="Yes"/>
    <s v="Spokane 1"/>
    <n v="47.707540086000002"/>
    <n v="-117.37278711099999"/>
    <x v="13"/>
    <s v="SPOKANE NORTHEAST AREA"/>
    <x v="0"/>
  </r>
  <r>
    <n v="420746966"/>
    <n v="420165941"/>
    <n v="22072405286"/>
    <s v="RES-E"/>
    <s v="Yes"/>
    <s v="Spokane 4"/>
    <n v="47.709077659199998"/>
    <n v="-117.415686968"/>
    <x v="14"/>
    <s v="SPOKANE NORTHWEST AREA"/>
    <x v="0"/>
  </r>
  <r>
    <n v="1320653088"/>
    <n v="1320162524"/>
    <n v="568366821888"/>
    <s v="RES-E"/>
    <s v="Yes"/>
    <s v="Spokane 1"/>
    <n v="47.705453393100001"/>
    <n v="-117.28931486"/>
    <x v="10"/>
    <s v="SPOKANE VALLEY AREA"/>
    <x v="0"/>
  </r>
  <r>
    <n v="8060561733"/>
    <n v="8060117154"/>
    <n v="866763226931"/>
    <s v="RES-E"/>
    <s v="Yes"/>
    <s v="Spokane 5"/>
    <n v="47.708147517500002"/>
    <n v="-117.36696494900001"/>
    <x v="13"/>
    <s v="SPOKANE NORTHEAST AREA"/>
    <x v="0"/>
  </r>
  <r>
    <n v="8090253540"/>
    <n v="8090135038"/>
    <n v="938637837927"/>
    <s v="RES-E"/>
    <s v="Yes"/>
    <s v="Spokane 5"/>
    <n v="47.709012550899999"/>
    <n v="-117.388827992"/>
    <x v="13"/>
    <s v="SPOKANE NORTHEAST AREA"/>
    <x v="0"/>
  </r>
  <r>
    <n v="5350833420"/>
    <n v="5350163054"/>
    <n v="475860236632"/>
    <s v="RES-E"/>
    <s v="Yes"/>
    <s v="Spokane 4"/>
    <n v="47.709839258300001"/>
    <n v="-117.414787752"/>
    <x v="14"/>
    <s v="SPOKANE NORTHWEST AREA"/>
    <x v="0"/>
  </r>
  <r>
    <n v="7970423429"/>
    <n v="7970166567"/>
    <n v="232545503987"/>
    <s v="RES-E"/>
    <s v="Yes"/>
    <s v="Spokane 1"/>
    <n v="47.706737403799998"/>
    <n v="-117.294805571"/>
    <x v="10"/>
    <s v="SPOKANE VALLEY AREA"/>
    <x v="0"/>
  </r>
  <r>
    <n v="5100613830"/>
    <n v="5100210484"/>
    <n v="172826911205"/>
    <s v="RES-E"/>
    <s v="Yes"/>
    <s v="Spokane 4"/>
    <n v="47.712194438300003"/>
    <n v="-117.47195918200001"/>
    <x v="14"/>
    <s v="SPOKANE NORTHWEST AREA"/>
    <x v="0"/>
  </r>
  <r>
    <n v="2010110011"/>
    <n v="2010119982"/>
    <n v="672995431133"/>
    <s v="RES-E"/>
    <s v="Yes"/>
    <s v="Spokane 4"/>
    <n v="47.712778919000002"/>
    <n v="-117.48535383799999"/>
    <x v="14"/>
    <s v="SPOKANE NORTHWEST AREA"/>
    <x v="0"/>
  </r>
  <r>
    <n v="2440635960"/>
    <n v="2440162695"/>
    <n v="257146225142"/>
    <s v="RES-E"/>
    <s v="Yes"/>
    <s v="Spokane 1"/>
    <n v="47.707085852900001"/>
    <n v="-117.296900968"/>
    <x v="10"/>
    <s v="SPOKANE VALLEY AREA"/>
    <x v="0"/>
  </r>
  <r>
    <n v="7380117272"/>
    <n v="7380117109"/>
    <n v="21638941239"/>
    <s v="RES-E"/>
    <s v="Yes"/>
    <s v="Spokane 6"/>
    <n v="47.704973180000003"/>
    <n v="-117.21943216699999"/>
    <x v="10"/>
    <s v="SPOKANE VALLEY AREA"/>
    <x v="0"/>
  </r>
  <r>
    <n v="5200479690"/>
    <n v="5200123123"/>
    <n v="316160081357"/>
    <s v="RES-E"/>
    <s v="Yes"/>
    <s v="Spokane 4"/>
    <n v="47.712655301300003"/>
    <n v="-117.466765585"/>
    <x v="14"/>
    <s v="SPOKANE NORTHWEST AREA"/>
    <x v="0"/>
  </r>
  <r>
    <n v="730774503"/>
    <n v="730119029"/>
    <n v="142150369052"/>
    <s v="RES-E"/>
    <s v="Yes"/>
    <s v="Spokane 4"/>
    <n v="47.713649652800001"/>
    <n v="-117.48270540199999"/>
    <x v="14"/>
    <s v="SPOKANE NORTHWEST AREA"/>
    <x v="0"/>
  </r>
  <r>
    <n v="6640556400"/>
    <n v="6640084690"/>
    <n v="76150375707"/>
    <s v="RES-E"/>
    <s v="Yes"/>
    <s v="Spokane 6"/>
    <n v="47.701478474200002"/>
    <n v="-117.090779864"/>
    <x v="10"/>
    <s v="SPOKANE VALLEY AREA"/>
    <x v="0"/>
  </r>
  <r>
    <n v="560106364"/>
    <n v="560142287"/>
    <n v="61641942808"/>
    <s v="RES-E"/>
    <s v="Yes"/>
    <s v="Spokane 5"/>
    <n v="47.711674131899997"/>
    <n v="-117.39030445"/>
    <x v="13"/>
    <s v="SPOKANE NORTHEAST AREA"/>
    <x v="0"/>
  </r>
  <r>
    <n v="6420495458"/>
    <n v="6420137345"/>
    <n v="176601832159"/>
    <s v="RES-E"/>
    <s v="Yes"/>
    <s v="Spokane 4"/>
    <n v="47.713896595800001"/>
    <n v="-117.460175812"/>
    <x v="14"/>
    <s v="SPOKANE NORTHWEST AREA"/>
    <x v="0"/>
  </r>
  <r>
    <n v="2460714296"/>
    <n v="2460430037"/>
    <n v="864834881101"/>
    <s v="RES-E"/>
    <s v="Yes"/>
    <s v="Spokane 6"/>
    <n v="47.706466294899997"/>
    <n v="-117.211540395"/>
    <x v="10"/>
    <s v="SPOKANE VALLEY AREA"/>
    <x v="0"/>
  </r>
  <r>
    <n v="1770362243"/>
    <n v="1770155336"/>
    <n v="836053372917"/>
    <s v="RES-E"/>
    <s v="Yes"/>
    <s v="Spokane 4"/>
    <n v="47.7133618684"/>
    <n v="-117.43072098499999"/>
    <x v="14"/>
    <s v="SPOKANE NORTHWEST AREA"/>
    <x v="0"/>
  </r>
  <r>
    <n v="2420940512"/>
    <n v="2420526633"/>
    <n v="259894227065"/>
    <s v="RES-E"/>
    <s v="Yes"/>
    <s v="Spokane 1"/>
    <n v="47.709428722799998"/>
    <n v="-117.297776355"/>
    <x v="10"/>
    <s v="SPOKANE VALLEY AREA"/>
    <x v="0"/>
  </r>
  <r>
    <n v="3090113201"/>
    <n v="3090123480"/>
    <n v="141719267526"/>
    <s v="RES-E"/>
    <s v="Yes"/>
    <s v="Spokane 6"/>
    <n v="47.707044638799999"/>
    <n v="-117.21227387499999"/>
    <x v="10"/>
    <s v="SPOKANE VALLEY AREA"/>
    <x v="0"/>
  </r>
  <r>
    <n v="4500062396"/>
    <n v="4500251183"/>
    <n v="139442052648"/>
    <s v="RES-E"/>
    <s v="Yes"/>
    <s v="Spokane 6"/>
    <n v="47.702219487199997"/>
    <n v="-117.060434804"/>
    <x v="10"/>
    <s v="SPOKANE VALLEY AREA"/>
    <x v="0"/>
  </r>
  <r>
    <n v="2790568106"/>
    <n v="2790641004"/>
    <n v="8646474697"/>
    <s v="RES-E"/>
    <s v="Yes"/>
    <s v="Spokane 5"/>
    <n v="47.711289093600001"/>
    <n v="-117.344426302"/>
    <x v="13"/>
    <s v="SPOKANE NORTHEAST AREA"/>
    <x v="0"/>
  </r>
  <r>
    <n v="5041061218"/>
    <n v="5040645897"/>
    <n v="86908337889"/>
    <s v="RES-E"/>
    <s v="Yes"/>
    <s v="Spokane 5"/>
    <n v="47.7112704472"/>
    <n v="-117.34377765799999"/>
    <x v="13"/>
    <s v="SPOKANE NORTHEAST AREA"/>
    <x v="0"/>
  </r>
  <r>
    <n v="7390105769"/>
    <n v="7390154460"/>
    <n v="339652215778"/>
    <s v="RES-E"/>
    <s v="Yes"/>
    <s v="Spokane 4"/>
    <n v="47.714663776000002"/>
    <n v="-117.438132835"/>
    <x v="14"/>
    <s v="SPOKANE NORTHWEST AREA"/>
    <x v="0"/>
  </r>
  <r>
    <n v="5000257556"/>
    <n v="5000644725"/>
    <n v="686987917754"/>
    <s v="RES-E"/>
    <s v="Yes"/>
    <s v="Spokane 5"/>
    <n v="47.711919608800002"/>
    <n v="-117.34583632"/>
    <x v="13"/>
    <s v="SPOKANE NORTHEAST AREA"/>
    <x v="0"/>
  </r>
  <r>
    <n v="8010972335"/>
    <n v="8010142381"/>
    <n v="995782511734"/>
    <s v="RES-E"/>
    <s v="Yes"/>
    <s v="Spokane 5"/>
    <n v="47.713869196200001"/>
    <n v="-117.383217313"/>
    <x v="13"/>
    <s v="SPOKANE NORTHEAST AREA"/>
    <x v="0"/>
  </r>
  <r>
    <n v="2640116797"/>
    <n v="2640124276"/>
    <n v="460527025932"/>
    <s v="RES-E"/>
    <s v="Yes"/>
    <s v="Spokane 5"/>
    <n v="47.713554046699997"/>
    <n v="-117.37028915099999"/>
    <x v="13"/>
    <s v="SPOKANE NORTHEAST AREA"/>
    <x v="0"/>
  </r>
  <r>
    <n v="1030121861"/>
    <n v="1030141602"/>
    <n v="318245972210"/>
    <s v="RES-E"/>
    <s v="Yes"/>
    <s v="Spokane 5"/>
    <n v="47.714247191299997"/>
    <n v="-117.38341753500001"/>
    <x v="13"/>
    <s v="SPOKANE NORTHEAST AREA"/>
    <x v="0"/>
  </r>
  <r>
    <n v="9610658980"/>
    <n v="9610118257"/>
    <n v="38335709700"/>
    <s v="RES-E"/>
    <s v="Yes"/>
    <s v="Spokane 4"/>
    <n v="47.716520789199997"/>
    <n v="-117.45304673299999"/>
    <x v="14"/>
    <s v="SPOKANE NORTHWEST AREA"/>
    <x v="0"/>
  </r>
  <r>
    <n v="1620303518"/>
    <n v="1620096897"/>
    <n v="327428382825"/>
    <s v="RES-E"/>
    <s v="Yes"/>
    <s v="Spokane 4"/>
    <n v="47.717149081199999"/>
    <n v="-117.424753886"/>
    <x v="14"/>
    <s v="SPOKANE NORTHWEST AREA"/>
    <x v="0"/>
  </r>
  <r>
    <n v="6560386112"/>
    <n v="6560109434"/>
    <n v="161941480332"/>
    <s v="RES-E"/>
    <s v="Yes"/>
    <s v="Spokane 4"/>
    <n v="47.718691450500003"/>
    <n v="-117.471570374"/>
    <x v="14"/>
    <s v="SPOKANE NORTHWEST AREA"/>
    <x v="0"/>
  </r>
  <r>
    <n v="8140128870"/>
    <n v="8140389029"/>
    <n v="763217178381"/>
    <s v="RES-E"/>
    <s v="Yes"/>
    <s v="Spokane 4"/>
    <n v="47.720280831499998"/>
    <n v="-117.478578345"/>
    <x v="14"/>
    <s v="SPOKANE NORTHWEST AREA"/>
    <x v="0"/>
  </r>
  <r>
    <n v="5310335378"/>
    <n v="5310432904"/>
    <n v="368555470567"/>
    <s v="RES-E"/>
    <s v="Yes"/>
    <s v="Spokane 6"/>
    <n v="47.707243253400001"/>
    <n v="-117.059748011"/>
    <x v="10"/>
    <s v="SPOKANE VALLEY AREA"/>
    <x v="0"/>
  </r>
  <r>
    <n v="8240044171"/>
    <n v="8240331546"/>
    <n v="767769576559"/>
    <s v="RES-E"/>
    <s v="Yes"/>
    <s v="Spokane 4"/>
    <n v="47.720382754399999"/>
    <n v="-117.461561954"/>
    <x v="14"/>
    <s v="SPOKANE NORTHWEST AREA"/>
    <x v="0"/>
  </r>
  <r>
    <n v="3080320827"/>
    <n v="3080100466"/>
    <n v="889154059179"/>
    <s v="RES-E"/>
    <s v="Yes"/>
    <s v="Spokane 4"/>
    <n v="47.720011991299998"/>
    <n v="-117.448205492"/>
    <x v="14"/>
    <s v="SPOKANE NORTHWEST AREA"/>
    <x v="0"/>
  </r>
  <r>
    <n v="8300139583"/>
    <n v="8300373401"/>
    <n v="896260079505"/>
    <s v="RES-E"/>
    <s v="Yes"/>
    <s v="Spokane 4"/>
    <n v="47.721355812399999"/>
    <n v="-117.492218624"/>
    <x v="14"/>
    <s v="SPOKANE NORTHWEST AREA"/>
    <x v="0"/>
  </r>
  <r>
    <n v="9540080108"/>
    <n v="9540210596"/>
    <n v="767491852247"/>
    <s v="RES-E"/>
    <s v="Yes"/>
    <s v="Spokane 5"/>
    <n v="47.718341758699999"/>
    <n v="-117.38002291399999"/>
    <x v="13"/>
    <s v="SPOKANE NORTHEAST AREA"/>
    <x v="0"/>
  </r>
  <r>
    <n v="520054229"/>
    <n v="520306917"/>
    <n v="332587920009"/>
    <s v="RES-E"/>
    <s v="Yes"/>
    <s v="Spokane 4"/>
    <n v="47.720809955900002"/>
    <n v="-117.44455906500001"/>
    <x v="14"/>
    <s v="SPOKANE NORTHWEST AREA"/>
    <x v="0"/>
  </r>
  <r>
    <n v="5450237702"/>
    <n v="5450208088"/>
    <n v="879762436320"/>
    <s v="RES-E"/>
    <s v="Yes"/>
    <s v="Spokane 5"/>
    <n v="47.719929887799999"/>
    <n v="-117.393432558"/>
    <x v="13"/>
    <s v="SPOKANE NORTHEAST AREA"/>
    <x v="0"/>
  </r>
  <r>
    <n v="3740113911"/>
    <n v="3740104379"/>
    <n v="161399826249"/>
    <s v="RES-E"/>
    <s v="Yes"/>
    <s v="Spokane 4"/>
    <n v="47.722638526700003"/>
    <n v="-117.469133289"/>
    <x v="14"/>
    <s v="SPOKANE NORTHWEST AREA"/>
    <x v="0"/>
  </r>
  <r>
    <n v="6220042143"/>
    <n v="6220429682"/>
    <n v="195622548546"/>
    <s v="RES-E"/>
    <s v="Yes"/>
    <s v="Spokane 6"/>
    <n v="47.7097593676"/>
    <n v="-117.04232451599999"/>
    <x v="10"/>
    <s v="SPOKANE VALLEY AREA"/>
    <x v="0"/>
  </r>
  <r>
    <n v="9450932427"/>
    <n v="9450195727"/>
    <n v="268157218998"/>
    <s v="RES-E"/>
    <s v="Yes"/>
    <s v="Spokane 5"/>
    <n v="47.721872222199998"/>
    <n v="-117.375805813"/>
    <x v="13"/>
    <s v="SPOKANE NORTHEAST AREA"/>
    <x v="0"/>
  </r>
  <r>
    <n v="7610510321"/>
    <n v="7610100509"/>
    <n v="901122218454"/>
    <s v="RES-E"/>
    <s v="Yes"/>
    <s v="Spokane 4"/>
    <n v="47.723595537000001"/>
    <n v="-117.42798688000001"/>
    <x v="14"/>
    <s v="SPOKANE NORTHWEST AREA"/>
    <x v="0"/>
  </r>
  <r>
    <n v="2730090403"/>
    <n v="2730212345"/>
    <n v="136831726934"/>
    <s v="RES-E"/>
    <s v="Yes"/>
    <s v="Spokane 5"/>
    <n v="47.723331512800002"/>
    <n v="-117.405179577"/>
    <x v="13"/>
    <s v="SPOKANE NORTHEAST AREA"/>
    <x v="0"/>
  </r>
  <r>
    <n v="7340123582"/>
    <n v="7340078428"/>
    <n v="724005439072"/>
    <s v="RES-E"/>
    <s v="Yes"/>
    <s v="Spokane 5"/>
    <n v="47.725436847200001"/>
    <n v="-117.406158581"/>
    <x v="13"/>
    <s v="SPOKANE NORTHEAST AREA"/>
    <x v="0"/>
  </r>
  <r>
    <n v="7100122862"/>
    <n v="7100082082"/>
    <n v="978787181990"/>
    <s v="RES-E"/>
    <s v="Yes"/>
    <s v="Spokane 4"/>
    <n v="47.726794511800001"/>
    <n v="-117.42702195299999"/>
    <x v="14"/>
    <s v="SPOKANE NORTHWEST AREA"/>
    <x v="0"/>
  </r>
  <r>
    <n v="8500384256"/>
    <n v="8500087270"/>
    <n v="283936755431"/>
    <s v="RES-E"/>
    <s v="Yes"/>
    <s v="Spokane 4"/>
    <n v="47.726807731100003"/>
    <n v="-117.425244795"/>
    <x v="14"/>
    <s v="SPOKANE NORTHWEST AREA"/>
    <x v="0"/>
  </r>
  <r>
    <n v="4899466501"/>
    <n v="4896805396"/>
    <n v="900646800942"/>
    <s v="RES-E"/>
    <s v="Yes"/>
    <s v="Spokane 4"/>
    <n v="47.728592426299997"/>
    <n v="-117.449460934"/>
    <x v="14"/>
    <s v="SPOKANE NORTHWEST AREA"/>
    <x v="0"/>
  </r>
  <r>
    <n v="7670937021"/>
    <n v="7670077501"/>
    <n v="409674407438"/>
    <s v="RES-E"/>
    <s v="Yes"/>
    <s v="Spokane 5"/>
    <n v="47.7275916671"/>
    <n v="-117.402872671"/>
    <x v="13"/>
    <s v="SPOKANE NORTHEAST AREA"/>
    <x v="0"/>
  </r>
  <r>
    <n v="7020834246"/>
    <n v="7020171550"/>
    <n v="557519356640"/>
    <s v="RES-E"/>
    <s v="Yes"/>
    <s v="Davenport"/>
    <n v="47.756151472399999"/>
    <n v="-118.522454177"/>
    <x v="15"/>
    <s v="WILBER / ODESSA / HARRINGTON AREA"/>
    <x v="0"/>
  </r>
  <r>
    <n v="7860096493"/>
    <n v="7860180081"/>
    <n v="196982795027"/>
    <s v="RES-E"/>
    <s v="Yes"/>
    <s v="Spokane 5"/>
    <n v="47.728318956400003"/>
    <n v="-117.35242787"/>
    <x v="13"/>
    <s v="SPOKANE NORTHEAST AREA"/>
    <x v="0"/>
  </r>
  <r>
    <n v="3710198820"/>
    <n v="3710085612"/>
    <n v="945007495302"/>
    <s v="RES-E"/>
    <s v="Yes"/>
    <s v="Spokane 4"/>
    <n v="47.7309697038"/>
    <n v="-117.416709623"/>
    <x v="14"/>
    <s v="SPOKANE NORTHWEST AREA"/>
    <x v="0"/>
  </r>
  <r>
    <n v="8330756681"/>
    <n v="8330081583"/>
    <n v="846377710215"/>
    <s v="RES-E"/>
    <s v="Yes"/>
    <s v="Spokane 5"/>
    <n v="47.730652006699998"/>
    <n v="-117.401347117"/>
    <x v="13"/>
    <s v="SPOKANE NORTHEAST AREA"/>
    <x v="0"/>
  </r>
  <r>
    <n v="9510878116"/>
    <n v="9510310589"/>
    <n v="408712981368"/>
    <s v="RES-E"/>
    <s v="Yes"/>
    <s v="Spokane 4"/>
    <n v="47.731880481700003"/>
    <n v="-117.434666647"/>
    <x v="14"/>
    <s v="SPOKANE NORTHWEST AREA"/>
    <x v="0"/>
  </r>
  <r>
    <n v="6200803511"/>
    <n v="6200080754"/>
    <n v="934704728219"/>
    <s v="RES-E"/>
    <s v="Yes"/>
    <s v="Spokane 4"/>
    <n v="47.7315223847"/>
    <n v="-117.418611668"/>
    <x v="14"/>
    <s v="SPOKANE NORTHWEST AREA"/>
    <x v="0"/>
  </r>
  <r>
    <n v="8950237387"/>
    <n v="8950283232"/>
    <n v="823126893014"/>
    <s v="RES-E"/>
    <s v="Yes"/>
    <s v="Spokane 6"/>
    <n v="47.721154053699998"/>
    <n v="-117.072565277"/>
    <x v="10"/>
    <s v="SPOKANE VALLEY AREA"/>
    <x v="0"/>
  </r>
  <r>
    <n v="5710525551"/>
    <n v="5710634772"/>
    <n v="249333438672"/>
    <s v="RES-E"/>
    <s v="Yes"/>
    <s v="Spokane 4"/>
    <n v="47.731949314700003"/>
    <n v="-117.414891826"/>
    <x v="14"/>
    <s v="SPOKANE NORTHWEST AREA"/>
    <x v="0"/>
  </r>
  <r>
    <n v="1150060500"/>
    <n v="1150312420"/>
    <n v="263870346952"/>
    <s v="RES-E"/>
    <s v="Yes"/>
    <s v="Spokane 4"/>
    <n v="47.732451865100003"/>
    <n v="-117.424602917"/>
    <x v="14"/>
    <s v="SPOKANE NORTHWEST AREA"/>
    <x v="0"/>
  </r>
  <r>
    <n v="1360602530"/>
    <n v="1360311416"/>
    <n v="156591401089"/>
    <s v="RES-E"/>
    <s v="Yes"/>
    <s v="Spokane 4"/>
    <n v="47.734633280600001"/>
    <n v="-117.424425219"/>
    <x v="14"/>
    <s v="SPOKANE NORTHWEST AREA"/>
    <x v="0"/>
  </r>
  <r>
    <n v="8600789652"/>
    <n v="8600618936"/>
    <n v="969625817667"/>
    <s v="RES-E"/>
    <s v="Yes"/>
    <s v="Spokane 4"/>
    <n v="47.736492237900002"/>
    <n v="-117.435704711"/>
    <x v="14"/>
    <s v="SPOKANE NORTHWEST AREA"/>
    <x v="0"/>
  </r>
  <r>
    <n v="7850800218"/>
    <n v="7850621776"/>
    <n v="828753861177"/>
    <s v="RES-E"/>
    <s v="Yes"/>
    <s v="Spokane 4"/>
    <n v="47.737472463899998"/>
    <n v="-117.46665151000001"/>
    <x v="14"/>
    <s v="SPOKANE NORTHWEST AREA"/>
    <x v="0"/>
  </r>
  <r>
    <n v="6450200721"/>
    <n v="6450308968"/>
    <n v="294118979136"/>
    <s v="RES-E"/>
    <s v="Yes"/>
    <s v="Spokane 4"/>
    <n v="47.737311346699997"/>
    <n v="-117.442551278"/>
    <x v="14"/>
    <s v="SPOKANE NORTHWEST AREA"/>
    <x v="0"/>
  </r>
  <r>
    <n v="2740394104"/>
    <n v="2740640830"/>
    <n v="344048836329"/>
    <s v="RES-E"/>
    <s v="Yes"/>
    <s v="Spokane 4"/>
    <n v="47.739247121299996"/>
    <n v="-117.504373914"/>
    <x v="14"/>
    <s v="SPOKANE NORTHWEST AREA"/>
    <x v="0"/>
  </r>
  <r>
    <n v="8660461249"/>
    <n v="8660293821"/>
    <n v="74334075017"/>
    <s v="RES-E"/>
    <s v="Yes"/>
    <s v="Spokane 4"/>
    <n v="47.737551742299999"/>
    <n v="-117.418895124"/>
    <x v="14"/>
    <s v="SPOKANE NORTHWEST AREA"/>
    <x v="0"/>
  </r>
  <r>
    <n v="1590057612"/>
    <n v="1590271983"/>
    <n v="46600463074"/>
    <s v="RES-E"/>
    <s v="Yes"/>
    <s v="Spokane 5"/>
    <n v="47.738327981700003"/>
    <n v="-117.401312627"/>
    <x v="13"/>
    <s v="SPOKANE NORTHEAST AREA"/>
    <x v="0"/>
  </r>
  <r>
    <n v="5960707715"/>
    <n v="5960609519"/>
    <n v="93139345860"/>
    <s v="RES-E"/>
    <s v="Yes"/>
    <s v="Spokane 5"/>
    <n v="47.7399899073"/>
    <n v="-117.401034975"/>
    <x v="13"/>
    <s v="SPOKANE NORTHEAST AREA"/>
    <x v="0"/>
  </r>
  <r>
    <n v="5204211080"/>
    <n v="5201913205"/>
    <n v="651863918433"/>
    <s v="RES-E"/>
    <s v="Yes"/>
    <s v="Spokane 4"/>
    <n v="47.7433514668"/>
    <n v="-117.46740234000001"/>
    <x v="14"/>
    <s v="SPOKANE NORTHWEST AREA"/>
    <x v="0"/>
  </r>
  <r>
    <n v="4730048792"/>
    <n v="4730330217"/>
    <n v="88815966351"/>
    <s v="RES-E"/>
    <s v="Yes"/>
    <s v="Spokane 4"/>
    <n v="47.744660972399998"/>
    <n v="-117.487797652"/>
    <x v="14"/>
    <s v="SPOKANE NORTHWEST AREA"/>
    <x v="0"/>
  </r>
  <r>
    <n v="4800286581"/>
    <n v="4800281760"/>
    <n v="823001063731"/>
    <s v="RES-E"/>
    <s v="Yes"/>
    <s v="Spokane 6"/>
    <n v="47.731582147300003"/>
    <n v="-117.06603612799999"/>
    <x v="10"/>
    <s v="SPOKANE VALLEY AREA"/>
    <x v="0"/>
  </r>
  <r>
    <n v="6540053149"/>
    <n v="6540309364"/>
    <n v="684690716310"/>
    <s v="RES-E"/>
    <s v="Yes"/>
    <s v="Spokane 4"/>
    <n v="47.7443644357"/>
    <n v="-117.439838267"/>
    <x v="14"/>
    <s v="SPOKANE NORTHWEST AREA"/>
    <x v="0"/>
  </r>
  <r>
    <n v="3990031922"/>
    <n v="3990344253"/>
    <n v="892555522870"/>
    <s v="RES-E"/>
    <s v="Yes"/>
    <s v="Spokane 4"/>
    <n v="47.746852173400001"/>
    <n v="-117.49694955"/>
    <x v="14"/>
    <s v="SPOKANE NORTHWEST AREA"/>
    <x v="0"/>
  </r>
  <r>
    <n v="5100033665"/>
    <n v="5100347064"/>
    <n v="36907854797"/>
    <s v="RES-E"/>
    <s v="Yes"/>
    <s v="Spokane 4"/>
    <n v="47.748080110399997"/>
    <n v="-117.498288492"/>
    <x v="14"/>
    <s v="SPOKANE NORTHWEST AREA"/>
    <x v="0"/>
  </r>
  <r>
    <n v="9450720856"/>
    <n v="9450329110"/>
    <n v="748279043651"/>
    <s v="RES-E"/>
    <s v="Yes"/>
    <s v="Spokane 4"/>
    <n v="47.748673055399998"/>
    <n v="-117.49274496699999"/>
    <x v="14"/>
    <s v="SPOKANE NORTHWEST AREA"/>
    <x v="0"/>
  </r>
  <r>
    <n v="110047387"/>
    <n v="110346095"/>
    <n v="825545206401"/>
    <s v="RES-E"/>
    <s v="Yes"/>
    <s v="Spokane 4"/>
    <n v="47.748605335000001"/>
    <n v="-117.48040471"/>
    <x v="14"/>
    <s v="SPOKANE NORTHWEST AREA"/>
    <x v="0"/>
  </r>
  <r>
    <n v="1570206309"/>
    <n v="1570426701"/>
    <n v="515492765294"/>
    <s v="RES-E"/>
    <s v="Yes"/>
    <s v="Spokane 4"/>
    <n v="47.755833855200002"/>
    <n v="-117.486487599"/>
    <x v="14"/>
    <s v="SPOKANE NORTHWEST AREA"/>
    <x v="0"/>
  </r>
  <r>
    <n v="6190754608"/>
    <n v="6190252643"/>
    <n v="379668182875"/>
    <s v="RES-E"/>
    <s v="Yes"/>
    <s v="Spokane 4"/>
    <n v="47.754566470900002"/>
    <n v="-117.42999163899999"/>
    <x v="14"/>
    <s v="SPOKANE NORTHWEST AREA"/>
    <x v="0"/>
  </r>
  <r>
    <n v="8780098421"/>
    <n v="8780661760"/>
    <n v="69187501586"/>
    <s v="RES-E"/>
    <s v="Yes"/>
    <s v="Spokane 5"/>
    <n v="47.756559441500002"/>
    <n v="-117.347522441"/>
    <x v="13"/>
    <s v="SPOKANE NORTHEAST AREA"/>
    <x v="0"/>
  </r>
  <r>
    <n v="8830365575"/>
    <n v="8830360055"/>
    <n v="10271805875"/>
    <s v="RES-E"/>
    <s v="Yes"/>
    <s v="Spokane 4"/>
    <n v="47.763651362799997"/>
    <n v="-117.425516555"/>
    <x v="14"/>
    <s v="SPOKANE NORTHWEST AREA"/>
    <x v="0"/>
  </r>
  <r>
    <n v="620029899"/>
    <n v="620359243"/>
    <n v="328703392264"/>
    <s v="RES-E"/>
    <s v="Yes"/>
    <s v="Spokane 4"/>
    <n v="47.769149963099999"/>
    <n v="-117.424473969"/>
    <x v="14"/>
    <s v="SPOKANE NORTHWEST AREA"/>
    <x v="0"/>
  </r>
  <r>
    <n v="2580066258"/>
    <n v="2580252647"/>
    <n v="242447554921"/>
    <s v="RES-E"/>
    <s v="Yes"/>
    <s v="Spokane 4"/>
    <n v="47.777989045399998"/>
    <n v="-117.41645730800001"/>
    <x v="14"/>
    <s v="SPOKANE NORTHWEST AREA"/>
    <x v="0"/>
  </r>
  <r>
    <n v="7790255218"/>
    <n v="7790221710"/>
    <n v="681513188717"/>
    <s v="RES-E"/>
    <s v="Yes"/>
    <s v="Spokane 5"/>
    <n v="47.777857181900004"/>
    <n v="-117.37054115799999"/>
    <x v="13"/>
    <s v="SPOKANE NORTHEAST AREA"/>
    <x v="0"/>
  </r>
  <r>
    <n v="8380643335"/>
    <n v="8380262181"/>
    <n v="849309950197"/>
    <s v="RES-E"/>
    <s v="Yes"/>
    <s v="Spokane 4"/>
    <n v="47.779871980999999"/>
    <n v="-117.41133073500001"/>
    <x v="14"/>
    <s v="SPOKANE NORTHWEST AREA"/>
    <x v="0"/>
  </r>
  <r>
    <n v="8541048598"/>
    <n v="8540241712"/>
    <n v="169360303129"/>
    <s v="RES-E"/>
    <s v="Yes"/>
    <s v="Spokane 5"/>
    <n v="47.795268305299999"/>
    <n v="-117.40375356200001"/>
    <x v="13"/>
    <s v="SPOKANE NORTHEAST AREA"/>
    <x v="0"/>
  </r>
  <r>
    <n v="5630024778"/>
    <n v="5630380390"/>
    <n v="824580476333"/>
    <s v="RES-E"/>
    <s v="Yes"/>
    <s v="Spokane 4"/>
    <n v="47.799493558199998"/>
    <n v="-117.540268144"/>
    <x v="14"/>
    <s v="SPOKANE NORTHWEST AREA"/>
    <x v="0"/>
  </r>
  <r>
    <n v="3760365465"/>
    <n v="3760236904"/>
    <n v="636677812135"/>
    <s v="RES-E"/>
    <s v="Yes"/>
    <s v="Spokane 5"/>
    <n v="47.798528432499999"/>
    <n v="-117.40063275"/>
    <x v="13"/>
    <s v="SPOKANE NORTHEAST AREA"/>
    <x v="0"/>
  </r>
  <r>
    <n v="9373159512"/>
    <n v="9378373263"/>
    <n v="758142030927"/>
    <s v="RES-E"/>
    <s v="Yes"/>
    <s v="Spokane 5"/>
    <n v="47.800748689499997"/>
    <n v="-117.36707086600001"/>
    <x v="13"/>
    <s v="SPOKANE NORTHEAST AREA"/>
    <x v="0"/>
  </r>
  <r>
    <n v="7450279884"/>
    <n v="7450452333"/>
    <n v="227178700481"/>
    <s v="RES-E"/>
    <s v="Yes"/>
    <s v="Spokane 4"/>
    <n v="47.807543386699997"/>
    <n v="-117.56343597"/>
    <x v="14"/>
    <s v="SPOKANE NORTHWEST AREA"/>
    <x v="0"/>
  </r>
  <r>
    <n v="1290700896"/>
    <n v="1290595176"/>
    <n v="844100933533"/>
    <s v="RES-E"/>
    <s v="Yes"/>
    <s v="Spokane 5"/>
    <n v="47.804854073999998"/>
    <n v="-117.39315746299999"/>
    <x v="13"/>
    <s v="SPOKANE NORTHEAST AREA"/>
    <x v="0"/>
  </r>
  <r>
    <n v="6570849079"/>
    <n v="6570528310"/>
    <n v="403169415071"/>
    <s v="RES-E"/>
    <s v="Yes"/>
    <s v="Spokane 5"/>
    <n v="47.819039326800002"/>
    <n v="-117.39815110799999"/>
    <x v="13"/>
    <s v="SPOKANE NORTHEAST AREA"/>
    <x v="0"/>
  </r>
  <r>
    <n v="8180199122"/>
    <n v="8180187116"/>
    <n v="118117862205"/>
    <s v="RES-E"/>
    <s v="Yes"/>
    <s v="Spokane 5"/>
    <n v="47.847194130600002"/>
    <n v="-117.494732653"/>
    <x v="16"/>
    <s v="DEER PARK AREA"/>
    <x v="0"/>
  </r>
  <r>
    <n v="8080620862"/>
    <n v="8080288739"/>
    <n v="241343226052"/>
    <s v="RES-E"/>
    <s v="Yes"/>
    <s v="Spokane 5"/>
    <n v="47.931858753999997"/>
    <n v="-117.34157381999999"/>
    <x v="16"/>
    <s v="DEER PARK AREA"/>
    <x v="0"/>
  </r>
  <r>
    <n v="2070456282"/>
    <n v="2070416083"/>
    <n v="879915840181"/>
    <s v="RES-E"/>
    <s v="Yes"/>
    <s v="Davenport"/>
    <n v="47.961206662000002"/>
    <n v="-117.75977280799999"/>
    <x v="17"/>
    <s v="FORD / WELLPINIT / SPRINGDALE AREA"/>
    <x v="0"/>
  </r>
  <r>
    <n v="6330037874"/>
    <n v="6330370721"/>
    <n v="334581763815"/>
    <s v="RES-E"/>
    <s v="Yes"/>
    <s v="Spokane 5"/>
    <n v="47.9791998866"/>
    <n v="-117.46066826400001"/>
    <x v="16"/>
    <s v="DEER PARK AREA"/>
    <x v="0"/>
  </r>
  <r>
    <n v="8060753223"/>
    <n v="8060372873"/>
    <n v="279503387764"/>
    <s v="RES-E"/>
    <s v="Yes"/>
    <s v="Spokane 5"/>
    <n v="47.979573739700001"/>
    <n v="-117.460391719"/>
    <x v="16"/>
    <s v="DEER PARK AREA"/>
    <x v="0"/>
  </r>
  <r>
    <n v="5190124800"/>
    <n v="5190090696"/>
    <n v="785272893832"/>
    <s v="RES-E"/>
    <s v="Yes"/>
    <s v="Davenport"/>
    <n v="48.022115179399997"/>
    <n v="-118.176328109"/>
    <x v="18"/>
    <s v="HUNTERS / FRUITLAND AREA"/>
    <x v="0"/>
  </r>
  <r>
    <n v="8910116550"/>
    <n v="8910132770"/>
    <n v="805214569744"/>
    <s v="RES-E"/>
    <s v="Yes"/>
    <s v="Spokane 5"/>
    <n v="48.060582795000002"/>
    <n v="-117.674496119"/>
    <x v="16"/>
    <s v="DEER PARK AREA"/>
    <x v="0"/>
  </r>
  <r>
    <n v="5900695874"/>
    <n v="5900659860"/>
    <n v="831487051293"/>
    <s v="RES-E"/>
    <s v="Yes"/>
    <s v="Colville"/>
    <n v="48.071819592899999"/>
    <n v="-117.70136836499999"/>
    <x v="19"/>
    <s v="COLVILLE CHEWELAH AREA"/>
    <x v="0"/>
  </r>
  <r>
    <n v="6560526936"/>
    <n v="6560366936"/>
    <n v="764971033693"/>
    <s v="RES-E"/>
    <s v="Yes"/>
    <s v="Colville"/>
    <n v="48.180485685999997"/>
    <n v="-118.113933264"/>
    <x v="20"/>
    <s v="CLVILLE ADDY / GIFFORD AREA"/>
    <x v="0"/>
  </r>
  <r>
    <n v="9660294146"/>
    <n v="9660370605"/>
    <n v="497795034605"/>
    <s v="RES-E"/>
    <s v="Yes"/>
    <s v="Colville"/>
    <n v="48.173337290500001"/>
    <n v="-117.78087449500001"/>
    <x v="21"/>
    <s v="COLVILLE VALLEY AREA"/>
    <x v="0"/>
  </r>
  <r>
    <n v="7090374953"/>
    <n v="7090373742"/>
    <n v="779104448735"/>
    <s v="RES-E"/>
    <s v="Yes"/>
    <s v="Colville"/>
    <n v="48.191605845799998"/>
    <n v="-117.789673909"/>
    <x v="21"/>
    <s v="COLVILLE VALLEY AREA"/>
    <x v="0"/>
  </r>
  <r>
    <n v="5120214988"/>
    <n v="5120154135"/>
    <n v="787951045108"/>
    <s v="RES-E"/>
    <s v="Yes"/>
    <s v="Colville"/>
    <n v="48.208834766999999"/>
    <n v="-117.777272356"/>
    <x v="21"/>
    <s v="COLVILLE VALLEY AREA"/>
    <x v="0"/>
  </r>
  <r>
    <n v="9780400763"/>
    <n v="9780695345"/>
    <n v="665929412614"/>
    <s v="RES-E"/>
    <s v="Yes"/>
    <s v="Colville"/>
    <n v="48.2455684922"/>
    <n v="-117.73683171"/>
    <x v="21"/>
    <s v="COLVILLE VALLEY AREA"/>
    <x v="0"/>
  </r>
  <r>
    <n v="8880483299"/>
    <n v="8880107551"/>
    <n v="521478219374"/>
    <s v="RES-E"/>
    <s v="Yes"/>
    <s v="Colville"/>
    <n v="48.267009978099999"/>
    <n v="-118.372143446"/>
    <x v="22"/>
    <s v="COLVILLE INCHELIUM AREA"/>
    <x v="0"/>
  </r>
  <r>
    <n v="5870300848"/>
    <n v="5870658080"/>
    <n v="668781257978"/>
    <s v="RES-E"/>
    <s v="Yes"/>
    <s v="Colville"/>
    <n v="48.282445510599999"/>
    <n v="-118.26603059"/>
    <x v="22"/>
    <s v="COLVILLE INCHELIUM AREA"/>
    <x v="0"/>
  </r>
  <r>
    <n v="110990781"/>
    <n v="110662099"/>
    <n v="843576544764"/>
    <s v="RES-E"/>
    <s v="Yes"/>
    <s v="Colville"/>
    <n v="48.283201695599999"/>
    <n v="-118.26586008"/>
    <x v="22"/>
    <s v="COLVILLE INCHELIUM AREA"/>
    <x v="0"/>
  </r>
  <r>
    <n v="8205150000"/>
    <n v="8205495858"/>
    <n v="498918534372"/>
    <s v="RES-E"/>
    <s v="Yes"/>
    <s v="Colville"/>
    <n v="48.2936626463"/>
    <n v="-118.341437046"/>
    <x v="22"/>
    <s v="COLVILLE INCHELIUM AREA"/>
    <x v="0"/>
  </r>
  <r>
    <n v="9550750460"/>
    <n v="9550503804"/>
    <n v="516768878354"/>
    <s v="RES-E"/>
    <s v="Yes"/>
    <s v="Colville"/>
    <n v="48.2937395099"/>
    <n v="-117.665378753"/>
    <x v="19"/>
    <s v="COLVILLE CHEWELAH AREA"/>
    <x v="0"/>
  </r>
  <r>
    <n v="1370226404"/>
    <n v="1370480797"/>
    <n v="372963746477"/>
    <s v="RES-E"/>
    <s v="Yes"/>
    <s v="Colville"/>
    <n v="48.2938655496"/>
    <n v="-117.665891851"/>
    <x v="19"/>
    <s v="COLVILLE CHEWELAH AREA"/>
    <x v="0"/>
  </r>
  <r>
    <n v="3250642836"/>
    <n v="3250480798"/>
    <n v="225980679280"/>
    <s v="RES-E"/>
    <s v="Yes"/>
    <s v="Colville"/>
    <n v="48.293865074899998"/>
    <n v="-117.665874575"/>
    <x v="19"/>
    <s v="COLVILLE CHEWELAH AREA"/>
    <x v="0"/>
  </r>
  <r>
    <n v="4760881318"/>
    <n v="4760476710"/>
    <n v="219546625423"/>
    <s v="RES-E"/>
    <s v="AMI"/>
    <s v="Colville"/>
    <n v="48.318438157099997"/>
    <n v="-118.064278039"/>
    <x v="20"/>
    <s v="CLVILLE ADDY / GIFFORD AREA"/>
    <x v="0"/>
  </r>
  <r>
    <n v="7030038945"/>
    <n v="7030345807"/>
    <n v="83705943443"/>
    <s v="RES-E"/>
    <s v="Yes"/>
    <s v="Colville"/>
    <n v="48.3149301495"/>
    <n v="-117.68993890199999"/>
    <x v="19"/>
    <s v="COLVILLE CHEWELAH AREA"/>
    <x v="0"/>
  </r>
  <r>
    <n v="7030340369"/>
    <n v="7030520255"/>
    <n v="123495174475"/>
    <s v="RES-E"/>
    <s v="Yes"/>
    <s v="Colville"/>
    <n v="48.317337487000003"/>
    <n v="-117.739728254"/>
    <x v="19"/>
    <s v="COLVILLE CHEWELAH AREA"/>
    <x v="0"/>
  </r>
  <r>
    <n v="3770280729"/>
    <n v="3770534169"/>
    <n v="329132535613"/>
    <s v="RES-E"/>
    <s v="Yes"/>
    <s v="Colville"/>
    <n v="48.373345172400001"/>
    <n v="-117.930433419"/>
    <x v="20"/>
    <s v="CLVILLE ADDY / GIFFORD AREA"/>
    <x v="0"/>
  </r>
  <r>
    <n v="8770248647"/>
    <n v="8770217014"/>
    <n v="862009655441"/>
    <s v="RES-E"/>
    <s v="Yes"/>
    <s v="Colville"/>
    <n v="48.391659104399999"/>
    <n v="-117.99677804300001"/>
    <x v="23"/>
    <s v="COLVILLE SOUTH AREA"/>
    <x v="0"/>
  </r>
  <r>
    <n v="6940475489"/>
    <n v="6940621046"/>
    <n v="322580203294"/>
    <s v="RES-E"/>
    <s v="Yes"/>
    <s v="Colville"/>
    <n v="48.395940151300003"/>
    <n v="-117.857912308"/>
    <x v="20"/>
    <s v="CLVILLE ADDY / GIFFORD AREA"/>
    <x v="0"/>
  </r>
  <r>
    <n v="5932250000"/>
    <n v="5930355838"/>
    <n v="741495904002"/>
    <s v="RES-E"/>
    <s v="Yes"/>
    <s v="Colville"/>
    <n v="48.396653028199999"/>
    <n v="-117.857938731"/>
    <x v="20"/>
    <s v="CLVILLE ADDY / GIFFORD AREA"/>
    <x v="0"/>
  </r>
  <r>
    <n v="450543223"/>
    <n v="450353572"/>
    <n v="334447456927"/>
    <s v="RES-E"/>
    <s v="Yes"/>
    <s v="Colville"/>
    <n v="48.410620487400003"/>
    <n v="-117.810236225"/>
    <x v="20"/>
    <s v="CLVILLE ADDY / GIFFORD AREA"/>
    <x v="0"/>
  </r>
  <r>
    <n v="7210652613"/>
    <n v="7210357994"/>
    <n v="95511384184"/>
    <s v="RES-E"/>
    <s v="Yes"/>
    <s v="Colville"/>
    <n v="48.410671714800003"/>
    <n v="-117.81133598700001"/>
    <x v="20"/>
    <s v="CLVILLE ADDY / GIFFORD AREA"/>
    <x v="0"/>
  </r>
  <r>
    <n v="2360624825"/>
    <n v="2360683671"/>
    <n v="52155203934"/>
    <s v="RES-E"/>
    <s v="Yes"/>
    <s v="Colville"/>
    <n v="48.410907574100001"/>
    <n v="-117.81030512300001"/>
    <x v="20"/>
    <s v="CLVILLE ADDY / GIFFORD AREA"/>
    <x v="0"/>
  </r>
  <r>
    <n v="8470036782"/>
    <n v="8470356692"/>
    <n v="10933745057"/>
    <s v="RES-E"/>
    <s v="Yes"/>
    <s v="Colville"/>
    <n v="48.422722169799997"/>
    <n v="-117.870520296"/>
    <x v="20"/>
    <s v="CLVILLE ADDY / GIFFORD AREA"/>
    <x v="0"/>
  </r>
  <r>
    <n v="8041050485"/>
    <n v="8040650627"/>
    <n v="488103494358"/>
    <s v="RES-E"/>
    <s v="Yes"/>
    <s v="Colville"/>
    <n v="48.432299849800003"/>
    <n v="-117.84760779200001"/>
    <x v="20"/>
    <s v="CLVILLE ADDY / GIFFORD AREA"/>
    <x v="0"/>
  </r>
  <r>
    <n v="8410424207"/>
    <n v="8410523390"/>
    <n v="604163959118"/>
    <s v="RES-E"/>
    <s v="Yes"/>
    <s v="Colville"/>
    <n v="48.434986941699997"/>
    <n v="-117.90793138399999"/>
    <x v="23"/>
    <s v="COLVILLE SOUTH AREA"/>
    <x v="0"/>
  </r>
  <r>
    <n v="7390502844"/>
    <n v="7390551550"/>
    <n v="11247397051"/>
    <s v="RES-E"/>
    <s v="Yes"/>
    <s v="Colville"/>
    <n v="48.442858726099999"/>
    <n v="-118.01893231299999"/>
    <x v="23"/>
    <s v="COLVILLE SOUTH AREA"/>
    <x v="0"/>
  </r>
  <r>
    <n v="2020932736"/>
    <n v="2020090553"/>
    <n v="180688695298"/>
    <s v="RES-E"/>
    <s v="Yes"/>
    <s v="Colville"/>
    <n v="48.462005591500002"/>
    <n v="-118.195669271"/>
    <x v="22"/>
    <s v="COLVILLE INCHELIUM AREA"/>
    <x v="0"/>
  </r>
  <r>
    <n v="9580884876"/>
    <n v="9580492094"/>
    <n v="401533006064"/>
    <s v="RES-E"/>
    <s v="Yes"/>
    <s v="Colville"/>
    <n v="48.482648023800003"/>
    <n v="-118.167305228"/>
    <x v="22"/>
    <s v="COLVILLE INCHELIUM AREA"/>
    <x v="0"/>
  </r>
  <r>
    <n v="9100240132"/>
    <n v="9100555603"/>
    <n v="53125175849"/>
    <s v="RES-E"/>
    <s v="Yes"/>
    <s v="Colville"/>
    <n v="48.480335490599998"/>
    <n v="-117.991083391"/>
    <x v="23"/>
    <s v="COLVILLE SOUTH AREA"/>
    <x v="0"/>
  </r>
  <r>
    <n v="2770421705"/>
    <n v="2770148314"/>
    <n v="129207960222"/>
    <s v="RES-E"/>
    <s v="Yes"/>
    <s v="Colville"/>
    <n v="48.483939309599997"/>
    <n v="-117.986990108"/>
    <x v="23"/>
    <s v="COLVILLE SOUTH AREA"/>
    <x v="0"/>
  </r>
  <r>
    <n v="3200103370"/>
    <n v="3200173006"/>
    <n v="673881257808"/>
    <s v="RES-E"/>
    <s v="Yes"/>
    <s v="Colville"/>
    <n v="48.4850879822"/>
    <n v="-117.762565964"/>
    <x v="23"/>
    <s v="COLVILLE SOUTH AREA"/>
    <x v="0"/>
  </r>
  <r>
    <n v="5567150000"/>
    <n v="5560472501"/>
    <n v="289443381377"/>
    <s v="RES-E"/>
    <s v="Yes"/>
    <s v="Colville"/>
    <n v="48.494160994300003"/>
    <n v="-118.125029005"/>
    <x v="22"/>
    <s v="COLVILLE INCHELIUM AREA"/>
    <x v="0"/>
  </r>
  <r>
    <n v="8011034176"/>
    <n v="8010174294"/>
    <n v="273860367798"/>
    <s v="RES-E"/>
    <s v="Yes"/>
    <s v="Colville"/>
    <n v="48.486725299500002"/>
    <n v="-117.766539802"/>
    <x v="23"/>
    <s v="COLVILLE SOUTH AREA"/>
    <x v="0"/>
  </r>
  <r>
    <n v="690817289"/>
    <n v="690169624"/>
    <n v="135898446733"/>
    <s v="RES-E"/>
    <s v="Yes"/>
    <s v="Colville"/>
    <n v="48.486961028300001"/>
    <n v="-117.765910002"/>
    <x v="23"/>
    <s v="COLVILLE SOUTH AREA"/>
    <x v="0"/>
  </r>
  <r>
    <n v="4360472049"/>
    <n v="4360649449"/>
    <n v="89181600590"/>
    <s v="RES-E"/>
    <s v="Yes"/>
    <s v="Colville"/>
    <n v="48.514464845200003"/>
    <n v="-117.756349769"/>
    <x v="23"/>
    <s v="COLVILLE SOUTH AREA"/>
    <x v="0"/>
  </r>
  <r>
    <n v="8630568708"/>
    <n v="8630401457"/>
    <n v="500688608728"/>
    <s v="RES-E"/>
    <s v="Yes"/>
    <s v="Colville"/>
    <n v="48.514001711699997"/>
    <n v="-117.64537385600001"/>
    <x v="23"/>
    <s v="COLVILLE SOUTH AREA"/>
    <x v="0"/>
  </r>
  <r>
    <n v="1250307506"/>
    <n v="1250415475"/>
    <n v="432066593996"/>
    <s v="RES-E"/>
    <s v="Yes"/>
    <s v="Colville"/>
    <n v="48.517885843800002"/>
    <n v="-117.64624932300001"/>
    <x v="23"/>
    <s v="COLVILLE SOUTH AREA"/>
    <x v="0"/>
  </r>
  <r>
    <n v="4280618013"/>
    <n v="4280166776"/>
    <n v="140863427152"/>
    <s v="RES-E"/>
    <s v="Yes"/>
    <s v="Colville"/>
    <n v="48.5241206615"/>
    <n v="-117.84053719800001"/>
    <x v="23"/>
    <s v="COLVILLE SOUTH AREA"/>
    <x v="0"/>
  </r>
  <r>
    <n v="7420053419"/>
    <n v="7420267736"/>
    <n v="194083192303"/>
    <s v="RES-E"/>
    <s v="Yes"/>
    <s v="Colville"/>
    <n v="48.520429802400002"/>
    <n v="-117.649641256"/>
    <x v="23"/>
    <s v="COLVILLE SOUTH AREA"/>
    <x v="0"/>
  </r>
  <r>
    <n v="8470374884"/>
    <n v="8470326181"/>
    <n v="867499344133"/>
    <s v="RES-E"/>
    <s v="AMI"/>
    <s v="Colville"/>
    <n v="48.533230580000001"/>
    <n v="-117.906876098"/>
    <x v="23"/>
    <s v="COLVILLE SOUTH AREA"/>
    <x v="0"/>
  </r>
  <r>
    <n v="1510383890"/>
    <n v="1510469460"/>
    <n v="180174254776"/>
    <s v="RES-E"/>
    <s v="AMI"/>
    <s v="Colville"/>
    <n v="48.539945378799999"/>
    <n v="-117.825985856"/>
    <x v="23"/>
    <s v="COLVILLE SOUTH AREA"/>
    <x v="0"/>
  </r>
  <r>
    <n v="4690796226"/>
    <n v="4690324072"/>
    <n v="66563620367"/>
    <s v="RES-E"/>
    <s v="AMI"/>
    <s v="Colville"/>
    <n v="48.543593187900001"/>
    <n v="-117.897605638"/>
    <x v="23"/>
    <s v="COLVILLE SOUTH AREA"/>
    <x v="0"/>
  </r>
  <r>
    <n v="8420048715"/>
    <n v="8420303709"/>
    <n v="744263379122"/>
    <s v="RES-E"/>
    <s v="Yes"/>
    <s v="Colville"/>
    <n v="48.547963067600001"/>
    <n v="-117.899829135"/>
    <x v="23"/>
    <s v="COLVILLE SOUTH AREA"/>
    <x v="0"/>
  </r>
  <r>
    <n v="1460926840"/>
    <n v="1460205915"/>
    <n v="970490388380"/>
    <s v="RES-E"/>
    <s v="Yes"/>
    <s v="Colville"/>
    <n v="48.552596175300003"/>
    <n v="-117.91404414599999"/>
    <x v="23"/>
    <s v="COLVILLE SOUTH AREA"/>
    <x v="0"/>
  </r>
  <r>
    <n v="8380069991"/>
    <n v="8380240255"/>
    <n v="219983252535"/>
    <s v="RES-E"/>
    <s v="Yes"/>
    <s v="Colville"/>
    <n v="48.559074306299998"/>
    <n v="-117.81895838200001"/>
    <x v="23"/>
    <s v="COLVILLE SOUTH AREA"/>
    <x v="0"/>
  </r>
  <r>
    <n v="8400150117"/>
    <n v="8400070944"/>
    <n v="260488658778"/>
    <s v="RES-E"/>
    <s v="Yes"/>
    <s v="Colville"/>
    <n v="48.585634104299999"/>
    <n v="-117.997873688"/>
    <x v="24"/>
    <s v="COLVILLE NORTH AREA"/>
    <x v="0"/>
  </r>
  <r>
    <n v="7180130428"/>
    <n v="7180448113"/>
    <n v="388111575573"/>
    <s v="RES-E"/>
    <s v="Yes"/>
    <s v="Colville"/>
    <n v="48.599227098"/>
    <n v="-118.100401855"/>
    <x v="24"/>
    <s v="COLVILLE NORTH AREA"/>
    <x v="0"/>
  </r>
  <r>
    <n v="4750966644"/>
    <n v="4750435607"/>
    <n v="383421977708"/>
    <s v="RES-E"/>
    <s v="Yes"/>
    <s v="Colville"/>
    <n v="48.599682302700003"/>
    <n v="-118.080667101"/>
    <x v="24"/>
    <s v="COLVILLE NORTH AREA"/>
    <x v="0"/>
  </r>
  <r>
    <n v="7550746596"/>
    <n v="7550191902"/>
    <n v="517704080708"/>
    <s v="RES-E"/>
    <s v="Yes"/>
    <s v="Colville"/>
    <n v="48.598059218700001"/>
    <n v="-117.81270155"/>
    <x v="23"/>
    <s v="COLVILLE SOUTH AREA"/>
    <x v="0"/>
  </r>
  <r>
    <n v="6650914735"/>
    <n v="6650188455"/>
    <n v="328073001185"/>
    <s v="RES-E"/>
    <s v="Yes"/>
    <s v="Colville"/>
    <n v="48.598249549499997"/>
    <n v="-117.813274032"/>
    <x v="23"/>
    <s v="COLVILLE SOUTH AREA"/>
    <x v="0"/>
  </r>
  <r>
    <n v="2090265996"/>
    <n v="2090190470"/>
    <n v="645532347449"/>
    <s v="RES-E"/>
    <s v="Yes"/>
    <s v="Colville"/>
    <n v="48.598353620200001"/>
    <n v="-117.81312533000001"/>
    <x v="23"/>
    <s v="COLVILLE SOUTH AREA"/>
    <x v="0"/>
  </r>
  <r>
    <n v="9961041616"/>
    <n v="9960130451"/>
    <n v="656987940169"/>
    <s v="RES-E"/>
    <s v="Yes"/>
    <s v="Colville"/>
    <n v="48.608849908400003"/>
    <n v="-118.051812885"/>
    <x v="24"/>
    <s v="COLVILLE NORTH AREA"/>
    <x v="0"/>
  </r>
  <r>
    <n v="250749917"/>
    <n v="250186625"/>
    <n v="455339057578"/>
    <s v="RES-E"/>
    <s v="Yes"/>
    <s v="Colville"/>
    <n v="48.654273063200002"/>
    <n v="-118.05907360800001"/>
    <x v="24"/>
    <s v="COLVILLE NORTH AREA"/>
    <x v="0"/>
  </r>
  <r>
    <n v="8360636197"/>
    <n v="8360269874"/>
    <n v="140802792112"/>
    <s v="RES-E"/>
    <s v="Yes"/>
    <s v="Colville"/>
    <n v="48.697445890600001"/>
    <n v="-118.262559856"/>
    <x v="24"/>
    <s v="COLVILLE NORTH AREA"/>
    <x v="0"/>
  </r>
  <r>
    <n v="5600280559"/>
    <n v="5600516195"/>
    <n v="234787660356"/>
    <s v="RES-E"/>
    <s v="Yes"/>
    <s v="Colville"/>
    <n v="48.719090129400001"/>
    <n v="-118.022834479"/>
    <x v="24"/>
    <s v="COLVILLE NORTH AREA"/>
    <x v="0"/>
  </r>
  <r>
    <n v="7550980272"/>
    <n v="7550255931"/>
    <n v="678339490468"/>
    <s v="RES-E"/>
    <s v="Yes"/>
    <s v="Colville"/>
    <n v="48.739903507000001"/>
    <n v="-117.98897255200001"/>
    <x v="24"/>
    <s v="COLVILLE NORTH AREA"/>
    <x v="0"/>
  </r>
  <r>
    <n v="7520746492"/>
    <n v="7520592709"/>
    <n v="736300509608"/>
    <s v="RES-E"/>
    <s v="Yes"/>
    <s v="Colville"/>
    <n v="48.776757903700002"/>
    <n v="-118.13558604799999"/>
    <x v="24"/>
    <s v="COLVILLE NORTH AREA"/>
    <x v="0"/>
  </r>
  <r>
    <n v="8550927219"/>
    <n v="8550302287"/>
    <n v="843979719134"/>
    <s v="RES-E"/>
    <s v="Yes"/>
    <s v="Colville"/>
    <n v="48.777917608400003"/>
    <n v="-118.120659562"/>
    <x v="24"/>
    <s v="COLVILLE NORTH AREA"/>
    <x v="0"/>
  </r>
  <r>
    <n v="7580044496"/>
    <n v="7580300395"/>
    <n v="542372647010"/>
    <s v="RES-E"/>
    <s v="Yes"/>
    <s v="Colville"/>
    <n v="48.781438065400003"/>
    <n v="-118.121637226"/>
    <x v="24"/>
    <s v="COLVILLE NORTH AREA"/>
    <x v="0"/>
  </r>
  <r>
    <n v="2290373060"/>
    <n v="2290409258"/>
    <n v="909675054706"/>
    <s v="RES-E"/>
    <s v="Yes"/>
    <s v="Colville"/>
    <n v="48.782809888700001"/>
    <n v="-118.125742968"/>
    <x v="24"/>
    <s v="COLVILLE NORTH AREA"/>
    <x v="0"/>
  </r>
  <r>
    <n v="6010288458"/>
    <n v="6010300048"/>
    <n v="718553053613"/>
    <s v="RES-E"/>
    <s v="Yes"/>
    <s v="Colville"/>
    <n v="48.783074154799998"/>
    <n v="-118.125807667"/>
    <x v="24"/>
    <s v="COLVILLE NORTH AREA"/>
    <x v="0"/>
  </r>
  <r>
    <n v="8880660070"/>
    <n v="8880302394"/>
    <n v="735984932685"/>
    <s v="RES-E"/>
    <s v="Yes"/>
    <s v="Colville"/>
    <n v="48.803630842700002"/>
    <n v="-118.16123107600001"/>
    <x v="24"/>
    <s v="COLVILLE NORTH AREA"/>
    <x v="0"/>
  </r>
  <r>
    <n v="8030660869"/>
    <n v="8030546409"/>
    <n v="430682864651"/>
    <s v="RES-E"/>
    <s v="AMI"/>
    <s v="Colville"/>
    <n v="48.839917895100001"/>
    <n v="-117.960158804"/>
    <x v="25"/>
    <s v="COLVILLE NORTH PORT AREA"/>
    <x v="0"/>
  </r>
  <r>
    <n v="6890973781"/>
    <n v="6890447366"/>
    <n v="844591375611"/>
    <s v="RES-E"/>
    <s v="Yes"/>
    <s v="Colville"/>
    <n v="48.850109764099997"/>
    <n v="-117.61300553"/>
    <x v="25"/>
    <s v="COLVILLE NORTH PORT AREA"/>
    <x v="0"/>
  </r>
  <r>
    <n v="6190637008"/>
    <n v="6190285742"/>
    <n v="104536909213"/>
    <s v="RES-E"/>
    <s v="Yes"/>
    <s v="Colville"/>
    <n v="48.858467765100002"/>
    <n v="-117.713570613"/>
    <x v="25"/>
    <s v="COLVILLE NORTH PORT AREA"/>
    <x v="0"/>
  </r>
  <r>
    <n v="7580318483"/>
    <n v="7580543168"/>
    <n v="781604464448"/>
    <s v="RES-E"/>
    <s v="Yes"/>
    <s v="Colville"/>
    <n v="48.886887120099999"/>
    <n v="-117.74392516100001"/>
    <x v="25"/>
    <s v="COLVILLE NORTH PORT AREA"/>
    <x v="0"/>
  </r>
  <r>
    <n v="3510932941"/>
    <n v="3510453250"/>
    <n v="835261220132"/>
    <s v="RES-E"/>
    <s v="Yes"/>
    <s v="Colville"/>
    <n v="48.890345037499998"/>
    <n v="-117.69996066500001"/>
    <x v="25"/>
    <s v="COLVILLE NORTH PORT AREA"/>
    <x v="0"/>
  </r>
  <r>
    <n v="4540048454"/>
    <n v="4540292275"/>
    <n v="391132347208"/>
    <s v="RES-E"/>
    <s v="AMI"/>
    <s v="Colville"/>
    <n v="48.900779872699999"/>
    <n v="-117.593724123"/>
    <x v="25"/>
    <s v="COLVILLE NORTH PORT AREA"/>
    <x v="0"/>
  </r>
  <r>
    <n v="540054036"/>
    <n v="540287189"/>
    <n v="221268308163"/>
    <s v="RES-E"/>
    <s v="AMI"/>
    <s v="Colville"/>
    <n v="48.901206008099997"/>
    <n v="-117.593861506"/>
    <x v="25"/>
    <s v="COLVILLE NORTH PORT AREA"/>
    <x v="0"/>
  </r>
  <r>
    <n v="5615350000"/>
    <n v="5610368801"/>
    <n v="370034353555"/>
    <s v="RES-E"/>
    <s v="Yes"/>
    <s v="Colville"/>
    <n v="48.9119191379"/>
    <n v="-117.784204241"/>
    <x v="25"/>
    <s v="COLVILLE NORTH PORT AREA"/>
    <x v="0"/>
  </r>
  <r>
    <n v="2140194881"/>
    <n v="2140289916"/>
    <n v="414397559927"/>
    <s v="RES-E"/>
    <s v="Yes"/>
    <s v="Colville"/>
    <n v="48.919160973700002"/>
    <n v="-117.578671567"/>
    <x v="25"/>
    <s v="COLVILLE NORTH PORT AREA"/>
    <x v="0"/>
  </r>
  <r>
    <n v="2540958051"/>
    <n v="2540288176"/>
    <n v="4961612371"/>
    <s v="RES-E"/>
    <s v="Yes"/>
    <s v="Colville"/>
    <n v="48.950711867599999"/>
    <n v="-117.594658204"/>
    <x v="25"/>
    <s v="COLVILLE NORTH PORT AREA"/>
    <x v="0"/>
  </r>
  <r>
    <n v="2230337810"/>
    <n v="2230288873"/>
    <n v="530841159616"/>
    <s v="RES-E"/>
    <s v="Yes"/>
    <s v="Colville"/>
    <n v="48.951046053600002"/>
    <n v="-117.594622931"/>
    <x v="25"/>
    <s v="COLVILLE NORTH PORT AREA"/>
    <x v="0"/>
  </r>
  <r>
    <n v="9490380272"/>
    <n v="9490290119"/>
    <n v="381499308404"/>
    <s v="RES-E"/>
    <s v="Yes"/>
    <s v="Colville"/>
    <n v="48.972989820800002"/>
    <n v="-117.589268864"/>
    <x v="25"/>
    <s v="COLVILLE NORTH PORT AREA"/>
    <x v="0"/>
  </r>
  <r>
    <n v="2850914280"/>
    <n v="2850289885"/>
    <n v="878712909413"/>
    <s v="RES-E"/>
    <s v="AMI"/>
    <s v="Colville"/>
    <n v="48.981604970200003"/>
    <n v="-117.555173268"/>
    <x v="25"/>
    <s v="COLVILLE NORTH PORT AREA"/>
    <x v="0"/>
  </r>
  <r>
    <n v="1300470684"/>
    <n v="1300289224"/>
    <n v="723556990855"/>
    <s v="RES-E"/>
    <s v="AMI"/>
    <s v="Colville"/>
    <n v="48.984509798200001"/>
    <n v="-117.563035449"/>
    <x v="25"/>
    <s v="COLVILLE NORTH PORT AREA"/>
    <x v="0"/>
  </r>
  <r>
    <n v="3080431934"/>
    <n v="3080289176"/>
    <n v="86633788686"/>
    <s v="RES-E"/>
    <s v="Yes"/>
    <s v="Colville"/>
    <n v="48.985794131500001"/>
    <n v="-117.580447429"/>
    <x v="25"/>
    <s v="COLVILLE NORTH PORT AREA"/>
    <x v="0"/>
  </r>
  <r>
    <n v="9820251327"/>
    <n v="9820287107"/>
    <n v="684897348431"/>
    <s v="RES-E"/>
    <s v="Yes"/>
    <s v="Colville"/>
    <n v="48.991717699299997"/>
    <n v="-117.57712961999999"/>
    <x v="25"/>
    <s v="COLVILLE NORTH PORT AREA"/>
    <x v="0"/>
  </r>
  <r>
    <n v="7690968871"/>
    <n v="7690645903"/>
    <n v="153680371938"/>
    <s v="RES-G"/>
    <s v="Yes"/>
    <s v="Spokane 3"/>
    <n v="47.544826421400003"/>
    <n v="-117.386339548"/>
    <x v="8"/>
    <s v="SPOKANE MEDICAL / WEST PLAINS AREA"/>
    <x v="1"/>
  </r>
  <r>
    <n v="830099743"/>
    <n v="830190264"/>
    <n v="829259639277"/>
    <s v="RES-G"/>
    <s v="Yes"/>
    <s v="Spokane 6"/>
    <n v="47.6107768428"/>
    <n v="-117.247998972"/>
    <x v="10"/>
    <s v="SPOKANE VALLEY AREA"/>
    <x v="1"/>
  </r>
  <r>
    <n v="970092936"/>
    <n v="970209061"/>
    <n v="404390240788"/>
    <s v="RES-G"/>
    <s v="Yes"/>
    <s v="Spokane 6"/>
    <n v="47.626341092099999"/>
    <n v="-117.253208364"/>
    <x v="10"/>
    <s v="SPOKANE VALLEY AREA"/>
    <x v="1"/>
  </r>
  <r>
    <n v="5415664789"/>
    <n v="5414376704"/>
    <n v="170248856485"/>
    <s v="RES-G"/>
    <s v="Yes"/>
    <s v="Spokane 2"/>
    <n v="47.631814960200003"/>
    <n v="-117.338228857"/>
    <x v="9"/>
    <s v="SPOKANE SOUTH WEST AREA"/>
    <x v="1"/>
  </r>
  <r>
    <n v="9750237564"/>
    <n v="9750213326"/>
    <n v="244484768978"/>
    <s v="RES-G"/>
    <s v="Yes"/>
    <s v="Spokane 6"/>
    <n v="47.629568798699999"/>
    <n v="-117.25825023599999"/>
    <x v="10"/>
    <s v="SPOKANE VALLEY AREA"/>
    <x v="1"/>
  </r>
  <r>
    <n v="7060225597"/>
    <n v="7060201803"/>
    <n v="630447328025"/>
    <s v="RES-G"/>
    <s v="Yes"/>
    <s v="Spokane 6"/>
    <n v="47.631769589299999"/>
    <n v="-117.25102521700001"/>
    <x v="10"/>
    <s v="SPOKANE VALLEY AREA"/>
    <x v="1"/>
  </r>
  <r>
    <n v="6660797032"/>
    <n v="6660579151"/>
    <n v="177189690396"/>
    <s v="RES-G"/>
    <s v="Yes"/>
    <s v="Spokane 6"/>
    <n v="47.633085997099997"/>
    <n v="-117.198701648"/>
    <x v="10"/>
    <s v="SPOKANE VALLEY AREA"/>
    <x v="1"/>
  </r>
  <r>
    <n v="770092773"/>
    <n v="770397553"/>
    <n v="571538781364"/>
    <s v="RES-G"/>
    <s v="Yes"/>
    <s v="Spokane 6"/>
    <n v="47.638151327599999"/>
    <n v="-117.197115451"/>
    <x v="10"/>
    <s v="SPOKANE VALLEY AREA"/>
    <x v="1"/>
  </r>
  <r>
    <n v="6431024267"/>
    <n v="6430572537"/>
    <n v="646330705433"/>
    <s v="RES-G"/>
    <s v="Yes"/>
    <s v="Spokane 6"/>
    <n v="47.644967713699998"/>
    <n v="-117.24261371199999"/>
    <x v="10"/>
    <s v="SPOKANE VALLEY AREA"/>
    <x v="1"/>
  </r>
  <r>
    <n v="6829835743"/>
    <n v="6823379632"/>
    <n v="522190935281"/>
    <s v="RES-G"/>
    <s v="Yes"/>
    <s v="Spokane 6"/>
    <n v="47.646782741499997"/>
    <n v="-117.22539445300001"/>
    <x v="10"/>
    <s v="SPOKANE VALLEY AREA"/>
    <x v="1"/>
  </r>
  <r>
    <n v="7030474308"/>
    <n v="7030514957"/>
    <n v="279491186235"/>
    <s v="RES-G"/>
    <s v="Yes"/>
    <s v="Spokane 6"/>
    <n v="47.6646793233"/>
    <n v="-117.262729224"/>
    <x v="10"/>
    <s v="SPOKANE VALLEY AREA"/>
    <x v="1"/>
  </r>
  <r>
    <n v="1530388680"/>
    <n v="1530651880"/>
    <n v="635294632716"/>
    <s v="RES-G"/>
    <s v="Yes"/>
    <s v="Spokane 6"/>
    <n v="47.662932045799998"/>
    <n v="-117.20437982599999"/>
    <x v="10"/>
    <s v="SPOKANE VALLEY AREA"/>
    <x v="1"/>
  </r>
  <r>
    <n v="880755624"/>
    <n v="880402262"/>
    <n v="948609496378"/>
    <s v="RES-G"/>
    <s v="Yes"/>
    <s v="Spokane 6"/>
    <n v="47.674011437499999"/>
    <n v="-117.27405952300001"/>
    <x v="10"/>
    <s v="SPOKANE VALLEY AREA"/>
    <x v="1"/>
  </r>
  <r>
    <n v="9682110759"/>
    <n v="9685195059"/>
    <n v="81830314613"/>
    <s v="RES-G"/>
    <s v="Yes"/>
    <s v="Spokane 1"/>
    <n v="47.688794400799999"/>
    <n v="-117.303388688"/>
    <x v="10"/>
    <s v="SPOKANE VALLEY AREA"/>
    <x v="1"/>
  </r>
  <r>
    <n v="9510821817"/>
    <n v="9510520963"/>
    <n v="657298726618"/>
    <s v="RES-G"/>
    <s v="Yes"/>
    <s v="Spokane 1"/>
    <n v="47.705372151900001"/>
    <n v="-117.28951261500001"/>
    <x v="10"/>
    <s v="SPOKANE VALLEY AREA"/>
    <x v="1"/>
  </r>
  <r>
    <n v="6010692733"/>
    <n v="6010474357"/>
    <n v="842760157809"/>
    <s v="RES-G"/>
    <s v="Yes"/>
    <s v="Spokane 6"/>
    <n v="47.703502520599997"/>
    <n v="-117.18517289899999"/>
    <x v="10"/>
    <s v="SPOKANE VALLEY AREA"/>
    <x v="1"/>
  </r>
  <r>
    <n v="3710569104"/>
    <n v="3710456305"/>
    <n v="713502088775"/>
    <s v="RES-G"/>
    <s v="Yes"/>
    <s v="Spokane 4"/>
    <n v="47.725387093099997"/>
    <n v="-117.50138344200001"/>
    <x v="14"/>
    <s v="SPOKANE NORTHWEST AREA"/>
    <x v="1"/>
  </r>
  <r>
    <n v="8180876140"/>
    <n v="8180558716"/>
    <n v="495813615714"/>
    <s v="RES-G"/>
    <s v="Yes"/>
    <s v="Spokane 6"/>
    <n v="47.720649695799999"/>
    <n v="-117.25064312799999"/>
    <x v="10"/>
    <s v="SPOKANE VALLEY AREA"/>
    <x v="1"/>
  </r>
  <r>
    <n v="9170465354"/>
    <n v="9170497036"/>
    <n v="429193691400"/>
    <s v="RES-G"/>
    <s v="Yes"/>
    <s v="Spokane 6"/>
    <n v="47.740929698499997"/>
    <n v="-117.087310352"/>
    <x v="10"/>
    <s v="SPOKANE VALLEY AREA"/>
    <x v="1"/>
  </r>
  <r>
    <n v="9600382150"/>
    <n v="9600657475"/>
    <n v="251062601312"/>
    <s v="RES-G"/>
    <s v="Yes"/>
    <s v="Spokane 4"/>
    <n v="47.808132924399999"/>
    <n v="-117.60021821799999"/>
    <x v="14"/>
    <s v="SPOKANE NORTHWEST AREA"/>
    <x v="1"/>
  </r>
  <r>
    <n v="3970714773"/>
    <n v="3970447705"/>
    <n v="309960364078"/>
    <s v="RES-G"/>
    <s v="Yes"/>
    <s v="Colville"/>
    <n v="48.275035179299998"/>
    <n v="-117.71793871200001"/>
    <x v="21"/>
    <s v="COLVILLE VALLEY AREA"/>
    <x v="1"/>
  </r>
  <r>
    <n v="4310268066"/>
    <n v="4310478570"/>
    <n v="105213729632"/>
    <s v="RES-G"/>
    <s v="Yes"/>
    <s v="Colville"/>
    <n v="48.280132033800001"/>
    <n v="-117.720463256"/>
    <x v="21"/>
    <s v="COLVILLE VALLEY AREA"/>
    <x v="1"/>
  </r>
  <r>
    <n v="4500525026"/>
    <n v="4500437367"/>
    <n v="716111888425"/>
    <s v="RES-G"/>
    <s v="Yes"/>
    <s v="Colville"/>
    <n v="48.285082571099998"/>
    <n v="-117.72760153199999"/>
    <x v="21"/>
    <s v="COLVILLE VALLEY AREA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41">
  <r>
    <n v="139319"/>
    <n v="197976"/>
    <x v="0"/>
    <s v="Yes"/>
    <s v="Spokane 2"/>
    <x v="0"/>
    <x v="0"/>
  </r>
  <r>
    <n v="427883"/>
    <n v="375450"/>
    <x v="0"/>
    <s v="Yes"/>
    <s v="Spokane 4"/>
    <x v="1"/>
    <x v="1"/>
  </r>
  <r>
    <n v="10581570"/>
    <n v="10089365"/>
    <x v="0"/>
    <s v="Yes"/>
    <s v="Spokane 2"/>
    <x v="0"/>
    <x v="0"/>
  </r>
  <r>
    <n v="10851725"/>
    <n v="10179211"/>
    <x v="0"/>
    <s v="Yes"/>
    <s v="Pullman"/>
    <x v="2"/>
    <x v="2"/>
  </r>
  <r>
    <n v="10986523"/>
    <n v="10279200"/>
    <x v="0"/>
    <s v="Yes"/>
    <s v="Spokane 1"/>
    <x v="1"/>
    <x v="1"/>
  </r>
  <r>
    <n v="20077237"/>
    <n v="20463674"/>
    <x v="1"/>
    <s v="Yes"/>
    <s v="Spokane 1"/>
    <x v="3"/>
    <x v="3"/>
  </r>
  <r>
    <n v="20236635"/>
    <n v="20487399"/>
    <x v="0"/>
    <s v="Yes"/>
    <s v="Spokane 2"/>
    <x v="0"/>
    <x v="0"/>
  </r>
  <r>
    <n v="20367097"/>
    <n v="20160970"/>
    <x v="0"/>
    <s v="Yes"/>
    <s v="Spokane 1"/>
    <x v="3"/>
    <x v="3"/>
  </r>
  <r>
    <n v="20503007"/>
    <n v="20324080"/>
    <x v="0"/>
    <s v="Yes"/>
    <s v="Spokane 2"/>
    <x v="0"/>
    <x v="0"/>
  </r>
  <r>
    <n v="30081984"/>
    <n v="30187654"/>
    <x v="0"/>
    <s v="Yes"/>
    <s v="Spokane 2"/>
    <x v="0"/>
    <x v="0"/>
  </r>
  <r>
    <n v="30142225"/>
    <n v="30472046"/>
    <x v="0"/>
    <s v="Yes"/>
    <s v="Spokane 3"/>
    <x v="4"/>
    <x v="4"/>
  </r>
  <r>
    <n v="30153592"/>
    <n v="30402383"/>
    <x v="0"/>
    <s v="Yes"/>
    <s v="Spokane 4"/>
    <x v="5"/>
    <x v="5"/>
  </r>
  <r>
    <n v="40327012"/>
    <n v="40236760"/>
    <x v="0"/>
    <s v="Yes"/>
    <s v="Spokane 2"/>
    <x v="0"/>
    <x v="0"/>
  </r>
  <r>
    <n v="50169284"/>
    <n v="50254086"/>
    <x v="0"/>
    <s v="Yes"/>
    <s v="Spokane 2"/>
    <x v="0"/>
    <x v="0"/>
  </r>
  <r>
    <n v="55937248"/>
    <n v="58698739"/>
    <x v="0"/>
    <s v="Yes"/>
    <s v="Spokane 4"/>
    <x v="5"/>
    <x v="5"/>
  </r>
  <r>
    <n v="60043976"/>
    <n v="60320391"/>
    <x v="0"/>
    <s v="Yes"/>
    <s v="Spokane 1"/>
    <x v="6"/>
    <x v="6"/>
  </r>
  <r>
    <n v="60228861"/>
    <n v="60396607"/>
    <x v="0"/>
    <s v="Yes"/>
    <s v="Spokane 2"/>
    <x v="0"/>
    <x v="0"/>
  </r>
  <r>
    <n v="80141142"/>
    <n v="80074603"/>
    <x v="0"/>
    <s v="Yes"/>
    <s v="Pullman"/>
    <x v="7"/>
    <x v="7"/>
  </r>
  <r>
    <n v="80255340"/>
    <n v="80188865"/>
    <x v="0"/>
    <s v="Yes"/>
    <s v="Spokane 2"/>
    <x v="0"/>
    <x v="0"/>
  </r>
  <r>
    <n v="80481737"/>
    <n v="80163068"/>
    <x v="0"/>
    <s v="Yes"/>
    <s v="Spokane 2"/>
    <x v="0"/>
    <x v="0"/>
  </r>
  <r>
    <n v="90279387"/>
    <n v="90501573"/>
    <x v="0"/>
    <s v="Yes"/>
    <s v="Pullman"/>
    <x v="2"/>
    <x v="2"/>
  </r>
  <r>
    <n v="100092462"/>
    <n v="100172938"/>
    <x v="0"/>
    <s v="Yes"/>
    <s v="Spokane 6"/>
    <x v="6"/>
    <x v="6"/>
  </r>
  <r>
    <n v="100615601"/>
    <n v="100083869"/>
    <x v="0"/>
    <s v="Yes"/>
    <s v="Spokane 4"/>
    <x v="5"/>
    <x v="5"/>
  </r>
  <r>
    <n v="110047387"/>
    <n v="110346095"/>
    <x v="0"/>
    <s v="Yes"/>
    <s v="Spokane 4"/>
    <x v="5"/>
    <x v="5"/>
  </r>
  <r>
    <n v="110990781"/>
    <n v="110662099"/>
    <x v="0"/>
    <s v="Yes"/>
    <s v="Colville"/>
    <x v="8"/>
    <x v="8"/>
  </r>
  <r>
    <n v="120405504"/>
    <n v="120298050"/>
    <x v="0"/>
    <s v="Yes"/>
    <s v="Spokane 1"/>
    <x v="1"/>
    <x v="1"/>
  </r>
  <r>
    <n v="130782395"/>
    <n v="130243738"/>
    <x v="0"/>
    <s v="Yes"/>
    <s v="Spokane 4"/>
    <x v="5"/>
    <x v="5"/>
  </r>
  <r>
    <n v="140747641"/>
    <n v="140559634"/>
    <x v="0"/>
    <s v="AMI"/>
    <s v="Spokane 3"/>
    <x v="4"/>
    <x v="4"/>
  </r>
  <r>
    <n v="160031440"/>
    <n v="160339606"/>
    <x v="0"/>
    <s v="Yes"/>
    <s v="Pullman"/>
    <x v="7"/>
    <x v="7"/>
  </r>
  <r>
    <n v="160252746"/>
    <n v="160266054"/>
    <x v="1"/>
    <s v="Yes"/>
    <s v="Pullman"/>
    <x v="9"/>
    <x v="9"/>
  </r>
  <r>
    <n v="210852663"/>
    <n v="210138884"/>
    <x v="0"/>
    <s v="Yes"/>
    <s v="Spokane 6"/>
    <x v="6"/>
    <x v="6"/>
  </r>
  <r>
    <n v="210953588"/>
    <n v="210627812"/>
    <x v="0"/>
    <s v="Yes"/>
    <s v="Spokane 3"/>
    <x v="4"/>
    <x v="4"/>
  </r>
  <r>
    <n v="220884491"/>
    <n v="220466237"/>
    <x v="0"/>
    <s v="Yes"/>
    <s v="Pullman"/>
    <x v="9"/>
    <x v="9"/>
  </r>
  <r>
    <n v="230758489"/>
    <n v="230072352"/>
    <x v="0"/>
    <s v="Yes"/>
    <s v="Pullman"/>
    <x v="7"/>
    <x v="7"/>
  </r>
  <r>
    <n v="250673588"/>
    <n v="250149735"/>
    <x v="0"/>
    <s v="Yes"/>
    <s v="Spokane 4"/>
    <x v="5"/>
    <x v="5"/>
  </r>
  <r>
    <n v="250749917"/>
    <n v="250186625"/>
    <x v="0"/>
    <s v="Yes"/>
    <s v="Colville"/>
    <x v="10"/>
    <x v="10"/>
  </r>
  <r>
    <n v="270313762"/>
    <n v="270303306"/>
    <x v="0"/>
    <s v="Yes"/>
    <s v="Spokane 2"/>
    <x v="0"/>
    <x v="0"/>
  </r>
  <r>
    <n v="290084540"/>
    <n v="290192903"/>
    <x v="0"/>
    <s v="Yes"/>
    <s v="Spokane 4"/>
    <x v="5"/>
    <x v="5"/>
  </r>
  <r>
    <n v="290206550"/>
    <n v="290132924"/>
    <x v="0"/>
    <s v="Yes"/>
    <s v="Pullman"/>
    <x v="11"/>
    <x v="11"/>
  </r>
  <r>
    <n v="290434879"/>
    <n v="290279401"/>
    <x v="0"/>
    <s v="Yes"/>
    <s v="Spokane 1"/>
    <x v="1"/>
    <x v="1"/>
  </r>
  <r>
    <n v="300934811"/>
    <n v="300227022"/>
    <x v="0"/>
    <s v="Yes"/>
    <s v="Pullman"/>
    <x v="2"/>
    <x v="2"/>
  </r>
  <r>
    <n v="307926088"/>
    <n v="300339371"/>
    <x v="0"/>
    <s v="Yes"/>
    <s v="Spokane 1"/>
    <x v="1"/>
    <x v="1"/>
  </r>
  <r>
    <n v="310536786"/>
    <n v="310291905"/>
    <x v="0"/>
    <s v="Yes"/>
    <s v="Spokane 3"/>
    <x v="4"/>
    <x v="4"/>
  </r>
  <r>
    <n v="320097582"/>
    <n v="320165675"/>
    <x v="0"/>
    <s v="Yes"/>
    <s v="Spokane 2"/>
    <x v="0"/>
    <x v="0"/>
  </r>
  <r>
    <n v="320579028"/>
    <n v="320156548"/>
    <x v="0"/>
    <s v="Yes"/>
    <s v="Pullman"/>
    <x v="11"/>
    <x v="11"/>
  </r>
  <r>
    <n v="320686396"/>
    <n v="320334091"/>
    <x v="0"/>
    <s v="Yes"/>
    <s v="Pullman"/>
    <x v="2"/>
    <x v="2"/>
  </r>
  <r>
    <n v="330072413"/>
    <n v="330238443"/>
    <x v="0"/>
    <s v="Yes"/>
    <s v="Spokane 2"/>
    <x v="0"/>
    <x v="0"/>
  </r>
  <r>
    <n v="330719792"/>
    <n v="330198331"/>
    <x v="0"/>
    <s v="Yes"/>
    <s v="Spokane 1"/>
    <x v="3"/>
    <x v="3"/>
  </r>
  <r>
    <n v="340056592"/>
    <n v="340287362"/>
    <x v="0"/>
    <s v="Yes"/>
    <s v="Spokane 3"/>
    <x v="4"/>
    <x v="4"/>
  </r>
  <r>
    <n v="340823825"/>
    <n v="340272036"/>
    <x v="0"/>
    <s v="Yes"/>
    <s v="Spokane 2"/>
    <x v="1"/>
    <x v="1"/>
  </r>
  <r>
    <n v="350074601"/>
    <n v="350274845"/>
    <x v="0"/>
    <s v="Yes"/>
    <s v="Spokane 1"/>
    <x v="1"/>
    <x v="1"/>
  </r>
  <r>
    <n v="350972941"/>
    <n v="350279044"/>
    <x v="0"/>
    <s v="Yes"/>
    <s v="Spokane 4"/>
    <x v="5"/>
    <x v="5"/>
  </r>
  <r>
    <n v="360869120"/>
    <n v="360196159"/>
    <x v="1"/>
    <s v="Yes"/>
    <s v="Spokane 1"/>
    <x v="3"/>
    <x v="3"/>
  </r>
  <r>
    <n v="360883777"/>
    <n v="360477080"/>
    <x v="0"/>
    <s v="Yes"/>
    <s v="Pullman"/>
    <x v="7"/>
    <x v="7"/>
  </r>
  <r>
    <n v="370069400"/>
    <n v="370243276"/>
    <x v="0"/>
    <s v="Yes"/>
    <s v="Spokane 2"/>
    <x v="0"/>
    <x v="0"/>
  </r>
  <r>
    <n v="380385412"/>
    <n v="380289332"/>
    <x v="0"/>
    <s v="Yes"/>
    <s v="Spokane 1"/>
    <x v="1"/>
    <x v="1"/>
  </r>
  <r>
    <n v="390435883"/>
    <n v="390425428"/>
    <x v="0"/>
    <s v="Yes"/>
    <s v="Spokane 2"/>
    <x v="0"/>
    <x v="0"/>
  </r>
  <r>
    <n v="400095168"/>
    <n v="400159812"/>
    <x v="0"/>
    <s v="Yes"/>
    <s v="Spokane 1"/>
    <x v="6"/>
    <x v="6"/>
  </r>
  <r>
    <n v="410070315"/>
    <n v="410275994"/>
    <x v="0"/>
    <s v="Yes"/>
    <s v="Spokane 4"/>
    <x v="1"/>
    <x v="1"/>
  </r>
  <r>
    <n v="410108845"/>
    <n v="410128713"/>
    <x v="0"/>
    <s v="Yes"/>
    <s v="Pullman"/>
    <x v="12"/>
    <x v="12"/>
  </r>
  <r>
    <n v="420112048"/>
    <n v="420147708"/>
    <x v="0"/>
    <s v="Yes"/>
    <s v="Spokane 2"/>
    <x v="0"/>
    <x v="0"/>
  </r>
  <r>
    <n v="420471553"/>
    <n v="420122507"/>
    <x v="0"/>
    <s v="Yes"/>
    <s v="Spokane 2"/>
    <x v="0"/>
    <x v="0"/>
  </r>
  <r>
    <n v="420500518"/>
    <n v="420538534"/>
    <x v="0"/>
    <s v="Yes"/>
    <s v="Spokane 4"/>
    <x v="5"/>
    <x v="5"/>
  </r>
  <r>
    <n v="420746966"/>
    <n v="420165941"/>
    <x v="0"/>
    <s v="Yes"/>
    <s v="Spokane 4"/>
    <x v="5"/>
    <x v="5"/>
  </r>
  <r>
    <n v="430047175"/>
    <n v="430320513"/>
    <x v="0"/>
    <s v="Yes"/>
    <s v="Spokane 1"/>
    <x v="6"/>
    <x v="6"/>
  </r>
  <r>
    <n v="450543223"/>
    <n v="450353572"/>
    <x v="0"/>
    <s v="Yes"/>
    <s v="Colville"/>
    <x v="13"/>
    <x v="13"/>
  </r>
  <r>
    <n v="460177985"/>
    <n v="460238677"/>
    <x v="0"/>
    <s v="Yes"/>
    <s v="Spokane 1"/>
    <x v="1"/>
    <x v="1"/>
  </r>
  <r>
    <n v="460195698"/>
    <n v="460648014"/>
    <x v="0"/>
    <s v="Yes"/>
    <s v="Spokane 4"/>
    <x v="3"/>
    <x v="3"/>
  </r>
  <r>
    <n v="460204366"/>
    <n v="460331929"/>
    <x v="0"/>
    <s v="Yes"/>
    <s v="Spokane 1"/>
    <x v="1"/>
    <x v="1"/>
  </r>
  <r>
    <n v="460336713"/>
    <n v="460300442"/>
    <x v="0"/>
    <s v="Yes"/>
    <s v="Spokane 2"/>
    <x v="0"/>
    <x v="0"/>
  </r>
  <r>
    <n v="460652157"/>
    <n v="460180441"/>
    <x v="0"/>
    <s v="Yes"/>
    <s v="Spokane 1"/>
    <x v="3"/>
    <x v="3"/>
  </r>
  <r>
    <n v="460724326"/>
    <n v="460152668"/>
    <x v="0"/>
    <s v="Yes"/>
    <s v="Pullman"/>
    <x v="11"/>
    <x v="11"/>
  </r>
  <r>
    <n v="460793422"/>
    <n v="460119005"/>
    <x v="0"/>
    <s v="Yes"/>
    <s v="Spokane 1"/>
    <x v="6"/>
    <x v="6"/>
  </r>
  <r>
    <n v="470302596"/>
    <n v="470303061"/>
    <x v="0"/>
    <s v="Yes"/>
    <s v="Colville"/>
    <x v="14"/>
    <x v="14"/>
  </r>
  <r>
    <n v="490205087"/>
    <n v="490280846"/>
    <x v="0"/>
    <s v="Yes"/>
    <s v="Spokane 3"/>
    <x v="1"/>
    <x v="1"/>
  </r>
  <r>
    <n v="500084447"/>
    <n v="500202259"/>
    <x v="0"/>
    <s v="Yes"/>
    <s v="Spokane 3"/>
    <x v="0"/>
    <x v="0"/>
  </r>
  <r>
    <n v="500576228"/>
    <n v="500280401"/>
    <x v="0"/>
    <s v="Yes"/>
    <s v="Spokane 3"/>
    <x v="1"/>
    <x v="1"/>
  </r>
  <r>
    <n v="510080282"/>
    <n v="510238343"/>
    <x v="0"/>
    <s v="Yes"/>
    <s v="Spokane 1"/>
    <x v="3"/>
    <x v="3"/>
  </r>
  <r>
    <n v="510937152"/>
    <n v="510210794"/>
    <x v="0"/>
    <s v="Yes"/>
    <s v="Spokane 1"/>
    <x v="3"/>
    <x v="3"/>
  </r>
  <r>
    <n v="520054229"/>
    <n v="520306917"/>
    <x v="0"/>
    <s v="Yes"/>
    <s v="Spokane 4"/>
    <x v="5"/>
    <x v="5"/>
  </r>
  <r>
    <n v="540054036"/>
    <n v="540287189"/>
    <x v="0"/>
    <s v="AMI"/>
    <s v="Colville"/>
    <x v="15"/>
    <x v="15"/>
  </r>
  <r>
    <n v="540070054"/>
    <n v="540271870"/>
    <x v="0"/>
    <s v="Yes"/>
    <s v="Spokane 1"/>
    <x v="1"/>
    <x v="1"/>
  </r>
  <r>
    <n v="540284970"/>
    <n v="540429015"/>
    <x v="0"/>
    <s v="Yes"/>
    <s v="Spokane 1"/>
    <x v="1"/>
    <x v="1"/>
  </r>
  <r>
    <n v="540799968"/>
    <n v="540339857"/>
    <x v="0"/>
    <s v="Yes"/>
    <s v="Pullman"/>
    <x v="12"/>
    <x v="12"/>
  </r>
  <r>
    <n v="560106364"/>
    <n v="560142287"/>
    <x v="0"/>
    <s v="Yes"/>
    <s v="Spokane 5"/>
    <x v="3"/>
    <x v="3"/>
  </r>
  <r>
    <n v="561027932"/>
    <n v="560217766"/>
    <x v="0"/>
    <s v="Yes"/>
    <s v="Spokane 2"/>
    <x v="0"/>
    <x v="0"/>
  </r>
  <r>
    <n v="570182998"/>
    <n v="570090093"/>
    <x v="0"/>
    <s v="Yes"/>
    <s v="Spokane 2"/>
    <x v="6"/>
    <x v="6"/>
  </r>
  <r>
    <n v="570206520"/>
    <n v="570236258"/>
    <x v="0"/>
    <s v="Yes"/>
    <s v="Spokane 2"/>
    <x v="0"/>
    <x v="0"/>
  </r>
  <r>
    <n v="570429923"/>
    <n v="570246011"/>
    <x v="0"/>
    <s v="Yes"/>
    <s v="Pullman"/>
    <x v="9"/>
    <x v="9"/>
  </r>
  <r>
    <n v="580142411"/>
    <n v="580342392"/>
    <x v="0"/>
    <s v="Yes"/>
    <s v="Pullman"/>
    <x v="7"/>
    <x v="7"/>
  </r>
  <r>
    <n v="580848944"/>
    <n v="580212673"/>
    <x v="0"/>
    <s v="Yes"/>
    <s v="Spokane 3"/>
    <x v="0"/>
    <x v="0"/>
  </r>
  <r>
    <n v="590047194"/>
    <n v="590331238"/>
    <x v="0"/>
    <s v="Yes"/>
    <s v="Spokane 2"/>
    <x v="0"/>
    <x v="0"/>
  </r>
  <r>
    <n v="600634053"/>
    <n v="600266845"/>
    <x v="0"/>
    <s v="Yes"/>
    <s v="Spokane 2"/>
    <x v="0"/>
    <x v="0"/>
  </r>
  <r>
    <n v="620029899"/>
    <n v="620359243"/>
    <x v="0"/>
    <s v="Yes"/>
    <s v="Spokane 4"/>
    <x v="5"/>
    <x v="5"/>
  </r>
  <r>
    <n v="620669322"/>
    <n v="620098710"/>
    <x v="0"/>
    <s v="Yes"/>
    <s v="Pullman"/>
    <x v="2"/>
    <x v="2"/>
  </r>
  <r>
    <n v="621033779"/>
    <n v="620257548"/>
    <x v="0"/>
    <s v="Yes"/>
    <s v="Spokane 2"/>
    <x v="0"/>
    <x v="0"/>
  </r>
  <r>
    <n v="630035949"/>
    <n v="630366057"/>
    <x v="0"/>
    <s v="Yes"/>
    <s v="Spokane 1"/>
    <x v="1"/>
    <x v="1"/>
  </r>
  <r>
    <n v="630246745"/>
    <n v="630376082"/>
    <x v="0"/>
    <s v="Yes"/>
    <s v="Spokane 4"/>
    <x v="1"/>
    <x v="1"/>
  </r>
  <r>
    <n v="630516504"/>
    <n v="630354495"/>
    <x v="0"/>
    <s v="Yes"/>
    <s v="Spokane 1"/>
    <x v="1"/>
    <x v="1"/>
  </r>
  <r>
    <n v="630952195"/>
    <n v="630370118"/>
    <x v="0"/>
    <s v="Yes"/>
    <s v="Spokane 1"/>
    <x v="1"/>
    <x v="1"/>
  </r>
  <r>
    <n v="632405139"/>
    <n v="634952848"/>
    <x v="0"/>
    <s v="Yes"/>
    <s v="Spokane 1"/>
    <x v="3"/>
    <x v="3"/>
  </r>
  <r>
    <n v="640052863"/>
    <n v="640300476"/>
    <x v="0"/>
    <s v="Yes"/>
    <s v="Spokane 1"/>
    <x v="1"/>
    <x v="1"/>
  </r>
  <r>
    <n v="640150076"/>
    <n v="640180393"/>
    <x v="0"/>
    <s v="Yes"/>
    <s v="Pullman"/>
    <x v="7"/>
    <x v="7"/>
  </r>
  <r>
    <n v="650656037"/>
    <n v="650526648"/>
    <x v="0"/>
    <s v="Yes"/>
    <s v="Spokane 2"/>
    <x v="0"/>
    <x v="0"/>
  </r>
  <r>
    <n v="680062690"/>
    <n v="680391218"/>
    <x v="0"/>
    <s v="Yes"/>
    <s v="Spokane 4"/>
    <x v="5"/>
    <x v="5"/>
  </r>
  <r>
    <n v="680394448"/>
    <n v="680239201"/>
    <x v="0"/>
    <s v="Yes"/>
    <s v="Spokane 1"/>
    <x v="1"/>
    <x v="1"/>
  </r>
  <r>
    <n v="690598277"/>
    <n v="690706292"/>
    <x v="0"/>
    <s v="Yes"/>
    <s v="Pullman"/>
    <x v="2"/>
    <x v="2"/>
  </r>
  <r>
    <n v="700056078"/>
    <n v="700270124"/>
    <x v="0"/>
    <s v="Yes"/>
    <s v="Pullman"/>
    <x v="9"/>
    <x v="9"/>
  </r>
  <r>
    <n v="700104440"/>
    <n v="700430173"/>
    <x v="0"/>
    <s v="Yes"/>
    <s v="Spokane 2"/>
    <x v="0"/>
    <x v="0"/>
  </r>
  <r>
    <n v="700831362"/>
    <n v="700200653"/>
    <x v="0"/>
    <s v="Yes"/>
    <s v="Spokane 2"/>
    <x v="0"/>
    <x v="0"/>
  </r>
  <r>
    <n v="710122888"/>
    <n v="710100142"/>
    <x v="0"/>
    <s v="Yes"/>
    <s v="Spokane 1"/>
    <x v="6"/>
    <x v="6"/>
  </r>
  <r>
    <n v="730774503"/>
    <n v="730119029"/>
    <x v="0"/>
    <s v="Yes"/>
    <s v="Spokane 4"/>
    <x v="5"/>
    <x v="5"/>
  </r>
  <r>
    <n v="750061391"/>
    <n v="750257119"/>
    <x v="0"/>
    <s v="Yes"/>
    <s v="Spokane 2"/>
    <x v="0"/>
    <x v="0"/>
  </r>
  <r>
    <n v="750211653"/>
    <n v="750213248"/>
    <x v="0"/>
    <s v="Yes"/>
    <s v="Spokane 3"/>
    <x v="0"/>
    <x v="0"/>
  </r>
  <r>
    <n v="750302118"/>
    <n v="750521051"/>
    <x v="0"/>
    <s v="Yes"/>
    <s v="Spokane 4"/>
    <x v="5"/>
    <x v="5"/>
  </r>
  <r>
    <n v="750892424"/>
    <n v="750317240"/>
    <x v="0"/>
    <s v="Yes"/>
    <s v="Spokane 4"/>
    <x v="1"/>
    <x v="1"/>
  </r>
  <r>
    <n v="760700984"/>
    <n v="760181834"/>
    <x v="0"/>
    <s v="Yes"/>
    <s v="Spokane 2"/>
    <x v="0"/>
    <x v="0"/>
  </r>
  <r>
    <n v="760810257"/>
    <n v="760374659"/>
    <x v="0"/>
    <s v="Yes"/>
    <s v="Spokane 2"/>
    <x v="1"/>
    <x v="1"/>
  </r>
  <r>
    <n v="770092773"/>
    <n v="770397553"/>
    <x v="1"/>
    <s v="Yes"/>
    <s v="Spokane 6"/>
    <x v="6"/>
    <x v="6"/>
  </r>
  <r>
    <n v="770121034"/>
    <n v="770099517"/>
    <x v="0"/>
    <s v="Yes"/>
    <s v="Spokane 4"/>
    <x v="5"/>
    <x v="5"/>
  </r>
  <r>
    <n v="770135708"/>
    <n v="770515972"/>
    <x v="1"/>
    <s v="Yes"/>
    <s v="Spokane 2"/>
    <x v="0"/>
    <x v="0"/>
  </r>
  <r>
    <n v="780153574"/>
    <n v="780461951"/>
    <x v="0"/>
    <s v="Yes"/>
    <s v="Spokane 2"/>
    <x v="0"/>
    <x v="0"/>
  </r>
  <r>
    <n v="790246714"/>
    <n v="790299805"/>
    <x v="0"/>
    <s v="Yes"/>
    <s v="Spokane 3"/>
    <x v="4"/>
    <x v="4"/>
  </r>
  <r>
    <n v="810714777"/>
    <n v="810199027"/>
    <x v="0"/>
    <s v="Yes"/>
    <s v="Spokane 1"/>
    <x v="3"/>
    <x v="3"/>
  </r>
  <r>
    <n v="820288115"/>
    <n v="820266948"/>
    <x v="0"/>
    <s v="Yes"/>
    <s v="Spokane 4"/>
    <x v="5"/>
    <x v="5"/>
  </r>
  <r>
    <n v="821028646"/>
    <n v="820190749"/>
    <x v="0"/>
    <s v="Yes"/>
    <s v="Pullman"/>
    <x v="9"/>
    <x v="9"/>
  </r>
  <r>
    <n v="830099743"/>
    <n v="830190264"/>
    <x v="1"/>
    <s v="Yes"/>
    <s v="Spokane 6"/>
    <x v="6"/>
    <x v="6"/>
  </r>
  <r>
    <n v="840883804"/>
    <n v="840174578"/>
    <x v="0"/>
    <s v="Yes"/>
    <s v="Spokane 2"/>
    <x v="0"/>
    <x v="0"/>
  </r>
  <r>
    <n v="850148551"/>
    <n v="850319190"/>
    <x v="0"/>
    <s v="Yes"/>
    <s v="Spokane 4"/>
    <x v="1"/>
    <x v="1"/>
  </r>
  <r>
    <n v="850343198"/>
    <n v="850247347"/>
    <x v="0"/>
    <s v="Yes"/>
    <s v="Pullman"/>
    <x v="12"/>
    <x v="12"/>
  </r>
  <r>
    <n v="860279991"/>
    <n v="860584425"/>
    <x v="0"/>
    <s v="Yes"/>
    <s v="Spokane 2"/>
    <x v="0"/>
    <x v="0"/>
  </r>
  <r>
    <n v="860691563"/>
    <n v="860161921"/>
    <x v="0"/>
    <s v="Yes"/>
    <s v="Spokane 2"/>
    <x v="0"/>
    <x v="0"/>
  </r>
  <r>
    <n v="870051307"/>
    <n v="870302662"/>
    <x v="0"/>
    <s v="Yes"/>
    <s v="Spokane 2"/>
    <x v="0"/>
    <x v="0"/>
  </r>
  <r>
    <n v="870516739"/>
    <n v="870194905"/>
    <x v="0"/>
    <s v="Yes"/>
    <s v="Spokane 3"/>
    <x v="0"/>
    <x v="0"/>
  </r>
  <r>
    <n v="880272382"/>
    <n v="880246177"/>
    <x v="0"/>
    <s v="Yes"/>
    <s v="Spokane 3"/>
    <x v="4"/>
    <x v="4"/>
  </r>
  <r>
    <n v="880755624"/>
    <n v="880402262"/>
    <x v="1"/>
    <s v="Yes"/>
    <s v="Spokane 6"/>
    <x v="6"/>
    <x v="6"/>
  </r>
  <r>
    <n v="890084825"/>
    <n v="890187022"/>
    <x v="0"/>
    <s v="Yes"/>
    <s v="Spokane 6"/>
    <x v="6"/>
    <x v="6"/>
  </r>
  <r>
    <n v="900035395"/>
    <n v="900354989"/>
    <x v="0"/>
    <s v="Yes"/>
    <s v="Spokane 2"/>
    <x v="0"/>
    <x v="0"/>
  </r>
  <r>
    <n v="900045724"/>
    <n v="900330234"/>
    <x v="0"/>
    <s v="Yes"/>
    <s v="Spokane 1"/>
    <x v="1"/>
    <x v="1"/>
  </r>
  <r>
    <n v="910115490"/>
    <n v="910121404"/>
    <x v="0"/>
    <s v="Yes"/>
    <s v="Spokane 2"/>
    <x v="6"/>
    <x v="6"/>
  </r>
  <r>
    <n v="920106531"/>
    <n v="920147358"/>
    <x v="0"/>
    <s v="Yes"/>
    <s v="Spokane 1"/>
    <x v="6"/>
    <x v="6"/>
  </r>
  <r>
    <n v="920454404"/>
    <n v="920080112"/>
    <x v="0"/>
    <s v="Yes"/>
    <s v="Spokane 4"/>
    <x v="5"/>
    <x v="5"/>
  </r>
  <r>
    <n v="930111353"/>
    <n v="930125803"/>
    <x v="0"/>
    <s v="Yes"/>
    <s v="Colville"/>
    <x v="16"/>
    <x v="16"/>
  </r>
  <r>
    <n v="930205439"/>
    <n v="930333874"/>
    <x v="0"/>
    <s v="Yes"/>
    <s v="Spokane 1"/>
    <x v="1"/>
    <x v="1"/>
  </r>
  <r>
    <n v="950208032"/>
    <n v="950559510"/>
    <x v="0"/>
    <s v="Yes"/>
    <s v="Spokane 2"/>
    <x v="0"/>
    <x v="0"/>
  </r>
  <r>
    <n v="950330012"/>
    <n v="950126619"/>
    <x v="0"/>
    <s v="Yes"/>
    <s v="Spokane 2"/>
    <x v="0"/>
    <x v="0"/>
  </r>
  <r>
    <n v="960249805"/>
    <n v="960235618"/>
    <x v="0"/>
    <s v="Yes"/>
    <s v="Spokane 2"/>
    <x v="0"/>
    <x v="0"/>
  </r>
  <r>
    <n v="960810197"/>
    <n v="960257745"/>
    <x v="0"/>
    <s v="Yes"/>
    <s v="Spokane 2"/>
    <x v="0"/>
    <x v="0"/>
  </r>
  <r>
    <n v="970092936"/>
    <n v="970209061"/>
    <x v="1"/>
    <s v="Yes"/>
    <s v="Spokane 6"/>
    <x v="6"/>
    <x v="6"/>
  </r>
  <r>
    <n v="980027092"/>
    <n v="980365181"/>
    <x v="0"/>
    <s v="Yes"/>
    <s v="Spokane 1"/>
    <x v="1"/>
    <x v="1"/>
  </r>
  <r>
    <n v="990206547"/>
    <n v="990220685"/>
    <x v="0"/>
    <s v="Yes"/>
    <s v="Spokane 2"/>
    <x v="0"/>
    <x v="0"/>
  </r>
  <r>
    <n v="1000087547"/>
    <n v="1000195909"/>
    <x v="0"/>
    <s v="Yes"/>
    <s v="Spokane 4"/>
    <x v="5"/>
    <x v="5"/>
  </r>
  <r>
    <n v="1015783331"/>
    <n v="1011349365"/>
    <x v="0"/>
    <s v="Yes"/>
    <s v="Othello"/>
    <x v="17"/>
    <x v="17"/>
  </r>
  <r>
    <n v="1020065449"/>
    <n v="1020254004"/>
    <x v="0"/>
    <s v="Yes"/>
    <s v="Spokane 1"/>
    <x v="1"/>
    <x v="1"/>
  </r>
  <r>
    <n v="1020518098"/>
    <n v="1020351691"/>
    <x v="0"/>
    <s v="Yes"/>
    <s v="Spokane 1"/>
    <x v="1"/>
    <x v="1"/>
  </r>
  <r>
    <n v="1020636777"/>
    <n v="1020259627"/>
    <x v="0"/>
    <s v="Yes"/>
    <s v="Spokane 4"/>
    <x v="5"/>
    <x v="5"/>
  </r>
  <r>
    <n v="1030121861"/>
    <n v="1030141602"/>
    <x v="0"/>
    <s v="Yes"/>
    <s v="Spokane 5"/>
    <x v="3"/>
    <x v="3"/>
  </r>
  <r>
    <n v="1030389959"/>
    <n v="1030323857"/>
    <x v="0"/>
    <s v="Yes"/>
    <s v="Spokane 2"/>
    <x v="0"/>
    <x v="0"/>
  </r>
  <r>
    <n v="1030471613"/>
    <n v="1030160507"/>
    <x v="0"/>
    <s v="Yes"/>
    <s v="Spokane 1"/>
    <x v="6"/>
    <x v="6"/>
  </r>
  <r>
    <n v="1030991369"/>
    <n v="1030403069"/>
    <x v="0"/>
    <s v="Yes"/>
    <s v="Spokane 2"/>
    <x v="0"/>
    <x v="0"/>
  </r>
  <r>
    <n v="1040517165"/>
    <n v="1040164061"/>
    <x v="0"/>
    <s v="Yes"/>
    <s v="Spokane 1"/>
    <x v="6"/>
    <x v="6"/>
  </r>
  <r>
    <n v="1040890502"/>
    <n v="1040288866"/>
    <x v="0"/>
    <s v="Yes"/>
    <s v="Spokane 3"/>
    <x v="4"/>
    <x v="4"/>
  </r>
  <r>
    <n v="1050565611"/>
    <n v="1050364867"/>
    <x v="0"/>
    <s v="Yes"/>
    <s v="Spokane 3"/>
    <x v="0"/>
    <x v="0"/>
  </r>
  <r>
    <n v="1060053646"/>
    <n v="1060289389"/>
    <x v="0"/>
    <s v="Yes"/>
    <s v="Pullman"/>
    <x v="9"/>
    <x v="9"/>
  </r>
  <r>
    <n v="1070297173"/>
    <n v="1070393041"/>
    <x v="1"/>
    <s v="Yes"/>
    <s v="Spokane 2"/>
    <x v="0"/>
    <x v="0"/>
  </r>
  <r>
    <n v="1070412646"/>
    <n v="1070381683"/>
    <x v="0"/>
    <s v="Yes"/>
    <s v="Spokane 2"/>
    <x v="1"/>
    <x v="1"/>
  </r>
  <r>
    <n v="1090393703"/>
    <n v="1090272770"/>
    <x v="0"/>
    <s v="Yes"/>
    <s v="Spokane 1"/>
    <x v="1"/>
    <x v="1"/>
  </r>
  <r>
    <n v="1100343911"/>
    <n v="1100278428"/>
    <x v="0"/>
    <s v="Yes"/>
    <s v="Spokane 4"/>
    <x v="1"/>
    <x v="1"/>
  </r>
  <r>
    <n v="1110068519"/>
    <n v="1110222438"/>
    <x v="0"/>
    <s v="Yes"/>
    <s v="Spokane 2"/>
    <x v="0"/>
    <x v="0"/>
  </r>
  <r>
    <n v="1120093411"/>
    <n v="1120183363"/>
    <x v="0"/>
    <s v="Yes"/>
    <s v="Spokane 4"/>
    <x v="5"/>
    <x v="5"/>
  </r>
  <r>
    <n v="1131000378"/>
    <n v="1130508681"/>
    <x v="0"/>
    <s v="Yes"/>
    <s v="Spokane 2"/>
    <x v="0"/>
    <x v="0"/>
  </r>
  <r>
    <n v="1140025738"/>
    <n v="1140390219"/>
    <x v="0"/>
    <s v="Yes"/>
    <s v="Spokane 3"/>
    <x v="1"/>
    <x v="1"/>
  </r>
  <r>
    <n v="1140940887"/>
    <n v="1140409291"/>
    <x v="0"/>
    <s v="Yes"/>
    <s v="Spokane 4"/>
    <x v="5"/>
    <x v="5"/>
  </r>
  <r>
    <n v="1141010046"/>
    <n v="1140143018"/>
    <x v="0"/>
    <s v="Yes"/>
    <s v="Spokane 1"/>
    <x v="6"/>
    <x v="6"/>
  </r>
  <r>
    <n v="1150043093"/>
    <n v="1150347797"/>
    <x v="0"/>
    <s v="Yes"/>
    <s v="Spokane 4"/>
    <x v="5"/>
    <x v="5"/>
  </r>
  <r>
    <n v="1150060500"/>
    <n v="1150312420"/>
    <x v="0"/>
    <s v="Yes"/>
    <s v="Spokane 4"/>
    <x v="5"/>
    <x v="5"/>
  </r>
  <r>
    <n v="1150977587"/>
    <n v="1150089797"/>
    <x v="0"/>
    <s v="Yes"/>
    <s v="Spokane 2"/>
    <x v="0"/>
    <x v="0"/>
  </r>
  <r>
    <n v="1160195997"/>
    <n v="1160260069"/>
    <x v="0"/>
    <s v="Yes"/>
    <s v="Pullman"/>
    <x v="2"/>
    <x v="2"/>
  </r>
  <r>
    <n v="1170209601"/>
    <n v="1170120166"/>
    <x v="0"/>
    <s v="Yes"/>
    <s v="Spokane 4"/>
    <x v="5"/>
    <x v="5"/>
  </r>
  <r>
    <n v="1170833123"/>
    <n v="1170192764"/>
    <x v="0"/>
    <s v="Yes"/>
    <s v="Spokane 2"/>
    <x v="0"/>
    <x v="0"/>
  </r>
  <r>
    <n v="1190272140"/>
    <n v="1190287332"/>
    <x v="0"/>
    <s v="Yes"/>
    <s v="Spokane 2"/>
    <x v="0"/>
    <x v="0"/>
  </r>
  <r>
    <n v="1200147591"/>
    <n v="1200284048"/>
    <x v="0"/>
    <s v="Yes"/>
    <s v="Spokane 1"/>
    <x v="1"/>
    <x v="1"/>
  </r>
  <r>
    <n v="1220067741"/>
    <n v="1220283631"/>
    <x v="0"/>
    <s v="Yes"/>
    <s v="Spokane 4"/>
    <x v="5"/>
    <x v="5"/>
  </r>
  <r>
    <n v="1220507291"/>
    <n v="1220251550"/>
    <x v="0"/>
    <s v="Yes"/>
    <s v="Spokane 2"/>
    <x v="0"/>
    <x v="0"/>
  </r>
  <r>
    <n v="1220662795"/>
    <n v="1220200454"/>
    <x v="0"/>
    <s v="Yes"/>
    <s v="Spokane 3"/>
    <x v="0"/>
    <x v="0"/>
  </r>
  <r>
    <n v="1270041575"/>
    <n v="1270353732"/>
    <x v="0"/>
    <s v="Yes"/>
    <s v="Spokane 1"/>
    <x v="1"/>
    <x v="1"/>
  </r>
  <r>
    <n v="1270058878"/>
    <n v="1270301709"/>
    <x v="0"/>
    <s v="Yes"/>
    <s v="Spokane 2"/>
    <x v="0"/>
    <x v="0"/>
  </r>
  <r>
    <n v="1270176251"/>
    <n v="1270318701"/>
    <x v="0"/>
    <s v="Yes"/>
    <s v="Spokane 1"/>
    <x v="1"/>
    <x v="1"/>
  </r>
  <r>
    <n v="1290026690"/>
    <n v="1290365812"/>
    <x v="0"/>
    <s v="Yes"/>
    <s v="Spokane 1"/>
    <x v="1"/>
    <x v="1"/>
  </r>
  <r>
    <n v="1290700896"/>
    <n v="1290595176"/>
    <x v="0"/>
    <s v="Yes"/>
    <s v="Spokane 5"/>
    <x v="3"/>
    <x v="3"/>
  </r>
  <r>
    <n v="1290744434"/>
    <n v="1290253481"/>
    <x v="0"/>
    <s v="Yes"/>
    <s v="Spokane 2"/>
    <x v="0"/>
    <x v="0"/>
  </r>
  <r>
    <n v="1300470425"/>
    <n v="1300242024"/>
    <x v="0"/>
    <s v="Yes"/>
    <s v="Spokane 2"/>
    <x v="0"/>
    <x v="0"/>
  </r>
  <r>
    <n v="1300470684"/>
    <n v="1300289224"/>
    <x v="0"/>
    <s v="AMI"/>
    <s v="Colville"/>
    <x v="15"/>
    <x v="15"/>
  </r>
  <r>
    <n v="1310257213"/>
    <n v="1310289492"/>
    <x v="0"/>
    <s v="Yes"/>
    <s v="Spokane 2"/>
    <x v="0"/>
    <x v="0"/>
  </r>
  <r>
    <n v="1320653088"/>
    <n v="1320162524"/>
    <x v="0"/>
    <s v="Yes"/>
    <s v="Spokane 1"/>
    <x v="6"/>
    <x v="6"/>
  </r>
  <r>
    <n v="1350022509"/>
    <n v="1350381370"/>
    <x v="0"/>
    <s v="Yes"/>
    <s v="Spokane 5"/>
    <x v="18"/>
    <x v="18"/>
  </r>
  <r>
    <n v="1350794252"/>
    <n v="1350351689"/>
    <x v="0"/>
    <s v="Yes"/>
    <s v="Spokane 1"/>
    <x v="1"/>
    <x v="1"/>
  </r>
  <r>
    <n v="1360026691"/>
    <n v="1360385729"/>
    <x v="0"/>
    <s v="Yes"/>
    <s v="Spokane 1"/>
    <x v="1"/>
    <x v="1"/>
  </r>
  <r>
    <n v="1360091764"/>
    <n v="1360173779"/>
    <x v="0"/>
    <s v="Yes"/>
    <s v="Spokane 2"/>
    <x v="0"/>
    <x v="0"/>
  </r>
  <r>
    <n v="1360602530"/>
    <n v="1360311416"/>
    <x v="0"/>
    <s v="Yes"/>
    <s v="Spokane 4"/>
    <x v="5"/>
    <x v="5"/>
  </r>
  <r>
    <n v="1370162135"/>
    <n v="1370380347"/>
    <x v="0"/>
    <s v="Yes"/>
    <s v="Spokane 3"/>
    <x v="1"/>
    <x v="1"/>
  </r>
  <r>
    <n v="1370768984"/>
    <n v="1370666651"/>
    <x v="0"/>
    <s v="Yes"/>
    <s v="Pullman"/>
    <x v="7"/>
    <x v="7"/>
  </r>
  <r>
    <n v="1380043924"/>
    <n v="1380317323"/>
    <x v="0"/>
    <s v="Yes"/>
    <s v="Spokane 1"/>
    <x v="6"/>
    <x v="6"/>
  </r>
  <r>
    <n v="1380603125"/>
    <n v="1380165183"/>
    <x v="0"/>
    <s v="Yes"/>
    <s v="Spokane 2"/>
    <x v="0"/>
    <x v="0"/>
  </r>
  <r>
    <n v="1390059333"/>
    <n v="1390304489"/>
    <x v="0"/>
    <s v="Yes"/>
    <s v="Spokane 3"/>
    <x v="4"/>
    <x v="4"/>
  </r>
  <r>
    <n v="1400201026"/>
    <n v="1400226437"/>
    <x v="0"/>
    <s v="Yes"/>
    <s v="Spokane 1"/>
    <x v="3"/>
    <x v="3"/>
  </r>
  <r>
    <n v="1410709922"/>
    <n v="1410479398"/>
    <x v="0"/>
    <s v="Yes"/>
    <s v="Spokane 6"/>
    <x v="6"/>
    <x v="6"/>
  </r>
  <r>
    <n v="1430060399"/>
    <n v="1430299641"/>
    <x v="0"/>
    <s v="AMI"/>
    <s v="Spokane 4"/>
    <x v="1"/>
    <x v="1"/>
  </r>
  <r>
    <n v="1440342563"/>
    <n v="1440678127"/>
    <x v="0"/>
    <s v="Yes"/>
    <s v="Spokane 4"/>
    <x v="5"/>
    <x v="5"/>
  </r>
  <r>
    <n v="1440552552"/>
    <n v="1440120332"/>
    <x v="0"/>
    <s v="Yes"/>
    <s v="Spokane 4"/>
    <x v="5"/>
    <x v="5"/>
  </r>
  <r>
    <n v="1440672487"/>
    <n v="1440272755"/>
    <x v="0"/>
    <s v="Yes"/>
    <s v="Spokane 2"/>
    <x v="1"/>
    <x v="1"/>
  </r>
  <r>
    <n v="1450031913"/>
    <n v="1450363410"/>
    <x v="0"/>
    <s v="Yes"/>
    <s v="Spokane 4"/>
    <x v="5"/>
    <x v="5"/>
  </r>
  <r>
    <n v="1460273880"/>
    <n v="1467036120"/>
    <x v="1"/>
    <s v="Yes"/>
    <s v="Spokane 2"/>
    <x v="0"/>
    <x v="0"/>
  </r>
  <r>
    <n v="1460407074"/>
    <n v="1460301364"/>
    <x v="0"/>
    <s v="Yes"/>
    <s v="Spokane 1"/>
    <x v="1"/>
    <x v="1"/>
  </r>
  <r>
    <n v="1460465910"/>
    <n v="1460256231"/>
    <x v="0"/>
    <s v="Yes"/>
    <s v="Spokane 1"/>
    <x v="1"/>
    <x v="1"/>
  </r>
  <r>
    <n v="1460926840"/>
    <n v="1460205915"/>
    <x v="0"/>
    <s v="Yes"/>
    <s v="Colville"/>
    <x v="14"/>
    <x v="14"/>
  </r>
  <r>
    <n v="1460969486"/>
    <n v="1460196600"/>
    <x v="0"/>
    <s v="Yes"/>
    <s v="Spokane 3"/>
    <x v="0"/>
    <x v="0"/>
  </r>
  <r>
    <n v="1480335837"/>
    <n v="1480239306"/>
    <x v="0"/>
    <s v="Yes"/>
    <s v="Spokane 2"/>
    <x v="0"/>
    <x v="0"/>
  </r>
  <r>
    <n v="1480977573"/>
    <n v="1480248320"/>
    <x v="0"/>
    <s v="Yes"/>
    <s v="Spokane 4"/>
    <x v="5"/>
    <x v="5"/>
  </r>
  <r>
    <n v="1490293117"/>
    <n v="1490170976"/>
    <x v="0"/>
    <s v="Yes"/>
    <s v="Pullman"/>
    <x v="2"/>
    <x v="2"/>
  </r>
  <r>
    <n v="1500036596"/>
    <n v="1500334064"/>
    <x v="0"/>
    <s v="Yes"/>
    <s v="Pullman"/>
    <x v="12"/>
    <x v="12"/>
  </r>
  <r>
    <n v="1510077985"/>
    <n v="1510206511"/>
    <x v="0"/>
    <s v="Yes"/>
    <s v="Spokane 2"/>
    <x v="0"/>
    <x v="0"/>
  </r>
  <r>
    <n v="1510383890"/>
    <n v="1510469460"/>
    <x v="0"/>
    <s v="AMI"/>
    <s v="Colville"/>
    <x v="14"/>
    <x v="14"/>
  </r>
  <r>
    <n v="1520814683"/>
    <n v="1520185629"/>
    <x v="0"/>
    <s v="Yes"/>
    <s v="Pullman"/>
    <x v="9"/>
    <x v="9"/>
  </r>
  <r>
    <n v="1530086633"/>
    <n v="1530187280"/>
    <x v="0"/>
    <s v="Yes"/>
    <s v="Spokane 2"/>
    <x v="0"/>
    <x v="0"/>
  </r>
  <r>
    <n v="1530388680"/>
    <n v="1530651880"/>
    <x v="1"/>
    <s v="Yes"/>
    <s v="Spokane 6"/>
    <x v="6"/>
    <x v="6"/>
  </r>
  <r>
    <n v="1530543523"/>
    <n v="1530217777"/>
    <x v="0"/>
    <s v="Yes"/>
    <s v="Spokane 1"/>
    <x v="3"/>
    <x v="3"/>
  </r>
  <r>
    <n v="1530566365"/>
    <n v="1530368026"/>
    <x v="0"/>
    <s v="Yes"/>
    <s v="Spokane 3"/>
    <x v="4"/>
    <x v="4"/>
  </r>
  <r>
    <n v="1540144318"/>
    <n v="1540240107"/>
    <x v="0"/>
    <s v="Yes"/>
    <s v="Spokane 1"/>
    <x v="3"/>
    <x v="3"/>
  </r>
  <r>
    <n v="1550081655"/>
    <n v="1550196002"/>
    <x v="0"/>
    <s v="AMI"/>
    <s v="Spokane 1"/>
    <x v="3"/>
    <x v="3"/>
  </r>
  <r>
    <n v="1550426367"/>
    <n v="1550272195"/>
    <x v="0"/>
    <s v="Yes"/>
    <s v="Spokane 2"/>
    <x v="0"/>
    <x v="0"/>
  </r>
  <r>
    <n v="1570206309"/>
    <n v="1570426701"/>
    <x v="0"/>
    <s v="Yes"/>
    <s v="Spokane 4"/>
    <x v="5"/>
    <x v="5"/>
  </r>
  <r>
    <n v="1580146634"/>
    <n v="1580161090"/>
    <x v="0"/>
    <s v="Yes"/>
    <s v="Spokane 2"/>
    <x v="0"/>
    <x v="0"/>
  </r>
  <r>
    <n v="1580601116"/>
    <n v="1580164729"/>
    <x v="0"/>
    <s v="Yes"/>
    <s v="Spokane 1"/>
    <x v="6"/>
    <x v="6"/>
  </r>
  <r>
    <n v="1580758426"/>
    <n v="1580445701"/>
    <x v="0"/>
    <s v="Yes"/>
    <s v="Spokane 3"/>
    <x v="1"/>
    <x v="1"/>
  </r>
  <r>
    <n v="1580841226"/>
    <n v="1580128181"/>
    <x v="0"/>
    <s v="Yes"/>
    <s v="Spokane 2"/>
    <x v="0"/>
    <x v="0"/>
  </r>
  <r>
    <n v="1590057612"/>
    <n v="1590271983"/>
    <x v="0"/>
    <s v="Yes"/>
    <s v="Spokane 5"/>
    <x v="3"/>
    <x v="3"/>
  </r>
  <r>
    <n v="1590664110"/>
    <n v="1590169842"/>
    <x v="0"/>
    <s v="Yes"/>
    <s v="Pullman"/>
    <x v="2"/>
    <x v="2"/>
  </r>
  <r>
    <n v="1590709853"/>
    <n v="1590271835"/>
    <x v="0"/>
    <s v="Yes"/>
    <s v="Spokane 1"/>
    <x v="1"/>
    <x v="1"/>
  </r>
  <r>
    <n v="1600508348"/>
    <n v="1600530950"/>
    <x v="1"/>
    <s v="Yes"/>
    <s v="Pullman"/>
    <x v="12"/>
    <x v="12"/>
  </r>
  <r>
    <n v="1600528928"/>
    <n v="1600265765"/>
    <x v="0"/>
    <s v="Yes"/>
    <s v="Spokane 3"/>
    <x v="4"/>
    <x v="4"/>
  </r>
  <r>
    <n v="1620303518"/>
    <n v="1620096897"/>
    <x v="0"/>
    <s v="Yes"/>
    <s v="Spokane 4"/>
    <x v="5"/>
    <x v="5"/>
  </r>
  <r>
    <n v="1621315686"/>
    <n v="1628285263"/>
    <x v="0"/>
    <s v="Yes"/>
    <s v="Pullman"/>
    <x v="9"/>
    <x v="9"/>
  </r>
  <r>
    <n v="1630210126"/>
    <n v="1630684882"/>
    <x v="0"/>
    <s v="Yes"/>
    <s v="Spokane 1"/>
    <x v="6"/>
    <x v="6"/>
  </r>
  <r>
    <n v="1640332859"/>
    <n v="1640215287"/>
    <x v="0"/>
    <s v="Yes"/>
    <s v="Spokane 1"/>
    <x v="3"/>
    <x v="3"/>
  </r>
  <r>
    <n v="1640369508"/>
    <n v="1640162260"/>
    <x v="0"/>
    <s v="Yes"/>
    <s v="Spokane 2"/>
    <x v="0"/>
    <x v="0"/>
  </r>
  <r>
    <n v="1640661443"/>
    <n v="1640617282"/>
    <x v="0"/>
    <s v="Yes"/>
    <s v="Spokane 3"/>
    <x v="0"/>
    <x v="0"/>
  </r>
  <r>
    <n v="1640690403"/>
    <n v="1640288181"/>
    <x v="0"/>
    <s v="Yes"/>
    <s v="Spokane 2"/>
    <x v="0"/>
    <x v="0"/>
  </r>
  <r>
    <n v="1650091753"/>
    <n v="1650391708"/>
    <x v="0"/>
    <s v="Yes"/>
    <s v="Spokane 2"/>
    <x v="0"/>
    <x v="0"/>
  </r>
  <r>
    <n v="1660131744"/>
    <n v="1660297463"/>
    <x v="0"/>
    <s v="Yes"/>
    <s v="Spokane 2"/>
    <x v="0"/>
    <x v="0"/>
  </r>
  <r>
    <n v="1660566823"/>
    <n v="1660445290"/>
    <x v="0"/>
    <s v="Yes"/>
    <s v="Spokane 2"/>
    <x v="0"/>
    <x v="0"/>
  </r>
  <r>
    <n v="1661023725"/>
    <n v="1660622131"/>
    <x v="0"/>
    <s v="Yes"/>
    <s v="Pullman"/>
    <x v="2"/>
    <x v="2"/>
  </r>
  <r>
    <n v="1670082617"/>
    <n v="1670201343"/>
    <x v="0"/>
    <s v="Yes"/>
    <s v="Spokane 2"/>
    <x v="0"/>
    <x v="0"/>
  </r>
  <r>
    <n v="1670246899"/>
    <n v="1670609825"/>
    <x v="0"/>
    <s v="Yes"/>
    <s v="Spokane 4"/>
    <x v="5"/>
    <x v="5"/>
  </r>
  <r>
    <n v="1680157227"/>
    <n v="1680623050"/>
    <x v="0"/>
    <s v="Yes"/>
    <s v="Spokane 4"/>
    <x v="5"/>
    <x v="5"/>
  </r>
  <r>
    <n v="1680299423"/>
    <n v="1680300455"/>
    <x v="0"/>
    <s v="Yes"/>
    <s v="Spokane 4"/>
    <x v="1"/>
    <x v="1"/>
  </r>
  <r>
    <n v="1680692008"/>
    <n v="1680281016"/>
    <x v="0"/>
    <s v="Yes"/>
    <s v="Spokane 3"/>
    <x v="1"/>
    <x v="1"/>
  </r>
  <r>
    <n v="1710653573"/>
    <n v="1710233765"/>
    <x v="0"/>
    <s v="Yes"/>
    <s v="Pullman"/>
    <x v="2"/>
    <x v="2"/>
  </r>
  <r>
    <n v="1720036854"/>
    <n v="1720361772"/>
    <x v="0"/>
    <s v="Yes"/>
    <s v="Spokane 2"/>
    <x v="1"/>
    <x v="1"/>
  </r>
  <r>
    <n v="1720099790"/>
    <n v="1720171650"/>
    <x v="0"/>
    <s v="Yes"/>
    <s v="Othello"/>
    <x v="17"/>
    <x v="17"/>
  </r>
  <r>
    <n v="1730269876"/>
    <n v="1730467343"/>
    <x v="0"/>
    <s v="Yes"/>
    <s v="Spokane 3"/>
    <x v="4"/>
    <x v="4"/>
  </r>
  <r>
    <n v="1750278651"/>
    <n v="1750357109"/>
    <x v="0"/>
    <s v="Yes"/>
    <s v="Spokane 4"/>
    <x v="1"/>
    <x v="1"/>
  </r>
  <r>
    <n v="1750828760"/>
    <n v="1752482917"/>
    <x v="1"/>
    <s v="Yes"/>
    <s v="Spokane 1"/>
    <x v="1"/>
    <x v="1"/>
  </r>
  <r>
    <n v="1760616862"/>
    <n v="1760646783"/>
    <x v="0"/>
    <s v="Yes"/>
    <s v="Spokane 2"/>
    <x v="0"/>
    <x v="0"/>
  </r>
  <r>
    <n v="1770196110"/>
    <n v="1770171459"/>
    <x v="0"/>
    <s v="Yes"/>
    <s v="Spokane 1"/>
    <x v="3"/>
    <x v="3"/>
  </r>
  <r>
    <n v="1770362243"/>
    <n v="1770155336"/>
    <x v="0"/>
    <s v="Yes"/>
    <s v="Spokane 4"/>
    <x v="5"/>
    <x v="5"/>
  </r>
  <r>
    <n v="1770649699"/>
    <n v="1770287097"/>
    <x v="0"/>
    <s v="Yes"/>
    <s v="Spokane 3"/>
    <x v="1"/>
    <x v="1"/>
  </r>
  <r>
    <n v="1780229850"/>
    <n v="1780376696"/>
    <x v="0"/>
    <s v="Yes"/>
    <s v="Pullman"/>
    <x v="2"/>
    <x v="2"/>
  </r>
  <r>
    <n v="1790046083"/>
    <n v="1790324509"/>
    <x v="0"/>
    <s v="Yes"/>
    <s v="Spokane 2"/>
    <x v="0"/>
    <x v="0"/>
  </r>
  <r>
    <n v="1790614022"/>
    <n v="1790306592"/>
    <x v="0"/>
    <s v="Yes"/>
    <s v="Spokane 2"/>
    <x v="0"/>
    <x v="0"/>
  </r>
  <r>
    <n v="1810087206"/>
    <n v="1810185854"/>
    <x v="0"/>
    <s v="Yes"/>
    <s v="Spokane 2"/>
    <x v="0"/>
    <x v="0"/>
  </r>
  <r>
    <n v="1810120860"/>
    <n v="1810122567"/>
    <x v="0"/>
    <s v="Yes"/>
    <s v="Spokane 4"/>
    <x v="5"/>
    <x v="5"/>
  </r>
  <r>
    <n v="1820088746"/>
    <n v="1820196962"/>
    <x v="0"/>
    <s v="Yes"/>
    <s v="Pullman"/>
    <x v="7"/>
    <x v="7"/>
  </r>
  <r>
    <n v="1820672520"/>
    <n v="1820241985"/>
    <x v="0"/>
    <s v="Yes"/>
    <s v="Spokane 4"/>
    <x v="5"/>
    <x v="5"/>
  </r>
  <r>
    <n v="1850063067"/>
    <n v="1850255242"/>
    <x v="0"/>
    <s v="Yes"/>
    <s v="Spokane 3"/>
    <x v="0"/>
    <x v="0"/>
  </r>
  <r>
    <n v="1850094903"/>
    <n v="1850422524"/>
    <x v="0"/>
    <s v="Yes"/>
    <s v="Spokane 2"/>
    <x v="0"/>
    <x v="0"/>
  </r>
  <r>
    <n v="1850421376"/>
    <n v="1850171276"/>
    <x v="0"/>
    <s v="Yes"/>
    <s v="Pullman"/>
    <x v="2"/>
    <x v="2"/>
  </r>
  <r>
    <n v="1860465596"/>
    <n v="1860146808"/>
    <x v="0"/>
    <s v="Yes"/>
    <s v="Spokane 2"/>
    <x v="0"/>
    <x v="0"/>
  </r>
  <r>
    <n v="1880272654"/>
    <n v="1880372604"/>
    <x v="0"/>
    <s v="Yes"/>
    <s v="Spokane 3"/>
    <x v="4"/>
    <x v="4"/>
  </r>
  <r>
    <n v="1887629830"/>
    <n v="1886740486"/>
    <x v="0"/>
    <s v="Yes"/>
    <s v="Pullman"/>
    <x v="9"/>
    <x v="9"/>
  </r>
  <r>
    <n v="1890809804"/>
    <n v="1890439854"/>
    <x v="0"/>
    <s v="Yes"/>
    <s v="Spokane 3"/>
    <x v="4"/>
    <x v="4"/>
  </r>
  <r>
    <n v="1900432402"/>
    <n v="1903128763"/>
    <x v="0"/>
    <s v="Yes"/>
    <s v="Spokane 6"/>
    <x v="6"/>
    <x v="6"/>
  </r>
  <r>
    <n v="1910082499"/>
    <n v="1910183879"/>
    <x v="0"/>
    <s v="Yes"/>
    <s v="Spokane 2"/>
    <x v="0"/>
    <x v="0"/>
  </r>
  <r>
    <n v="1920192928"/>
    <n v="1920218448"/>
    <x v="0"/>
    <s v="Yes"/>
    <s v="Spokane 1"/>
    <x v="3"/>
    <x v="3"/>
  </r>
  <r>
    <n v="1930206038"/>
    <n v="1930258388"/>
    <x v="0"/>
    <s v="Yes"/>
    <s v="Spokane 3"/>
    <x v="0"/>
    <x v="0"/>
  </r>
  <r>
    <n v="1930653455"/>
    <n v="1930251003"/>
    <x v="0"/>
    <s v="Yes"/>
    <s v="Spokane 1"/>
    <x v="1"/>
    <x v="1"/>
  </r>
  <r>
    <n v="1930798803"/>
    <n v="1930171460"/>
    <x v="0"/>
    <s v="Yes"/>
    <s v="Spokane 1"/>
    <x v="3"/>
    <x v="3"/>
  </r>
  <r>
    <n v="1931026330"/>
    <n v="1930105917"/>
    <x v="0"/>
    <s v="Yes"/>
    <s v="Spokane 1"/>
    <x v="6"/>
    <x v="6"/>
  </r>
  <r>
    <n v="1940785962"/>
    <n v="1940466746"/>
    <x v="0"/>
    <s v="Yes"/>
    <s v="Spokane 2"/>
    <x v="0"/>
    <x v="0"/>
  </r>
  <r>
    <n v="1950290333"/>
    <n v="1950449862"/>
    <x v="0"/>
    <s v="Yes"/>
    <s v="Spokane 2"/>
    <x v="0"/>
    <x v="0"/>
  </r>
  <r>
    <n v="1960042710"/>
    <n v="1960313651"/>
    <x v="0"/>
    <s v="Yes"/>
    <s v="Spokane 1"/>
    <x v="1"/>
    <x v="1"/>
  </r>
  <r>
    <n v="1960179859"/>
    <n v="1960410618"/>
    <x v="1"/>
    <s v="Yes"/>
    <s v="Spokane 3"/>
    <x v="0"/>
    <x v="0"/>
  </r>
  <r>
    <n v="1960247212"/>
    <n v="1960158803"/>
    <x v="0"/>
    <s v="Yes"/>
    <s v="Spokane 4"/>
    <x v="5"/>
    <x v="5"/>
  </r>
  <r>
    <n v="1970476238"/>
    <n v="1970219570"/>
    <x v="0"/>
    <s v="Yes"/>
    <s v="Spokane 2"/>
    <x v="0"/>
    <x v="0"/>
  </r>
  <r>
    <n v="2010110011"/>
    <n v="2010119982"/>
    <x v="0"/>
    <s v="Yes"/>
    <s v="Spokane 4"/>
    <x v="5"/>
    <x v="5"/>
  </r>
  <r>
    <n v="2020932736"/>
    <n v="2020090553"/>
    <x v="0"/>
    <s v="Yes"/>
    <s v="Colville"/>
    <x v="8"/>
    <x v="8"/>
  </r>
  <r>
    <n v="2030061640"/>
    <n v="2030265099"/>
    <x v="0"/>
    <s v="Yes"/>
    <s v="Spokane 2"/>
    <x v="0"/>
    <x v="0"/>
  </r>
  <r>
    <n v="2030673779"/>
    <n v="2030256927"/>
    <x v="0"/>
    <s v="Yes"/>
    <s v="Spokane 1"/>
    <x v="1"/>
    <x v="1"/>
  </r>
  <r>
    <n v="2070042889"/>
    <n v="2070335460"/>
    <x v="0"/>
    <s v="AMI"/>
    <s v="Spokane 4"/>
    <x v="1"/>
    <x v="1"/>
  </r>
  <r>
    <n v="2090749047"/>
    <n v="2090174704"/>
    <x v="0"/>
    <s v="Yes"/>
    <s v="Pullman"/>
    <x v="2"/>
    <x v="2"/>
  </r>
  <r>
    <n v="2100148405"/>
    <n v="2100354821"/>
    <x v="0"/>
    <s v="Yes"/>
    <s v="Spokane 2"/>
    <x v="0"/>
    <x v="0"/>
  </r>
  <r>
    <n v="2100831275"/>
    <n v="2107175049"/>
    <x v="0"/>
    <s v="Yes"/>
    <s v="Pullman"/>
    <x v="12"/>
    <x v="12"/>
  </r>
  <r>
    <n v="2110042464"/>
    <n v="2110317374"/>
    <x v="0"/>
    <s v="Yes"/>
    <s v="Spokane 4"/>
    <x v="1"/>
    <x v="1"/>
  </r>
  <r>
    <n v="2110047177"/>
    <n v="2110339901"/>
    <x v="0"/>
    <s v="Yes"/>
    <s v="Spokane 1"/>
    <x v="1"/>
    <x v="1"/>
  </r>
  <r>
    <n v="2110714133"/>
    <n v="2110225702"/>
    <x v="0"/>
    <s v="Yes"/>
    <s v="Spokane 3"/>
    <x v="0"/>
    <x v="0"/>
  </r>
  <r>
    <n v="2130698682"/>
    <n v="2130300427"/>
    <x v="0"/>
    <s v="Yes"/>
    <s v="Spokane 4"/>
    <x v="5"/>
    <x v="5"/>
  </r>
  <r>
    <n v="2140194881"/>
    <n v="2140289916"/>
    <x v="0"/>
    <s v="Yes"/>
    <s v="Colville"/>
    <x v="15"/>
    <x v="15"/>
  </r>
  <r>
    <n v="2140424702"/>
    <n v="2140285484"/>
    <x v="0"/>
    <s v="Yes"/>
    <s v="Spokane 2"/>
    <x v="0"/>
    <x v="0"/>
  </r>
  <r>
    <n v="2140973426"/>
    <n v="2140176598"/>
    <x v="0"/>
    <s v="Yes"/>
    <s v="Spokane 2"/>
    <x v="0"/>
    <x v="0"/>
  </r>
  <r>
    <n v="2150440465"/>
    <n v="2150328392"/>
    <x v="0"/>
    <s v="Yes"/>
    <s v="Spokane 4"/>
    <x v="5"/>
    <x v="5"/>
  </r>
  <r>
    <n v="2160329008"/>
    <n v="2160351809"/>
    <x v="0"/>
    <s v="Yes"/>
    <s v="Spokane 2"/>
    <x v="0"/>
    <x v="0"/>
  </r>
  <r>
    <n v="2160612330"/>
    <n v="2160283678"/>
    <x v="0"/>
    <s v="Yes"/>
    <s v="Spokane 1"/>
    <x v="1"/>
    <x v="1"/>
  </r>
  <r>
    <n v="2160646407"/>
    <n v="2160445430"/>
    <x v="0"/>
    <s v="Yes"/>
    <s v="Spokane 2"/>
    <x v="0"/>
    <x v="0"/>
  </r>
  <r>
    <n v="2160756211"/>
    <n v="2160173148"/>
    <x v="0"/>
    <s v="Yes"/>
    <s v="Spokane 2"/>
    <x v="0"/>
    <x v="0"/>
  </r>
  <r>
    <n v="2170022346"/>
    <n v="2170379662"/>
    <x v="0"/>
    <s v="Yes"/>
    <s v="Spokane 2"/>
    <x v="1"/>
    <x v="1"/>
  </r>
  <r>
    <n v="2170155904"/>
    <n v="2170314722"/>
    <x v="0"/>
    <s v="Yes"/>
    <s v="Spokane 2"/>
    <x v="0"/>
    <x v="0"/>
  </r>
  <r>
    <n v="2170344049"/>
    <n v="2170523621"/>
    <x v="0"/>
    <s v="Yes"/>
    <s v="Pullman"/>
    <x v="7"/>
    <x v="7"/>
  </r>
  <r>
    <n v="2180900437"/>
    <n v="2180324692"/>
    <x v="0"/>
    <s v="Yes"/>
    <s v="Spokane 1"/>
    <x v="1"/>
    <x v="1"/>
  </r>
  <r>
    <n v="2200934064"/>
    <n v="2200253852"/>
    <x v="0"/>
    <s v="Yes"/>
    <s v="Spokane 2"/>
    <x v="0"/>
    <x v="0"/>
  </r>
  <r>
    <n v="2220121922"/>
    <n v="2220103934"/>
    <x v="0"/>
    <s v="Yes"/>
    <s v="Spokane 1"/>
    <x v="6"/>
    <x v="6"/>
  </r>
  <r>
    <n v="2220465112"/>
    <n v="2220091072"/>
    <x v="0"/>
    <s v="Yes"/>
    <s v="Spokane 2"/>
    <x v="6"/>
    <x v="6"/>
  </r>
  <r>
    <n v="2240566117"/>
    <n v="2240624412"/>
    <x v="0"/>
    <s v="Yes"/>
    <s v="Spokane 4"/>
    <x v="5"/>
    <x v="5"/>
  </r>
  <r>
    <n v="2250085671"/>
    <n v="2250196565"/>
    <x v="0"/>
    <s v="Yes"/>
    <s v="Spokane 1"/>
    <x v="3"/>
    <x v="3"/>
  </r>
  <r>
    <n v="2250139241"/>
    <n v="2250076659"/>
    <x v="0"/>
    <s v="Yes"/>
    <s v="Spokane 6"/>
    <x v="6"/>
    <x v="6"/>
  </r>
  <r>
    <n v="2250576469"/>
    <n v="2250432928"/>
    <x v="0"/>
    <s v="Yes"/>
    <s v="Spokane 2"/>
    <x v="0"/>
    <x v="0"/>
  </r>
  <r>
    <n v="2260967132"/>
    <n v="2260236589"/>
    <x v="0"/>
    <s v="Yes"/>
    <s v="Spokane 2"/>
    <x v="0"/>
    <x v="0"/>
  </r>
  <r>
    <n v="2270436662"/>
    <n v="2270288884"/>
    <x v="0"/>
    <s v="Yes"/>
    <s v="Spokane 2"/>
    <x v="0"/>
    <x v="0"/>
  </r>
  <r>
    <n v="2280168095"/>
    <n v="2280679470"/>
    <x v="0"/>
    <s v="Yes"/>
    <s v="Spokane 1"/>
    <x v="1"/>
    <x v="1"/>
  </r>
  <r>
    <n v="2280927679"/>
    <n v="2280634494"/>
    <x v="0"/>
    <s v="Yes"/>
    <s v="Spokane 3"/>
    <x v="4"/>
    <x v="4"/>
  </r>
  <r>
    <n v="2280981431"/>
    <n v="2280366771"/>
    <x v="0"/>
    <s v="Yes"/>
    <s v="Spokane 3"/>
    <x v="0"/>
    <x v="0"/>
  </r>
  <r>
    <n v="2300176717"/>
    <n v="2300593129"/>
    <x v="0"/>
    <s v="Yes"/>
    <s v="Spokane 4"/>
    <x v="5"/>
    <x v="5"/>
  </r>
  <r>
    <n v="2310195566"/>
    <n v="2310084405"/>
    <x v="0"/>
    <s v="Yes"/>
    <s v="Spokane 2"/>
    <x v="6"/>
    <x v="6"/>
  </r>
  <r>
    <n v="2320237352"/>
    <n v="2323200475"/>
    <x v="0"/>
    <s v="Yes"/>
    <s v="Spokane 4"/>
    <x v="5"/>
    <x v="5"/>
  </r>
  <r>
    <n v="2330840118"/>
    <n v="2330374074"/>
    <x v="0"/>
    <s v="Yes"/>
    <s v="Spokane 3"/>
    <x v="0"/>
    <x v="0"/>
  </r>
  <r>
    <n v="2330936956"/>
    <n v="2330094640"/>
    <x v="0"/>
    <s v="Yes"/>
    <s v="Pullman"/>
    <x v="2"/>
    <x v="2"/>
  </r>
  <r>
    <n v="2340240418"/>
    <n v="2340133732"/>
    <x v="0"/>
    <s v="Yes"/>
    <s v="Spokane 2"/>
    <x v="0"/>
    <x v="0"/>
  </r>
  <r>
    <n v="2350498715"/>
    <n v="2350239179"/>
    <x v="0"/>
    <s v="Yes"/>
    <s v="Spokane 2"/>
    <x v="0"/>
    <x v="0"/>
  </r>
  <r>
    <n v="2350700739"/>
    <n v="2350130315"/>
    <x v="0"/>
    <s v="Yes"/>
    <s v="Spokane 2"/>
    <x v="0"/>
    <x v="0"/>
  </r>
  <r>
    <n v="2350830913"/>
    <n v="2350587840"/>
    <x v="0"/>
    <s v="Yes"/>
    <s v="Spokane 2"/>
    <x v="0"/>
    <x v="0"/>
  </r>
  <r>
    <n v="2350849373"/>
    <n v="2350542887"/>
    <x v="0"/>
    <s v="Yes"/>
    <s v="Spokane 3"/>
    <x v="1"/>
    <x v="1"/>
  </r>
  <r>
    <n v="2360238773"/>
    <n v="2360338090"/>
    <x v="0"/>
    <s v="Yes"/>
    <s v="Spokane 3"/>
    <x v="4"/>
    <x v="4"/>
  </r>
  <r>
    <n v="2360422650"/>
    <n v="2360537155"/>
    <x v="0"/>
    <s v="Yes"/>
    <s v="Spokane 2"/>
    <x v="0"/>
    <x v="0"/>
  </r>
  <r>
    <n v="2370033551"/>
    <n v="2370352878"/>
    <x v="0"/>
    <s v="Yes"/>
    <s v="Spokane 1"/>
    <x v="1"/>
    <x v="1"/>
  </r>
  <r>
    <n v="2370968079"/>
    <n v="2370282744"/>
    <x v="0"/>
    <s v="Yes"/>
    <s v="Spokane 1"/>
    <x v="1"/>
    <x v="1"/>
  </r>
  <r>
    <n v="2380611084"/>
    <n v="2380638475"/>
    <x v="1"/>
    <s v="Yes"/>
    <s v="Spokane 5"/>
    <x v="18"/>
    <x v="18"/>
  </r>
  <r>
    <n v="2390343018"/>
    <n v="2390265070"/>
    <x v="0"/>
    <s v="Yes"/>
    <s v="Spokane 2"/>
    <x v="0"/>
    <x v="0"/>
  </r>
  <r>
    <n v="2400060839"/>
    <n v="2400304478"/>
    <x v="0"/>
    <s v="Yes"/>
    <s v="Spokane 2"/>
    <x v="0"/>
    <x v="0"/>
  </r>
  <r>
    <n v="2420940512"/>
    <n v="2420526633"/>
    <x v="0"/>
    <s v="Yes"/>
    <s v="Spokane 1"/>
    <x v="6"/>
    <x v="6"/>
  </r>
  <r>
    <n v="2430192126"/>
    <n v="2430431882"/>
    <x v="0"/>
    <s v="Yes"/>
    <s v="Spokane 1"/>
    <x v="1"/>
    <x v="1"/>
  </r>
  <r>
    <n v="2440635960"/>
    <n v="2440162695"/>
    <x v="0"/>
    <s v="Yes"/>
    <s v="Spokane 1"/>
    <x v="6"/>
    <x v="6"/>
  </r>
  <r>
    <n v="2460714296"/>
    <n v="2460430037"/>
    <x v="0"/>
    <s v="Yes"/>
    <s v="Spokane 6"/>
    <x v="6"/>
    <x v="6"/>
  </r>
  <r>
    <n v="2470513667"/>
    <n v="2470149171"/>
    <x v="0"/>
    <s v="Yes"/>
    <s v="Spokane 2"/>
    <x v="0"/>
    <x v="0"/>
  </r>
  <r>
    <n v="2480126008"/>
    <n v="2480104656"/>
    <x v="0"/>
    <s v="Yes"/>
    <s v="Spokane 6"/>
    <x v="6"/>
    <x v="6"/>
  </r>
  <r>
    <n v="2480190787"/>
    <n v="2480377625"/>
    <x v="0"/>
    <s v="Yes"/>
    <s v="Spokane 4"/>
    <x v="5"/>
    <x v="5"/>
  </r>
  <r>
    <n v="2490234758"/>
    <n v="2490632554"/>
    <x v="0"/>
    <s v="AMI"/>
    <s v="Spokane 3"/>
    <x v="4"/>
    <x v="4"/>
  </r>
  <r>
    <n v="2510199729"/>
    <n v="2510617846"/>
    <x v="0"/>
    <s v="Yes"/>
    <s v="Spokane 6"/>
    <x v="6"/>
    <x v="6"/>
  </r>
  <r>
    <n v="2510551681"/>
    <n v="2510157843"/>
    <x v="0"/>
    <s v="Yes"/>
    <s v="Spokane 4"/>
    <x v="5"/>
    <x v="5"/>
  </r>
  <r>
    <n v="2550191862"/>
    <n v="2550601137"/>
    <x v="1"/>
    <s v="Yes"/>
    <s v="Spokane 3"/>
    <x v="4"/>
    <x v="4"/>
  </r>
  <r>
    <n v="2550845132"/>
    <n v="2550264006"/>
    <x v="0"/>
    <s v="Yes"/>
    <s v="Spokane 4"/>
    <x v="3"/>
    <x v="3"/>
  </r>
  <r>
    <n v="2570413902"/>
    <n v="2570140723"/>
    <x v="0"/>
    <s v="Yes"/>
    <s v="Spokane 1"/>
    <x v="3"/>
    <x v="3"/>
  </r>
  <r>
    <n v="2570436564"/>
    <n v="2570162019"/>
    <x v="0"/>
    <s v="Yes"/>
    <s v="Spokane 1"/>
    <x v="6"/>
    <x v="6"/>
  </r>
  <r>
    <n v="2570611896"/>
    <n v="2570595411"/>
    <x v="0"/>
    <s v="Yes"/>
    <s v="Spokane 3"/>
    <x v="4"/>
    <x v="4"/>
  </r>
  <r>
    <n v="2570700721"/>
    <n v="2570490837"/>
    <x v="0"/>
    <s v="Yes"/>
    <s v="Spokane 2"/>
    <x v="0"/>
    <x v="0"/>
  </r>
  <r>
    <n v="2571052025"/>
    <n v="2570356011"/>
    <x v="0"/>
    <s v="Yes"/>
    <s v="Spokane 6"/>
    <x v="6"/>
    <x v="6"/>
  </r>
  <r>
    <n v="2580066258"/>
    <n v="2580252647"/>
    <x v="0"/>
    <s v="Yes"/>
    <s v="Spokane 4"/>
    <x v="5"/>
    <x v="5"/>
  </r>
  <r>
    <n v="2580336630"/>
    <n v="2580180007"/>
    <x v="0"/>
    <s v="Yes"/>
    <s v="Spokane 1"/>
    <x v="3"/>
    <x v="3"/>
  </r>
  <r>
    <n v="2600559756"/>
    <n v="2600477022"/>
    <x v="0"/>
    <s v="Yes"/>
    <s v="Pullman"/>
    <x v="2"/>
    <x v="2"/>
  </r>
  <r>
    <n v="2600844228"/>
    <n v="2600199212"/>
    <x v="0"/>
    <s v="Yes"/>
    <s v="Spokane 1"/>
    <x v="3"/>
    <x v="3"/>
  </r>
  <r>
    <n v="2610146511"/>
    <n v="2610587793"/>
    <x v="0"/>
    <s v="Yes"/>
    <s v="Spokane 3"/>
    <x v="4"/>
    <x v="4"/>
  </r>
  <r>
    <n v="2610196390"/>
    <n v="2610355152"/>
    <x v="0"/>
    <s v="Yes"/>
    <s v="Pullman"/>
    <x v="7"/>
    <x v="7"/>
  </r>
  <r>
    <n v="2610423825"/>
    <n v="2610229372"/>
    <x v="0"/>
    <s v="Yes"/>
    <s v="Spokane 2"/>
    <x v="0"/>
    <x v="0"/>
  </r>
  <r>
    <n v="2611019264"/>
    <n v="2610586507"/>
    <x v="0"/>
    <s v="Yes"/>
    <s v="Spokane 2"/>
    <x v="0"/>
    <x v="0"/>
  </r>
  <r>
    <n v="2630025493"/>
    <n v="2630373346"/>
    <x v="0"/>
    <s v="Yes"/>
    <s v="Spokane 4"/>
    <x v="1"/>
    <x v="1"/>
  </r>
  <r>
    <n v="2630057387"/>
    <n v="2630269047"/>
    <x v="0"/>
    <s v="Yes"/>
    <s v="Spokane 2"/>
    <x v="0"/>
    <x v="0"/>
  </r>
  <r>
    <n v="2630260564"/>
    <n v="2630353018"/>
    <x v="0"/>
    <s v="Yes"/>
    <s v="Spokane 1"/>
    <x v="1"/>
    <x v="1"/>
  </r>
  <r>
    <n v="2630782764"/>
    <n v="2630287641"/>
    <x v="0"/>
    <s v="Yes"/>
    <s v="Spokane 3"/>
    <x v="4"/>
    <x v="4"/>
  </r>
  <r>
    <n v="2640076838"/>
    <n v="2640229208"/>
    <x v="0"/>
    <s v="Yes"/>
    <s v="Pullman"/>
    <x v="12"/>
    <x v="12"/>
  </r>
  <r>
    <n v="2640116797"/>
    <n v="2640124276"/>
    <x v="0"/>
    <s v="Yes"/>
    <s v="Spokane 5"/>
    <x v="3"/>
    <x v="3"/>
  </r>
  <r>
    <n v="2640139653"/>
    <n v="2640155880"/>
    <x v="0"/>
    <s v="Yes"/>
    <s v="Spokane 4"/>
    <x v="5"/>
    <x v="5"/>
  </r>
  <r>
    <n v="2640558423"/>
    <n v="2640161826"/>
    <x v="0"/>
    <s v="Yes"/>
    <s v="Pullman"/>
    <x v="12"/>
    <x v="12"/>
  </r>
  <r>
    <n v="2650077925"/>
    <n v="2650240113"/>
    <x v="0"/>
    <s v="Yes"/>
    <s v="Spokane 1"/>
    <x v="1"/>
    <x v="1"/>
  </r>
  <r>
    <n v="2660975143"/>
    <n v="2660123167"/>
    <x v="0"/>
    <s v="Yes"/>
    <s v="Spokane 2"/>
    <x v="0"/>
    <x v="0"/>
  </r>
  <r>
    <n v="2670178832"/>
    <n v="2670270216"/>
    <x v="0"/>
    <s v="Yes"/>
    <s v="Spokane 1"/>
    <x v="1"/>
    <x v="1"/>
  </r>
  <r>
    <n v="2680376323"/>
    <n v="2680255462"/>
    <x v="0"/>
    <s v="Yes"/>
    <s v="Spokane 4"/>
    <x v="5"/>
    <x v="5"/>
  </r>
  <r>
    <n v="2680389246"/>
    <n v="2680232183"/>
    <x v="0"/>
    <s v="Yes"/>
    <s v="Spokane 1"/>
    <x v="3"/>
    <x v="3"/>
  </r>
  <r>
    <n v="2680562969"/>
    <n v="2680159135"/>
    <x v="0"/>
    <s v="Yes"/>
    <s v="Spokane 2"/>
    <x v="0"/>
    <x v="0"/>
  </r>
  <r>
    <n v="2680804268"/>
    <n v="2680170681"/>
    <x v="0"/>
    <s v="Yes"/>
    <s v="Pullman"/>
    <x v="2"/>
    <x v="2"/>
  </r>
  <r>
    <n v="2700094585"/>
    <n v="2700415778"/>
    <x v="0"/>
    <s v="Yes"/>
    <s v="Spokane 2"/>
    <x v="0"/>
    <x v="0"/>
  </r>
  <r>
    <n v="2710045408"/>
    <n v="2710320727"/>
    <x v="0"/>
    <s v="Yes"/>
    <s v="Spokane 1"/>
    <x v="1"/>
    <x v="1"/>
  </r>
  <r>
    <n v="2710713123"/>
    <n v="2710671629"/>
    <x v="0"/>
    <s v="Yes"/>
    <s v="Spokane 6"/>
    <x v="6"/>
    <x v="6"/>
  </r>
  <r>
    <n v="2720353820"/>
    <n v="2720179282"/>
    <x v="0"/>
    <s v="Yes"/>
    <s v="Spokane 3"/>
    <x v="1"/>
    <x v="1"/>
  </r>
  <r>
    <n v="2720847933"/>
    <n v="2720232948"/>
    <x v="0"/>
    <s v="Yes"/>
    <s v="Pullman"/>
    <x v="9"/>
    <x v="9"/>
  </r>
  <r>
    <n v="2730090403"/>
    <n v="2730212345"/>
    <x v="0"/>
    <s v="Yes"/>
    <s v="Spokane 5"/>
    <x v="3"/>
    <x v="3"/>
  </r>
  <r>
    <n v="2740065883"/>
    <n v="2740271758"/>
    <x v="0"/>
    <s v="Yes"/>
    <s v="Spokane 4"/>
    <x v="1"/>
    <x v="1"/>
  </r>
  <r>
    <n v="2740394104"/>
    <n v="2740640830"/>
    <x v="0"/>
    <s v="Yes"/>
    <s v="Spokane 4"/>
    <x v="5"/>
    <x v="5"/>
  </r>
  <r>
    <n v="2750064769"/>
    <n v="2750270824"/>
    <x v="0"/>
    <s v="Yes"/>
    <s v="Spokane 1"/>
    <x v="1"/>
    <x v="1"/>
  </r>
  <r>
    <n v="2770348797"/>
    <n v="2770568569"/>
    <x v="0"/>
    <s v="Yes"/>
    <s v="Spokane 6"/>
    <x v="6"/>
    <x v="6"/>
  </r>
  <r>
    <n v="2770421705"/>
    <n v="2770148314"/>
    <x v="0"/>
    <s v="Yes"/>
    <s v="Colville"/>
    <x v="14"/>
    <x v="14"/>
  </r>
  <r>
    <n v="2790337762"/>
    <n v="2790351802"/>
    <x v="0"/>
    <s v="Yes"/>
    <s v="Othello"/>
    <x v="17"/>
    <x v="17"/>
  </r>
  <r>
    <n v="2790568106"/>
    <n v="2790650657"/>
    <x v="1"/>
    <s v="Yes"/>
    <s v="Spokane 5"/>
    <x v="3"/>
    <x v="3"/>
  </r>
  <r>
    <n v="2810048223"/>
    <n v="2810331347"/>
    <x v="0"/>
    <s v="Yes"/>
    <s v="Spokane 1"/>
    <x v="1"/>
    <x v="1"/>
  </r>
  <r>
    <n v="2810409278"/>
    <n v="2810221753"/>
    <x v="1"/>
    <s v="Yes"/>
    <s v="Pullman"/>
    <x v="9"/>
    <x v="9"/>
  </r>
  <r>
    <n v="2810409328"/>
    <n v="2810113696"/>
    <x v="0"/>
    <s v="Yes"/>
    <s v="Pullman"/>
    <x v="12"/>
    <x v="12"/>
  </r>
  <r>
    <n v="2810986166"/>
    <n v="2810082673"/>
    <x v="0"/>
    <s v="Yes"/>
    <s v="Spokane 4"/>
    <x v="5"/>
    <x v="5"/>
  </r>
  <r>
    <n v="2820414066"/>
    <n v="2820252986"/>
    <x v="0"/>
    <s v="Yes"/>
    <s v="Spokane 2"/>
    <x v="0"/>
    <x v="0"/>
  </r>
  <r>
    <n v="2840423662"/>
    <n v="2840118950"/>
    <x v="0"/>
    <s v="Yes"/>
    <s v="Spokane 2"/>
    <x v="0"/>
    <x v="0"/>
  </r>
  <r>
    <n v="2850413637"/>
    <n v="2850326848"/>
    <x v="0"/>
    <s v="Yes"/>
    <s v="Spokane 4"/>
    <x v="5"/>
    <x v="5"/>
  </r>
  <r>
    <n v="2850914280"/>
    <n v="2850289885"/>
    <x v="0"/>
    <s v="AMI"/>
    <s v="Colville"/>
    <x v="15"/>
    <x v="15"/>
  </r>
  <r>
    <n v="2870104987"/>
    <n v="2870148089"/>
    <x v="0"/>
    <s v="Yes"/>
    <s v="Spokane 6"/>
    <x v="6"/>
    <x v="6"/>
  </r>
  <r>
    <n v="2890479236"/>
    <n v="2890268307"/>
    <x v="0"/>
    <s v="Yes"/>
    <s v="Spokane 2"/>
    <x v="0"/>
    <x v="0"/>
  </r>
  <r>
    <n v="2900041831"/>
    <n v="2900321845"/>
    <x v="0"/>
    <s v="Yes"/>
    <s v="Spokane 2"/>
    <x v="0"/>
    <x v="0"/>
  </r>
  <r>
    <n v="2900203481"/>
    <n v="2900192751"/>
    <x v="0"/>
    <s v="Yes"/>
    <s v="Pullman"/>
    <x v="12"/>
    <x v="12"/>
  </r>
  <r>
    <n v="2920529212"/>
    <n v="2920234065"/>
    <x v="0"/>
    <s v="Yes"/>
    <s v="Spokane 1"/>
    <x v="3"/>
    <x v="3"/>
  </r>
  <r>
    <n v="2930219790"/>
    <n v="2930194337"/>
    <x v="0"/>
    <s v="Yes"/>
    <s v="Pullman"/>
    <x v="7"/>
    <x v="7"/>
  </r>
  <r>
    <n v="2930322861"/>
    <n v="2930412000"/>
    <x v="0"/>
    <s v="Yes"/>
    <s v="Spokane 1"/>
    <x v="6"/>
    <x v="6"/>
  </r>
  <r>
    <n v="2930893539"/>
    <n v="2930181198"/>
    <x v="0"/>
    <s v="Yes"/>
    <s v="Spokane 1"/>
    <x v="3"/>
    <x v="3"/>
  </r>
  <r>
    <n v="2940072811"/>
    <n v="2940278052"/>
    <x v="1"/>
    <s v="Yes"/>
    <s v="Spokane 3"/>
    <x v="1"/>
    <x v="1"/>
  </r>
  <r>
    <n v="2940768000"/>
    <n v="2940241322"/>
    <x v="0"/>
    <s v="Yes"/>
    <s v="Spokane 2"/>
    <x v="0"/>
    <x v="0"/>
  </r>
  <r>
    <n v="2970134362"/>
    <n v="2970233127"/>
    <x v="0"/>
    <s v="Yes"/>
    <s v="Pullman"/>
    <x v="9"/>
    <x v="9"/>
  </r>
  <r>
    <n v="2970839824"/>
    <n v="2970147259"/>
    <x v="0"/>
    <s v="Yes"/>
    <s v="Spokane 2"/>
    <x v="0"/>
    <x v="0"/>
  </r>
  <r>
    <n v="2980127920"/>
    <n v="2980091220"/>
    <x v="0"/>
    <s v="Yes"/>
    <s v="Spokane 2"/>
    <x v="0"/>
    <x v="0"/>
  </r>
  <r>
    <n v="3010058881"/>
    <n v="3010301231"/>
    <x v="0"/>
    <s v="Yes"/>
    <s v="Spokane 2"/>
    <x v="0"/>
    <x v="0"/>
  </r>
  <r>
    <n v="3020927094"/>
    <n v="3020227305"/>
    <x v="0"/>
    <s v="Yes"/>
    <s v="Spokane 3"/>
    <x v="0"/>
    <x v="0"/>
  </r>
  <r>
    <n v="3050607445"/>
    <n v="3050171682"/>
    <x v="0"/>
    <s v="Yes"/>
    <s v="Spokane 2"/>
    <x v="0"/>
    <x v="0"/>
  </r>
  <r>
    <n v="3050741338"/>
    <n v="3050400988"/>
    <x v="0"/>
    <s v="Yes"/>
    <s v="Spokane 2"/>
    <x v="0"/>
    <x v="0"/>
  </r>
  <r>
    <n v="3062866810"/>
    <n v="3065418705"/>
    <x v="0"/>
    <s v="Yes"/>
    <s v="Spokane 6"/>
    <x v="6"/>
    <x v="6"/>
  </r>
  <r>
    <n v="3070591221"/>
    <n v="3070222803"/>
    <x v="0"/>
    <s v="Yes"/>
    <s v="Spokane 2"/>
    <x v="0"/>
    <x v="0"/>
  </r>
  <r>
    <n v="3080320827"/>
    <n v="3080100466"/>
    <x v="0"/>
    <s v="Yes"/>
    <s v="Spokane 4"/>
    <x v="5"/>
    <x v="5"/>
  </r>
  <r>
    <n v="3080402438"/>
    <n v="3080315498"/>
    <x v="0"/>
    <s v="Yes"/>
    <s v="Spokane 1"/>
    <x v="1"/>
    <x v="1"/>
  </r>
  <r>
    <n v="3080724871"/>
    <n v="3080352856"/>
    <x v="0"/>
    <s v="Yes"/>
    <s v="Spokane 2"/>
    <x v="0"/>
    <x v="0"/>
  </r>
  <r>
    <n v="3090113201"/>
    <n v="3090123480"/>
    <x v="0"/>
    <s v="Yes"/>
    <s v="Spokane 6"/>
    <x v="6"/>
    <x v="6"/>
  </r>
  <r>
    <n v="3100475068"/>
    <n v="3100106799"/>
    <x v="0"/>
    <s v="Yes"/>
    <s v="Spokane 1"/>
    <x v="6"/>
    <x v="6"/>
  </r>
  <r>
    <n v="3120033048"/>
    <n v="3120358179"/>
    <x v="0"/>
    <s v="Yes"/>
    <s v="Pullman"/>
    <x v="7"/>
    <x v="7"/>
  </r>
  <r>
    <n v="3130024401"/>
    <n v="3130379687"/>
    <x v="0"/>
    <s v="Yes"/>
    <s v="Spokane 4"/>
    <x v="5"/>
    <x v="5"/>
  </r>
  <r>
    <n v="3140079107"/>
    <n v="3140153122"/>
    <x v="0"/>
    <s v="Yes"/>
    <s v="Pullman"/>
    <x v="12"/>
    <x v="12"/>
  </r>
  <r>
    <n v="3140467658"/>
    <n v="3140183753"/>
    <x v="0"/>
    <s v="Yes"/>
    <s v="Spokane 1"/>
    <x v="3"/>
    <x v="3"/>
  </r>
  <r>
    <n v="3140681050"/>
    <n v="3140282959"/>
    <x v="0"/>
    <s v="Yes"/>
    <s v="Spokane 3"/>
    <x v="1"/>
    <x v="1"/>
  </r>
  <r>
    <n v="3141049261"/>
    <n v="3140300376"/>
    <x v="0"/>
    <s v="Yes"/>
    <s v="Spokane 1"/>
    <x v="1"/>
    <x v="1"/>
  </r>
  <r>
    <n v="3150871559"/>
    <n v="3150550935"/>
    <x v="0"/>
    <s v="Yes"/>
    <s v="Pullman"/>
    <x v="9"/>
    <x v="9"/>
  </r>
  <r>
    <n v="3170838741"/>
    <n v="3170454621"/>
    <x v="0"/>
    <s v="Yes"/>
    <s v="Spokane 2"/>
    <x v="6"/>
    <x v="6"/>
  </r>
  <r>
    <n v="3171542706"/>
    <n v="3178827336"/>
    <x v="0"/>
    <s v="Yes"/>
    <s v="Pullman"/>
    <x v="9"/>
    <x v="9"/>
  </r>
  <r>
    <n v="3180993935"/>
    <n v="3180164049"/>
    <x v="0"/>
    <s v="Yes"/>
    <s v="Spokane 2"/>
    <x v="0"/>
    <x v="0"/>
  </r>
  <r>
    <n v="3190138798"/>
    <n v="3190076802"/>
    <x v="0"/>
    <s v="Yes"/>
    <s v="Spokane 6"/>
    <x v="6"/>
    <x v="6"/>
  </r>
  <r>
    <n v="3200103370"/>
    <n v="3200173006"/>
    <x v="0"/>
    <s v="Yes"/>
    <s v="Colville"/>
    <x v="14"/>
    <x v="14"/>
  </r>
  <r>
    <n v="3200786511"/>
    <n v="3200228830"/>
    <x v="0"/>
    <s v="Yes"/>
    <s v="Spokane 1"/>
    <x v="3"/>
    <x v="3"/>
  </r>
  <r>
    <n v="3220157709"/>
    <n v="3220305269"/>
    <x v="1"/>
    <s v="Yes"/>
    <s v="Spokane 3"/>
    <x v="0"/>
    <x v="0"/>
  </r>
  <r>
    <n v="3250092076"/>
    <n v="3250389960"/>
    <x v="0"/>
    <s v="Yes"/>
    <s v="Spokane 2"/>
    <x v="0"/>
    <x v="0"/>
  </r>
  <r>
    <n v="3260037395"/>
    <n v="3260348546"/>
    <x v="0"/>
    <s v="Yes"/>
    <s v="Spokane 1"/>
    <x v="1"/>
    <x v="1"/>
  </r>
  <r>
    <n v="3260609137"/>
    <n v="3260161688"/>
    <x v="0"/>
    <s v="Yes"/>
    <s v="Spokane 2"/>
    <x v="0"/>
    <x v="0"/>
  </r>
  <r>
    <n v="3270793966"/>
    <n v="3276728171"/>
    <x v="0"/>
    <s v="Yes"/>
    <s v="Spokane 6"/>
    <x v="6"/>
    <x v="6"/>
  </r>
  <r>
    <n v="3280043973"/>
    <n v="3280317876"/>
    <x v="0"/>
    <s v="Yes"/>
    <s v="Spokane 1"/>
    <x v="6"/>
    <x v="6"/>
  </r>
  <r>
    <n v="3280279819"/>
    <n v="3280525657"/>
    <x v="0"/>
    <s v="Yes"/>
    <s v="Spokane 2"/>
    <x v="0"/>
    <x v="0"/>
  </r>
  <r>
    <n v="3280334782"/>
    <n v="3280313649"/>
    <x v="0"/>
    <s v="Yes"/>
    <s v="Spokane 2"/>
    <x v="0"/>
    <x v="0"/>
  </r>
  <r>
    <n v="3280424815"/>
    <n v="3286860950"/>
    <x v="1"/>
    <s v="Yes"/>
    <s v="Spokane 2"/>
    <x v="0"/>
    <x v="0"/>
  </r>
  <r>
    <n v="3290284936"/>
    <n v="3290276743"/>
    <x v="0"/>
    <s v="Yes"/>
    <s v="Spokane 4"/>
    <x v="5"/>
    <x v="5"/>
  </r>
  <r>
    <n v="3320053774"/>
    <n v="3320289924"/>
    <x v="0"/>
    <s v="Yes"/>
    <s v="Spokane 2"/>
    <x v="0"/>
    <x v="0"/>
  </r>
  <r>
    <n v="3320157907"/>
    <n v="3320589976"/>
    <x v="0"/>
    <s v="Yes"/>
    <s v="Spokane 2"/>
    <x v="0"/>
    <x v="0"/>
  </r>
  <r>
    <n v="3330148355"/>
    <n v="3330391011"/>
    <x v="0"/>
    <s v="Yes"/>
    <s v="Spokane 4"/>
    <x v="1"/>
    <x v="1"/>
  </r>
  <r>
    <n v="3330473941"/>
    <n v="3330248921"/>
    <x v="0"/>
    <s v="Yes"/>
    <s v="Spokane 2"/>
    <x v="0"/>
    <x v="0"/>
  </r>
  <r>
    <n v="3340151678"/>
    <n v="3340398072"/>
    <x v="1"/>
    <s v="Yes"/>
    <s v="Spokane 2"/>
    <x v="0"/>
    <x v="0"/>
  </r>
  <r>
    <n v="3350070343"/>
    <n v="3350277305"/>
    <x v="0"/>
    <s v="Yes"/>
    <s v="Spokane 1"/>
    <x v="1"/>
    <x v="1"/>
  </r>
  <r>
    <n v="3350388875"/>
    <n v="3350254465"/>
    <x v="0"/>
    <s v="Yes"/>
    <s v="Spokane 1"/>
    <x v="1"/>
    <x v="1"/>
  </r>
  <r>
    <n v="3350476478"/>
    <n v="3350253058"/>
    <x v="0"/>
    <s v="Yes"/>
    <s v="Spokane 1"/>
    <x v="1"/>
    <x v="1"/>
  </r>
  <r>
    <n v="3360294566"/>
    <n v="3360099372"/>
    <x v="0"/>
    <s v="Yes"/>
    <s v="Pullman"/>
    <x v="2"/>
    <x v="2"/>
  </r>
  <r>
    <n v="3380896665"/>
    <n v="3380502856"/>
    <x v="0"/>
    <s v="Yes"/>
    <s v="Spokane 1"/>
    <x v="1"/>
    <x v="1"/>
  </r>
  <r>
    <n v="3400604871"/>
    <n v="3400252782"/>
    <x v="0"/>
    <s v="Yes"/>
    <s v="Spokane 2"/>
    <x v="0"/>
    <x v="0"/>
  </r>
  <r>
    <n v="3420239357"/>
    <n v="3420277384"/>
    <x v="0"/>
    <s v="Yes"/>
    <s v="Spokane 1"/>
    <x v="1"/>
    <x v="1"/>
  </r>
  <r>
    <n v="3440439768"/>
    <n v="3440286189"/>
    <x v="0"/>
    <s v="Yes"/>
    <s v="Spokane 3"/>
    <x v="4"/>
    <x v="4"/>
  </r>
  <r>
    <n v="3442956296"/>
    <n v="3447874533"/>
    <x v="1"/>
    <s v="Yes"/>
    <s v="Spokane 1"/>
    <x v="1"/>
    <x v="1"/>
  </r>
  <r>
    <n v="3460071901"/>
    <n v="3460229410"/>
    <x v="0"/>
    <s v="Yes"/>
    <s v="Spokane 1"/>
    <x v="3"/>
    <x v="3"/>
  </r>
  <r>
    <n v="3460235713"/>
    <n v="3460374214"/>
    <x v="0"/>
    <s v="Yes"/>
    <s v="Spokane 3"/>
    <x v="4"/>
    <x v="4"/>
  </r>
  <r>
    <n v="3460579596"/>
    <n v="3460237299"/>
    <x v="0"/>
    <s v="AMI"/>
    <s v="Spokane 1"/>
    <x v="3"/>
    <x v="3"/>
  </r>
  <r>
    <n v="3470045397"/>
    <n v="3470326935"/>
    <x v="0"/>
    <s v="Yes"/>
    <s v="Pullman"/>
    <x v="7"/>
    <x v="7"/>
  </r>
  <r>
    <n v="3480031194"/>
    <n v="3480382696"/>
    <x v="0"/>
    <s v="Yes"/>
    <s v="Spokane 3"/>
    <x v="4"/>
    <x v="4"/>
  </r>
  <r>
    <n v="3480064415"/>
    <n v="3480260939"/>
    <x v="0"/>
    <s v="Yes"/>
    <s v="Spokane 4"/>
    <x v="5"/>
    <x v="5"/>
  </r>
  <r>
    <n v="3480081063"/>
    <n v="3480205342"/>
    <x v="0"/>
    <s v="Yes"/>
    <s v="Spokane 2"/>
    <x v="0"/>
    <x v="0"/>
  </r>
  <r>
    <n v="3480724484"/>
    <n v="3480285579"/>
    <x v="0"/>
    <s v="Yes"/>
    <s v="Spokane 3"/>
    <x v="4"/>
    <x v="4"/>
  </r>
  <r>
    <n v="3490203141"/>
    <n v="3490094007"/>
    <x v="0"/>
    <s v="Yes"/>
    <s v="Spokane 1"/>
    <x v="6"/>
    <x v="6"/>
  </r>
  <r>
    <n v="3490996835"/>
    <n v="3490683358"/>
    <x v="0"/>
    <s v="Yes"/>
    <s v="Spokane 2"/>
    <x v="0"/>
    <x v="0"/>
  </r>
  <r>
    <n v="3500150156"/>
    <n v="3500230200"/>
    <x v="0"/>
    <s v="Yes"/>
    <s v="Spokane 3"/>
    <x v="0"/>
    <x v="0"/>
  </r>
  <r>
    <n v="3500419503"/>
    <n v="3500196831"/>
    <x v="0"/>
    <s v="Yes"/>
    <s v="Spokane 3"/>
    <x v="0"/>
    <x v="0"/>
  </r>
  <r>
    <n v="3510120816"/>
    <n v="3510126405"/>
    <x v="0"/>
    <s v="Yes"/>
    <s v="Spokane 2"/>
    <x v="0"/>
    <x v="0"/>
  </r>
  <r>
    <n v="3510385058"/>
    <n v="3510284681"/>
    <x v="0"/>
    <s v="Yes"/>
    <s v="Spokane 3"/>
    <x v="4"/>
    <x v="4"/>
  </r>
  <r>
    <n v="3510604808"/>
    <n v="3510255331"/>
    <x v="0"/>
    <s v="Yes"/>
    <s v="Spokane 2"/>
    <x v="0"/>
    <x v="0"/>
  </r>
  <r>
    <n v="3510810808"/>
    <n v="3510214671"/>
    <x v="0"/>
    <s v="Yes"/>
    <s v="Spokane 1"/>
    <x v="3"/>
    <x v="3"/>
  </r>
  <r>
    <n v="3510932941"/>
    <n v="3510453250"/>
    <x v="0"/>
    <s v="Yes"/>
    <s v="Colville"/>
    <x v="15"/>
    <x v="15"/>
  </r>
  <r>
    <n v="3520063847"/>
    <n v="3520254797"/>
    <x v="0"/>
    <s v="Yes"/>
    <s v="Spokane 1"/>
    <x v="1"/>
    <x v="1"/>
  </r>
  <r>
    <n v="3520525032"/>
    <n v="3520188892"/>
    <x v="0"/>
    <s v="Yes"/>
    <s v="Spokane 4"/>
    <x v="5"/>
    <x v="5"/>
  </r>
  <r>
    <n v="3530312098"/>
    <n v="3530223915"/>
    <x v="0"/>
    <s v="Yes"/>
    <s v="Pullman"/>
    <x v="9"/>
    <x v="9"/>
  </r>
  <r>
    <n v="3530754427"/>
    <n v="3530197466"/>
    <x v="0"/>
    <s v="Yes"/>
    <s v="Spokane 4"/>
    <x v="5"/>
    <x v="5"/>
  </r>
  <r>
    <n v="3540089675"/>
    <n v="3540211836"/>
    <x v="0"/>
    <s v="Yes"/>
    <s v="Spokane 3"/>
    <x v="0"/>
    <x v="0"/>
  </r>
  <r>
    <n v="3570095490"/>
    <n v="3570165056"/>
    <x v="0"/>
    <s v="Yes"/>
    <s v="Spokane 1"/>
    <x v="1"/>
    <x v="1"/>
  </r>
  <r>
    <n v="3590559182"/>
    <n v="3590321320"/>
    <x v="0"/>
    <s v="Yes"/>
    <s v="Spokane 1"/>
    <x v="6"/>
    <x v="6"/>
  </r>
  <r>
    <n v="3600498982"/>
    <n v="3600352898"/>
    <x v="0"/>
    <s v="Yes"/>
    <s v="Spokane 2"/>
    <x v="0"/>
    <x v="0"/>
  </r>
  <r>
    <n v="3600803112"/>
    <n v="3600268263"/>
    <x v="0"/>
    <s v="Yes"/>
    <s v="Spokane 1"/>
    <x v="1"/>
    <x v="1"/>
  </r>
  <r>
    <n v="3610500020"/>
    <n v="3610285143"/>
    <x v="0"/>
    <s v="Yes"/>
    <s v="Spokane 1"/>
    <x v="1"/>
    <x v="1"/>
  </r>
  <r>
    <n v="3610830559"/>
    <n v="3610505439"/>
    <x v="0"/>
    <s v="Yes"/>
    <s v="Spokane 5"/>
    <x v="3"/>
    <x v="3"/>
  </r>
  <r>
    <n v="3620422524"/>
    <n v="3620224887"/>
    <x v="0"/>
    <s v="Yes"/>
    <s v="Pullman"/>
    <x v="9"/>
    <x v="9"/>
  </r>
  <r>
    <n v="3640064647"/>
    <n v="3640262940"/>
    <x v="0"/>
    <s v="Yes"/>
    <s v="Pullman"/>
    <x v="7"/>
    <x v="7"/>
  </r>
  <r>
    <n v="3640111952"/>
    <n v="3640122312"/>
    <x v="0"/>
    <s v="Yes"/>
    <s v="Spokane 1"/>
    <x v="6"/>
    <x v="6"/>
  </r>
  <r>
    <n v="3650716115"/>
    <n v="3650192674"/>
    <x v="0"/>
    <s v="Yes"/>
    <s v="Pullman"/>
    <x v="9"/>
    <x v="9"/>
  </r>
  <r>
    <n v="3660708385"/>
    <n v="3660384988"/>
    <x v="0"/>
    <s v="Yes"/>
    <s v="Spokane 2"/>
    <x v="1"/>
    <x v="1"/>
  </r>
  <r>
    <n v="3660913931"/>
    <n v="3660558455"/>
    <x v="0"/>
    <s v="Yes"/>
    <s v="Spokane 3"/>
    <x v="4"/>
    <x v="4"/>
  </r>
  <r>
    <n v="3710198820"/>
    <n v="3710085612"/>
    <x v="0"/>
    <s v="Yes"/>
    <s v="Spokane 4"/>
    <x v="5"/>
    <x v="5"/>
  </r>
  <r>
    <n v="3710569104"/>
    <n v="3710456305"/>
    <x v="1"/>
    <s v="Yes"/>
    <s v="Spokane 4"/>
    <x v="5"/>
    <x v="5"/>
  </r>
  <r>
    <n v="3720215285"/>
    <n v="3720252051"/>
    <x v="0"/>
    <s v="Yes"/>
    <s v="Spokane 3"/>
    <x v="0"/>
    <x v="0"/>
  </r>
  <r>
    <n v="3730055926"/>
    <n v="3730298204"/>
    <x v="1"/>
    <s v="Yes"/>
    <s v="Spokane 4"/>
    <x v="1"/>
    <x v="1"/>
  </r>
  <r>
    <n v="3730442014"/>
    <n v="3730209338"/>
    <x v="0"/>
    <s v="Yes"/>
    <s v="Spokane 6"/>
    <x v="6"/>
    <x v="6"/>
  </r>
  <r>
    <n v="3740113911"/>
    <n v="3740104379"/>
    <x v="0"/>
    <s v="Yes"/>
    <s v="Spokane 4"/>
    <x v="5"/>
    <x v="5"/>
  </r>
  <r>
    <n v="3750393591"/>
    <n v="3750613628"/>
    <x v="0"/>
    <s v="Yes"/>
    <s v="Spokane 2"/>
    <x v="0"/>
    <x v="0"/>
  </r>
  <r>
    <n v="3760038851"/>
    <n v="3760319005"/>
    <x v="0"/>
    <s v="Yes"/>
    <s v="Spokane 1"/>
    <x v="1"/>
    <x v="1"/>
  </r>
  <r>
    <n v="3760365465"/>
    <n v="3760236904"/>
    <x v="0"/>
    <s v="Yes"/>
    <s v="Spokane 5"/>
    <x v="3"/>
    <x v="3"/>
  </r>
  <r>
    <n v="3770280729"/>
    <n v="3770534169"/>
    <x v="0"/>
    <s v="Yes"/>
    <s v="Colville"/>
    <x v="13"/>
    <x v="13"/>
  </r>
  <r>
    <n v="3770571890"/>
    <n v="3770181561"/>
    <x v="0"/>
    <s v="Yes"/>
    <s v="Spokane 1"/>
    <x v="3"/>
    <x v="3"/>
  </r>
  <r>
    <n v="3770784366"/>
    <n v="3770350854"/>
    <x v="0"/>
    <s v="Yes"/>
    <s v="Spokane 1"/>
    <x v="1"/>
    <x v="1"/>
  </r>
  <r>
    <n v="3780068480"/>
    <n v="3780264476"/>
    <x v="0"/>
    <s v="Yes"/>
    <s v="Spokane 3"/>
    <x v="4"/>
    <x v="4"/>
  </r>
  <r>
    <n v="3780388039"/>
    <n v="3780517723"/>
    <x v="0"/>
    <s v="Yes"/>
    <s v="Spokane 2"/>
    <x v="0"/>
    <x v="0"/>
  </r>
  <r>
    <n v="3800378033"/>
    <n v="3800104098"/>
    <x v="0"/>
    <s v="Yes"/>
    <s v="Spokane 1"/>
    <x v="6"/>
    <x v="6"/>
  </r>
  <r>
    <n v="3820381692"/>
    <n v="3820123042"/>
    <x v="0"/>
    <s v="Yes"/>
    <s v="Spokane 2"/>
    <x v="6"/>
    <x v="6"/>
  </r>
  <r>
    <n v="3830599968"/>
    <n v="3830290070"/>
    <x v="0"/>
    <s v="Yes"/>
    <s v="Spokane 3"/>
    <x v="4"/>
    <x v="4"/>
  </r>
  <r>
    <n v="3830831714"/>
    <n v="3830253118"/>
    <x v="0"/>
    <s v="Yes"/>
    <s v="Spokane 3"/>
    <x v="0"/>
    <x v="0"/>
  </r>
  <r>
    <n v="3840492114"/>
    <n v="3840231870"/>
    <x v="0"/>
    <s v="Yes"/>
    <s v="Spokane 1"/>
    <x v="3"/>
    <x v="3"/>
  </r>
  <r>
    <n v="3840992083"/>
    <n v="3840169392"/>
    <x v="0"/>
    <s v="Yes"/>
    <s v="Spokane 2"/>
    <x v="0"/>
    <x v="0"/>
  </r>
  <r>
    <n v="3870569662"/>
    <n v="3870340641"/>
    <x v="0"/>
    <s v="Yes"/>
    <s v="Spokane 2"/>
    <x v="0"/>
    <x v="0"/>
  </r>
  <r>
    <n v="3880270531"/>
    <n v="3880561790"/>
    <x v="1"/>
    <s v="Yes"/>
    <s v="Spokane 2"/>
    <x v="0"/>
    <x v="0"/>
  </r>
  <r>
    <n v="3900511535"/>
    <n v="3900189413"/>
    <x v="0"/>
    <s v="Yes"/>
    <s v="Davenport"/>
    <x v="19"/>
    <x v="19"/>
  </r>
  <r>
    <n v="3900889594"/>
    <n v="3900159347"/>
    <x v="0"/>
    <s v="Yes"/>
    <s v="Spokane 2"/>
    <x v="0"/>
    <x v="0"/>
  </r>
  <r>
    <n v="3930252882"/>
    <n v="3930185521"/>
    <x v="0"/>
    <s v="Yes"/>
    <s v="Spokane 2"/>
    <x v="0"/>
    <x v="0"/>
  </r>
  <r>
    <n v="3930471991"/>
    <n v="3930185352"/>
    <x v="0"/>
    <s v="Yes"/>
    <s v="Spokane 1"/>
    <x v="3"/>
    <x v="3"/>
  </r>
  <r>
    <n v="3930504653"/>
    <n v="3930598613"/>
    <x v="0"/>
    <s v="Yes"/>
    <s v="Spokane 2"/>
    <x v="0"/>
    <x v="0"/>
  </r>
  <r>
    <n v="3950286941"/>
    <n v="3950315356"/>
    <x v="0"/>
    <s v="Yes"/>
    <s v="Spokane 1"/>
    <x v="1"/>
    <x v="1"/>
  </r>
  <r>
    <n v="3950513523"/>
    <n v="3950120587"/>
    <x v="0"/>
    <s v="Yes"/>
    <s v="Spokane 6"/>
    <x v="6"/>
    <x v="6"/>
  </r>
  <r>
    <n v="3950655656"/>
    <n v="3950118887"/>
    <x v="0"/>
    <s v="Yes"/>
    <s v="Spokane 6"/>
    <x v="6"/>
    <x v="6"/>
  </r>
  <r>
    <n v="3960040707"/>
    <n v="3960323915"/>
    <x v="0"/>
    <s v="Yes"/>
    <s v="Pullman"/>
    <x v="2"/>
    <x v="2"/>
  </r>
  <r>
    <n v="3960074616"/>
    <n v="3960227644"/>
    <x v="0"/>
    <s v="Yes"/>
    <s v="Pullman"/>
    <x v="2"/>
    <x v="2"/>
  </r>
  <r>
    <n v="3960353109"/>
    <n v="3960397931"/>
    <x v="0"/>
    <s v="Yes"/>
    <s v="Spokane 2"/>
    <x v="0"/>
    <x v="0"/>
  </r>
  <r>
    <n v="3960717778"/>
    <n v="3960650247"/>
    <x v="0"/>
    <s v="Yes"/>
    <s v="Spokane 5"/>
    <x v="3"/>
    <x v="3"/>
  </r>
  <r>
    <n v="3970088830"/>
    <n v="3970170964"/>
    <x v="0"/>
    <s v="Yes"/>
    <s v="Spokane 2"/>
    <x v="0"/>
    <x v="0"/>
  </r>
  <r>
    <n v="3970714773"/>
    <n v="3970447705"/>
    <x v="1"/>
    <s v="Yes"/>
    <s v="Colville"/>
    <x v="16"/>
    <x v="16"/>
  </r>
  <r>
    <n v="3970876312"/>
    <n v="3970259065"/>
    <x v="0"/>
    <s v="Yes"/>
    <s v="Spokane 4"/>
    <x v="5"/>
    <x v="5"/>
  </r>
  <r>
    <n v="3980114987"/>
    <n v="3980124341"/>
    <x v="0"/>
    <s v="Yes"/>
    <s v="Spokane 6"/>
    <x v="6"/>
    <x v="6"/>
  </r>
  <r>
    <n v="3980616935"/>
    <n v="3980352316"/>
    <x v="0"/>
    <s v="Yes"/>
    <s v="Pullman"/>
    <x v="7"/>
    <x v="7"/>
  </r>
  <r>
    <n v="3980642195"/>
    <n v="3980355745"/>
    <x v="0"/>
    <s v="Yes"/>
    <s v="Pullman"/>
    <x v="7"/>
    <x v="7"/>
  </r>
  <r>
    <n v="3990031922"/>
    <n v="3990344253"/>
    <x v="0"/>
    <s v="Yes"/>
    <s v="Spokane 4"/>
    <x v="5"/>
    <x v="5"/>
  </r>
  <r>
    <n v="4010923997"/>
    <n v="4010160296"/>
    <x v="0"/>
    <s v="Yes"/>
    <s v="Spokane 2"/>
    <x v="0"/>
    <x v="0"/>
  </r>
  <r>
    <n v="4020102392"/>
    <n v="4020386625"/>
    <x v="0"/>
    <s v="Yes"/>
    <s v="Spokane 2"/>
    <x v="0"/>
    <x v="0"/>
  </r>
  <r>
    <n v="4020242359"/>
    <n v="4020094621"/>
    <x v="0"/>
    <s v="Yes"/>
    <s v="Pullman"/>
    <x v="11"/>
    <x v="11"/>
  </r>
  <r>
    <n v="4020327319"/>
    <n v="4020338032"/>
    <x v="0"/>
    <s v="Yes"/>
    <s v="Spokane 4"/>
    <x v="5"/>
    <x v="5"/>
  </r>
  <r>
    <n v="4040495041"/>
    <n v="4040248986"/>
    <x v="0"/>
    <s v="Yes"/>
    <s v="Spokane 2"/>
    <x v="0"/>
    <x v="0"/>
  </r>
  <r>
    <n v="4060721283"/>
    <n v="4060148616"/>
    <x v="0"/>
    <s v="Yes"/>
    <s v="Spokane 2"/>
    <x v="0"/>
    <x v="0"/>
  </r>
  <r>
    <n v="4090124701"/>
    <n v="4090090342"/>
    <x v="0"/>
    <s v="Yes"/>
    <s v="Spokane 2"/>
    <x v="0"/>
    <x v="0"/>
  </r>
  <r>
    <n v="4100849097"/>
    <n v="4100324490"/>
    <x v="0"/>
    <s v="Yes"/>
    <s v="Spokane 2"/>
    <x v="0"/>
    <x v="0"/>
  </r>
  <r>
    <n v="4100928633"/>
    <n v="4100294968"/>
    <x v="0"/>
    <s v="Yes"/>
    <s v="Spokane 4"/>
    <x v="1"/>
    <x v="1"/>
  </r>
  <r>
    <n v="4100936342"/>
    <n v="4100303949"/>
    <x v="0"/>
    <s v="Yes"/>
    <s v="Colville"/>
    <x v="14"/>
    <x v="14"/>
  </r>
  <r>
    <n v="4110154880"/>
    <n v="4110448065"/>
    <x v="0"/>
    <s v="Yes"/>
    <s v="Spokane 2"/>
    <x v="0"/>
    <x v="0"/>
  </r>
  <r>
    <n v="4110217311"/>
    <n v="4110359608"/>
    <x v="0"/>
    <s v="Yes"/>
    <s v="Pullman"/>
    <x v="2"/>
    <x v="2"/>
  </r>
  <r>
    <n v="4110430463"/>
    <n v="4110230748"/>
    <x v="0"/>
    <s v="Yes"/>
    <s v="Pullman"/>
    <x v="2"/>
    <x v="2"/>
  </r>
  <r>
    <n v="4120089135"/>
    <n v="4120186470"/>
    <x v="0"/>
    <s v="Yes"/>
    <s v="Spokane 2"/>
    <x v="0"/>
    <x v="0"/>
  </r>
  <r>
    <n v="4120236551"/>
    <n v="4120347527"/>
    <x v="0"/>
    <s v="Yes"/>
    <s v="Othello"/>
    <x v="20"/>
    <x v="20"/>
  </r>
  <r>
    <n v="4130057341"/>
    <n v="4130265150"/>
    <x v="0"/>
    <s v="Yes"/>
    <s v="Spokane 2"/>
    <x v="0"/>
    <x v="0"/>
  </r>
  <r>
    <n v="4130740529"/>
    <n v="4130171730"/>
    <x v="0"/>
    <s v="Yes"/>
    <s v="Spokane 2"/>
    <x v="0"/>
    <x v="0"/>
  </r>
  <r>
    <n v="4140361486"/>
    <n v="4140080157"/>
    <x v="0"/>
    <s v="Yes"/>
    <s v="Spokane 4"/>
    <x v="5"/>
    <x v="5"/>
  </r>
  <r>
    <n v="4140372683"/>
    <n v="4140584715"/>
    <x v="0"/>
    <s v="Yes"/>
    <s v="Spokane 4"/>
    <x v="5"/>
    <x v="5"/>
  </r>
  <r>
    <n v="4140554768"/>
    <n v="4140200297"/>
    <x v="0"/>
    <s v="Yes"/>
    <s v="Spokane 1"/>
    <x v="3"/>
    <x v="3"/>
  </r>
  <r>
    <n v="4141001502"/>
    <n v="4140090902"/>
    <x v="0"/>
    <s v="Yes"/>
    <s v="Spokane 2"/>
    <x v="6"/>
    <x v="6"/>
  </r>
  <r>
    <n v="4190053185"/>
    <n v="4190301535"/>
    <x v="0"/>
    <s v="Yes"/>
    <s v="Spokane 3"/>
    <x v="4"/>
    <x v="4"/>
  </r>
  <r>
    <n v="4190929556"/>
    <n v="4190447184"/>
    <x v="0"/>
    <s v="Yes"/>
    <s v="Othello"/>
    <x v="17"/>
    <x v="17"/>
  </r>
  <r>
    <n v="4200298675"/>
    <n v="4200429202"/>
    <x v="0"/>
    <s v="Yes"/>
    <s v="Spokane 2"/>
    <x v="0"/>
    <x v="0"/>
  </r>
  <r>
    <n v="4200550895"/>
    <n v="4200375159"/>
    <x v="0"/>
    <s v="Yes"/>
    <s v="Pullman"/>
    <x v="2"/>
    <x v="2"/>
  </r>
  <r>
    <n v="4211022677"/>
    <n v="4210472640"/>
    <x v="0"/>
    <s v="Yes"/>
    <s v="Spokane 5"/>
    <x v="18"/>
    <x v="18"/>
  </r>
  <r>
    <n v="4226547887"/>
    <n v="4221629721"/>
    <x v="0"/>
    <s v="Yes"/>
    <s v="Pullman"/>
    <x v="2"/>
    <x v="2"/>
  </r>
  <r>
    <n v="4230110350"/>
    <n v="4230142925"/>
    <x v="0"/>
    <s v="Yes"/>
    <s v="Spokane 1"/>
    <x v="6"/>
    <x v="6"/>
  </r>
  <r>
    <n v="4240058897"/>
    <n v="4240255160"/>
    <x v="0"/>
    <s v="Yes"/>
    <s v="Spokane 2"/>
    <x v="0"/>
    <x v="0"/>
  </r>
  <r>
    <n v="4260058413"/>
    <n v="4260298541"/>
    <x v="0"/>
    <s v="Yes"/>
    <s v="Spokane 3"/>
    <x v="0"/>
    <x v="0"/>
  </r>
  <r>
    <n v="4270732157"/>
    <n v="4270160294"/>
    <x v="0"/>
    <s v="Yes"/>
    <s v="Spokane 2"/>
    <x v="0"/>
    <x v="0"/>
  </r>
  <r>
    <n v="4290164923"/>
    <n v="4290177556"/>
    <x v="0"/>
    <s v="Yes"/>
    <s v="Spokane 5"/>
    <x v="3"/>
    <x v="3"/>
  </r>
  <r>
    <n v="4300305215"/>
    <n v="4300253089"/>
    <x v="0"/>
    <s v="Yes"/>
    <s v="Spokane 2"/>
    <x v="0"/>
    <x v="0"/>
  </r>
  <r>
    <n v="4301012034"/>
    <n v="4300377780"/>
    <x v="0"/>
    <s v="Yes"/>
    <s v="Spokane 1"/>
    <x v="1"/>
    <x v="1"/>
  </r>
  <r>
    <n v="4310075494"/>
    <n v="4310242337"/>
    <x v="0"/>
    <s v="Yes"/>
    <s v="Spokane 1"/>
    <x v="3"/>
    <x v="3"/>
  </r>
  <r>
    <n v="4310268066"/>
    <n v="4310478570"/>
    <x v="1"/>
    <s v="Yes"/>
    <s v="Colville"/>
    <x v="16"/>
    <x v="16"/>
  </r>
  <r>
    <n v="4310520407"/>
    <n v="4310295729"/>
    <x v="0"/>
    <s v="Yes"/>
    <s v="Pullman"/>
    <x v="7"/>
    <x v="7"/>
  </r>
  <r>
    <n v="4310659124"/>
    <n v="4310322422"/>
    <x v="0"/>
    <s v="Yes"/>
    <s v="Spokane 3"/>
    <x v="0"/>
    <x v="0"/>
  </r>
  <r>
    <n v="4320420445"/>
    <n v="4320496681"/>
    <x v="0"/>
    <s v="Yes"/>
    <s v="Pullman"/>
    <x v="9"/>
    <x v="9"/>
  </r>
  <r>
    <n v="4320684875"/>
    <n v="4320198085"/>
    <x v="0"/>
    <s v="Yes"/>
    <s v="Spokane 1"/>
    <x v="3"/>
    <x v="3"/>
  </r>
  <r>
    <n v="4340377615"/>
    <n v="4340229840"/>
    <x v="0"/>
    <s v="Yes"/>
    <s v="Spokane 1"/>
    <x v="3"/>
    <x v="3"/>
  </r>
  <r>
    <n v="4350633843"/>
    <n v="4350103141"/>
    <x v="0"/>
    <s v="Yes"/>
    <s v="Pullman"/>
    <x v="7"/>
    <x v="7"/>
  </r>
  <r>
    <n v="4350955467"/>
    <n v="4350368984"/>
    <x v="0"/>
    <s v="Yes"/>
    <s v="Spokane 3"/>
    <x v="0"/>
    <x v="0"/>
  </r>
  <r>
    <n v="4360431483"/>
    <n v="4360236595"/>
    <x v="0"/>
    <s v="Yes"/>
    <s v="Spokane 2"/>
    <x v="0"/>
    <x v="0"/>
  </r>
  <r>
    <n v="4360785777"/>
    <n v="4360191885"/>
    <x v="0"/>
    <s v="Yes"/>
    <s v="Spokane 2"/>
    <x v="0"/>
    <x v="0"/>
  </r>
  <r>
    <n v="4370055139"/>
    <n v="4370302119"/>
    <x v="0"/>
    <s v="Yes"/>
    <s v="Spokane 1"/>
    <x v="1"/>
    <x v="1"/>
  </r>
  <r>
    <n v="4410572137"/>
    <n v="4410155904"/>
    <x v="0"/>
    <s v="Yes"/>
    <s v="Spokane 2"/>
    <x v="0"/>
    <x v="0"/>
  </r>
  <r>
    <n v="4410658721"/>
    <n v="4410164397"/>
    <x v="0"/>
    <s v="Yes"/>
    <s v="Spokane 2"/>
    <x v="0"/>
    <x v="0"/>
  </r>
  <r>
    <n v="4450127698"/>
    <n v="4450089126"/>
    <x v="0"/>
    <s v="Yes"/>
    <s v="Spokane 2"/>
    <x v="6"/>
    <x v="6"/>
  </r>
  <r>
    <n v="4450129754"/>
    <n v="4450108587"/>
    <x v="0"/>
    <s v="Yes"/>
    <s v="Spokane 1"/>
    <x v="6"/>
    <x v="6"/>
  </r>
  <r>
    <n v="4450467268"/>
    <n v="4450468709"/>
    <x v="0"/>
    <s v="Yes"/>
    <s v="Spokane 2"/>
    <x v="0"/>
    <x v="0"/>
  </r>
  <r>
    <n v="4450916860"/>
    <n v="4450189419"/>
    <x v="0"/>
    <s v="Yes"/>
    <s v="Spokane 2"/>
    <x v="0"/>
    <x v="0"/>
  </r>
  <r>
    <n v="4460096709"/>
    <n v="4460170849"/>
    <x v="0"/>
    <s v="Yes"/>
    <s v="Spokane 2"/>
    <x v="0"/>
    <x v="0"/>
  </r>
  <r>
    <n v="4470068964"/>
    <n v="4470238988"/>
    <x v="0"/>
    <s v="Yes"/>
    <s v="Spokane 2"/>
    <x v="0"/>
    <x v="0"/>
  </r>
  <r>
    <n v="4470800458"/>
    <n v="4470249286"/>
    <x v="0"/>
    <s v="Yes"/>
    <s v="Spokane 3"/>
    <x v="0"/>
    <x v="0"/>
  </r>
  <r>
    <n v="4480416526"/>
    <n v="4480252655"/>
    <x v="0"/>
    <s v="Yes"/>
    <s v="Pullman"/>
    <x v="7"/>
    <x v="7"/>
  </r>
  <r>
    <n v="4490217250"/>
    <n v="4490352859"/>
    <x v="0"/>
    <s v="Yes"/>
    <s v="Spokane 2"/>
    <x v="0"/>
    <x v="0"/>
  </r>
  <r>
    <n v="4500062396"/>
    <n v="4500251183"/>
    <x v="0"/>
    <s v="Yes"/>
    <s v="Spokane 6"/>
    <x v="6"/>
    <x v="6"/>
  </r>
  <r>
    <n v="4500087129"/>
    <n v="4500201855"/>
    <x v="0"/>
    <s v="Yes"/>
    <s v="Spokane 3"/>
    <x v="0"/>
    <x v="0"/>
  </r>
  <r>
    <n v="4500351937"/>
    <n v="4500359935"/>
    <x v="0"/>
    <s v="Yes"/>
    <s v="Spokane 4"/>
    <x v="5"/>
    <x v="5"/>
  </r>
  <r>
    <n v="4500525026"/>
    <n v="4500437367"/>
    <x v="1"/>
    <s v="Yes"/>
    <s v="Colville"/>
    <x v="16"/>
    <x v="16"/>
  </r>
  <r>
    <n v="4510663289"/>
    <n v="4510417828"/>
    <x v="0"/>
    <s v="Yes"/>
    <s v="Spokane 2"/>
    <x v="0"/>
    <x v="0"/>
  </r>
  <r>
    <n v="4530058946"/>
    <n v="4530272578"/>
    <x v="0"/>
    <s v="Yes"/>
    <s v="Spokane 2"/>
    <x v="0"/>
    <x v="0"/>
  </r>
  <r>
    <n v="4540129584"/>
    <n v="4540096091"/>
    <x v="0"/>
    <s v="Yes"/>
    <s v="Spokane 6"/>
    <x v="6"/>
    <x v="6"/>
  </r>
  <r>
    <n v="4540339988"/>
    <n v="4540286809"/>
    <x v="0"/>
    <s v="Yes"/>
    <s v="Spokane 3"/>
    <x v="4"/>
    <x v="4"/>
  </r>
  <r>
    <n v="4550345156"/>
    <n v="4550347515"/>
    <x v="0"/>
    <s v="Yes"/>
    <s v="Spokane 1"/>
    <x v="1"/>
    <x v="1"/>
  </r>
  <r>
    <n v="4570402596"/>
    <n v="4570706240"/>
    <x v="0"/>
    <s v="Yes"/>
    <s v="Spokane 6"/>
    <x v="6"/>
    <x v="6"/>
  </r>
  <r>
    <n v="4580609187"/>
    <n v="4580382656"/>
    <x v="0"/>
    <s v="Yes"/>
    <s v="Spokane 3"/>
    <x v="4"/>
    <x v="4"/>
  </r>
  <r>
    <n v="4590069527"/>
    <n v="4590273990"/>
    <x v="0"/>
    <s v="Yes"/>
    <s v="Spokane 2"/>
    <x v="1"/>
    <x v="1"/>
  </r>
  <r>
    <n v="4590209246"/>
    <n v="4590268164"/>
    <x v="0"/>
    <s v="Yes"/>
    <s v="Spokane 2"/>
    <x v="0"/>
    <x v="0"/>
  </r>
  <r>
    <n v="4600032518"/>
    <n v="4600351706"/>
    <x v="0"/>
    <s v="Yes"/>
    <s v="Spokane 2"/>
    <x v="0"/>
    <x v="0"/>
  </r>
  <r>
    <n v="4600107389"/>
    <n v="4600151030"/>
    <x v="0"/>
    <s v="Yes"/>
    <s v="Spokane 2"/>
    <x v="0"/>
    <x v="0"/>
  </r>
  <r>
    <n v="4600428282"/>
    <n v="4600307988"/>
    <x v="0"/>
    <s v="Yes"/>
    <s v="Spokane 2"/>
    <x v="0"/>
    <x v="0"/>
  </r>
  <r>
    <n v="4610483804"/>
    <n v="4610231535"/>
    <x v="0"/>
    <s v="Yes"/>
    <s v="Pullman"/>
    <x v="7"/>
    <x v="7"/>
  </r>
  <r>
    <n v="4630401247"/>
    <n v="4630173323"/>
    <x v="0"/>
    <s v="Yes"/>
    <s v="Spokane 2"/>
    <x v="0"/>
    <x v="0"/>
  </r>
  <r>
    <n v="4630566062"/>
    <n v="4630349764"/>
    <x v="0"/>
    <s v="Yes"/>
    <s v="Pullman"/>
    <x v="7"/>
    <x v="7"/>
  </r>
  <r>
    <n v="4630623984"/>
    <n v="4630326737"/>
    <x v="0"/>
    <s v="Yes"/>
    <s v="Pullman"/>
    <x v="7"/>
    <x v="7"/>
  </r>
  <r>
    <n v="4650100262"/>
    <n v="4650181989"/>
    <x v="0"/>
    <s v="Yes"/>
    <s v="Spokane 1"/>
    <x v="3"/>
    <x v="3"/>
  </r>
  <r>
    <n v="4660164905"/>
    <n v="4660161196"/>
    <x v="0"/>
    <s v="Yes"/>
    <s v="Spokane 1"/>
    <x v="3"/>
    <x v="3"/>
  </r>
  <r>
    <n v="4670888236"/>
    <n v="4670214625"/>
    <x v="0"/>
    <s v="Yes"/>
    <s v="Spokane 2"/>
    <x v="0"/>
    <x v="0"/>
  </r>
  <r>
    <n v="4680482307"/>
    <n v="4680199801"/>
    <x v="0"/>
    <s v="Yes"/>
    <s v="Spokane 3"/>
    <x v="0"/>
    <x v="0"/>
  </r>
  <r>
    <n v="4680745899"/>
    <n v="4680585891"/>
    <x v="0"/>
    <s v="Yes"/>
    <s v="Pullman"/>
    <x v="9"/>
    <x v="9"/>
  </r>
  <r>
    <n v="4690796226"/>
    <n v="4690324072"/>
    <x v="0"/>
    <s v="AMI"/>
    <s v="Colville"/>
    <x v="14"/>
    <x v="14"/>
  </r>
  <r>
    <n v="4700458241"/>
    <n v="4700231330"/>
    <x v="0"/>
    <s v="Yes"/>
    <s v="Spokane 4"/>
    <x v="5"/>
    <x v="5"/>
  </r>
  <r>
    <n v="4710043900"/>
    <n v="4710313778"/>
    <x v="0"/>
    <s v="Yes"/>
    <s v="Pullman"/>
    <x v="12"/>
    <x v="12"/>
  </r>
  <r>
    <n v="4710094749"/>
    <n v="4710163115"/>
    <x v="0"/>
    <s v="Yes"/>
    <s v="Spokane 2"/>
    <x v="0"/>
    <x v="0"/>
  </r>
  <r>
    <n v="4730048792"/>
    <n v="4730330217"/>
    <x v="0"/>
    <s v="Yes"/>
    <s v="Spokane 4"/>
    <x v="5"/>
    <x v="5"/>
  </r>
  <r>
    <n v="4730087173"/>
    <n v="4730170207"/>
    <x v="0"/>
    <s v="Yes"/>
    <s v="Pullman"/>
    <x v="2"/>
    <x v="2"/>
  </r>
  <r>
    <n v="4730259348"/>
    <n v="4730177710"/>
    <x v="0"/>
    <s v="Yes"/>
    <s v="Spokane 1"/>
    <x v="3"/>
    <x v="3"/>
  </r>
  <r>
    <n v="4730295650"/>
    <n v="4730306061"/>
    <x v="0"/>
    <s v="Yes"/>
    <s v="Spokane 4"/>
    <x v="1"/>
    <x v="1"/>
  </r>
  <r>
    <n v="4740638118"/>
    <n v="4740209570"/>
    <x v="0"/>
    <s v="Yes"/>
    <s v="Spokane 3"/>
    <x v="0"/>
    <x v="0"/>
  </r>
  <r>
    <n v="4750600411"/>
    <n v="4750279617"/>
    <x v="0"/>
    <s v="Yes"/>
    <s v="Spokane 1"/>
    <x v="1"/>
    <x v="1"/>
  </r>
  <r>
    <n v="4760029430"/>
    <n v="4760354177"/>
    <x v="0"/>
    <s v="Yes"/>
    <s v="Spokane 1"/>
    <x v="1"/>
    <x v="1"/>
  </r>
  <r>
    <n v="4760750287"/>
    <n v="4760252391"/>
    <x v="0"/>
    <s v="Yes"/>
    <s v="Spokane 2"/>
    <x v="0"/>
    <x v="0"/>
  </r>
  <r>
    <n v="4760881318"/>
    <n v="4760476710"/>
    <x v="0"/>
    <s v="Yes"/>
    <s v="Colville"/>
    <x v="13"/>
    <x v="13"/>
  </r>
  <r>
    <n v="4780199364"/>
    <n v="4780175962"/>
    <x v="0"/>
    <s v="Yes"/>
    <s v="Spokane 1"/>
    <x v="3"/>
    <x v="3"/>
  </r>
  <r>
    <n v="4790387841"/>
    <n v="4790521287"/>
    <x v="0"/>
    <s v="Yes"/>
    <s v="Spokane 2"/>
    <x v="0"/>
    <x v="0"/>
  </r>
  <r>
    <n v="4790978995"/>
    <n v="4790397707"/>
    <x v="0"/>
    <s v="Yes"/>
    <s v="Spokane 2"/>
    <x v="0"/>
    <x v="0"/>
  </r>
  <r>
    <n v="4800115054"/>
    <n v="4800119381"/>
    <x v="0"/>
    <s v="Yes"/>
    <s v="Spokane 4"/>
    <x v="5"/>
    <x v="5"/>
  </r>
  <r>
    <n v="4800286581"/>
    <n v="4800281760"/>
    <x v="0"/>
    <s v="Yes"/>
    <s v="Spokane 6"/>
    <x v="6"/>
    <x v="6"/>
  </r>
  <r>
    <n v="4800585201"/>
    <n v="4800550390"/>
    <x v="0"/>
    <s v="AMI"/>
    <s v="Spokane 4"/>
    <x v="5"/>
    <x v="5"/>
  </r>
  <r>
    <n v="4810235545"/>
    <n v="4810085806"/>
    <x v="0"/>
    <s v="Yes"/>
    <s v="Spokane 2"/>
    <x v="0"/>
    <x v="0"/>
  </r>
  <r>
    <n v="4810256692"/>
    <n v="4810229169"/>
    <x v="0"/>
    <s v="Yes"/>
    <s v="Spokane 1"/>
    <x v="3"/>
    <x v="3"/>
  </r>
  <r>
    <n v="4820144831"/>
    <n v="4820093375"/>
    <x v="0"/>
    <s v="Yes"/>
    <s v="Pullman"/>
    <x v="7"/>
    <x v="7"/>
  </r>
  <r>
    <n v="4840881188"/>
    <n v="4840239522"/>
    <x v="0"/>
    <s v="Yes"/>
    <s v="Spokane 2"/>
    <x v="0"/>
    <x v="0"/>
  </r>
  <r>
    <n v="4870094859"/>
    <n v="4870169201"/>
    <x v="0"/>
    <s v="Yes"/>
    <s v="Spokane 2"/>
    <x v="0"/>
    <x v="0"/>
  </r>
  <r>
    <n v="4870304830"/>
    <n v="4870098744"/>
    <x v="0"/>
    <s v="Yes"/>
    <s v="Pullman"/>
    <x v="11"/>
    <x v="11"/>
  </r>
  <r>
    <n v="4899466501"/>
    <n v="4896805396"/>
    <x v="0"/>
    <s v="Yes"/>
    <s v="Spokane 4"/>
    <x v="5"/>
    <x v="5"/>
  </r>
  <r>
    <n v="4900108923"/>
    <n v="4900118540"/>
    <x v="0"/>
    <s v="Yes"/>
    <s v="Spokane 4"/>
    <x v="5"/>
    <x v="5"/>
  </r>
  <r>
    <n v="4900422182"/>
    <n v="4900161128"/>
    <x v="0"/>
    <s v="Yes"/>
    <s v="Spokane 2"/>
    <x v="0"/>
    <x v="0"/>
  </r>
  <r>
    <n v="4910058975"/>
    <n v="4910270299"/>
    <x v="0"/>
    <s v="Yes"/>
    <s v="Spokane 2"/>
    <x v="0"/>
    <x v="0"/>
  </r>
  <r>
    <n v="4910477360"/>
    <n v="4910627284"/>
    <x v="0"/>
    <s v="Yes"/>
    <s v="Spokane 3"/>
    <x v="4"/>
    <x v="4"/>
  </r>
  <r>
    <n v="4910658572"/>
    <n v="4910515967"/>
    <x v="0"/>
    <s v="Yes"/>
    <s v="Spokane 4"/>
    <x v="5"/>
    <x v="5"/>
  </r>
  <r>
    <n v="4930052675"/>
    <n v="4930296335"/>
    <x v="0"/>
    <s v="Yes"/>
    <s v="Spokane 4"/>
    <x v="1"/>
    <x v="1"/>
  </r>
  <r>
    <n v="4930197022"/>
    <n v="4930426564"/>
    <x v="0"/>
    <s v="Yes"/>
    <s v="Spokane 3"/>
    <x v="1"/>
    <x v="1"/>
  </r>
  <r>
    <n v="4940083166"/>
    <n v="4940236613"/>
    <x v="0"/>
    <s v="Yes"/>
    <s v="Spokane 3"/>
    <x v="0"/>
    <x v="0"/>
  </r>
  <r>
    <n v="4950148874"/>
    <n v="4950611436"/>
    <x v="0"/>
    <s v="Yes"/>
    <s v="Spokane 2"/>
    <x v="0"/>
    <x v="0"/>
  </r>
  <r>
    <n v="4970979525"/>
    <n v="4970236639"/>
    <x v="0"/>
    <s v="Yes"/>
    <s v="Spokane 1"/>
    <x v="3"/>
    <x v="3"/>
  </r>
  <r>
    <n v="4990883702"/>
    <n v="4990299365"/>
    <x v="0"/>
    <s v="Yes"/>
    <s v="Spokane 1"/>
    <x v="1"/>
    <x v="1"/>
  </r>
  <r>
    <n v="5000110530"/>
    <n v="5000115352"/>
    <x v="0"/>
    <s v="Yes"/>
    <s v="Pullman"/>
    <x v="11"/>
    <x v="11"/>
  </r>
  <r>
    <n v="5000257556"/>
    <n v="5000644725"/>
    <x v="0"/>
    <s v="Yes"/>
    <s v="Spokane 5"/>
    <x v="3"/>
    <x v="3"/>
  </r>
  <r>
    <n v="5010080772"/>
    <n v="5010234376"/>
    <x v="0"/>
    <s v="Yes"/>
    <s v="Spokane 1"/>
    <x v="3"/>
    <x v="3"/>
  </r>
  <r>
    <n v="5030053670"/>
    <n v="5030285010"/>
    <x v="0"/>
    <s v="Yes"/>
    <s v="Spokane 3"/>
    <x v="1"/>
    <x v="1"/>
  </r>
  <r>
    <n v="5040241241"/>
    <n v="5040299663"/>
    <x v="0"/>
    <s v="Yes"/>
    <s v="Spokane 1"/>
    <x v="1"/>
    <x v="1"/>
  </r>
  <r>
    <n v="5041061218"/>
    <n v="5040645897"/>
    <x v="0"/>
    <s v="Yes"/>
    <s v="Spokane 5"/>
    <x v="3"/>
    <x v="3"/>
  </r>
  <r>
    <n v="5050506674"/>
    <n v="5050466470"/>
    <x v="0"/>
    <s v="Yes"/>
    <s v="Colville"/>
    <x v="8"/>
    <x v="8"/>
  </r>
  <r>
    <n v="5050688732"/>
    <n v="5050284796"/>
    <x v="0"/>
    <s v="Yes"/>
    <s v="Spokane 3"/>
    <x v="1"/>
    <x v="1"/>
  </r>
  <r>
    <n v="5051030939"/>
    <n v="5050555815"/>
    <x v="0"/>
    <s v="Yes"/>
    <s v="Spokane 3"/>
    <x v="4"/>
    <x v="4"/>
  </r>
  <r>
    <n v="5070035407"/>
    <n v="5070351648"/>
    <x v="0"/>
    <s v="Yes"/>
    <s v="Spokane 1"/>
    <x v="1"/>
    <x v="1"/>
  </r>
  <r>
    <n v="5070940924"/>
    <n v="5070188605"/>
    <x v="0"/>
    <s v="Yes"/>
    <s v="Pullman"/>
    <x v="9"/>
    <x v="9"/>
  </r>
  <r>
    <n v="5080439941"/>
    <n v="5080289346"/>
    <x v="0"/>
    <s v="Yes"/>
    <s v="Spokane 3"/>
    <x v="1"/>
    <x v="1"/>
  </r>
  <r>
    <n v="5080575053"/>
    <n v="5080161237"/>
    <x v="0"/>
    <s v="Yes"/>
    <s v="Spokane 1"/>
    <x v="6"/>
    <x v="6"/>
  </r>
  <r>
    <n v="5100033665"/>
    <n v="5100347064"/>
    <x v="0"/>
    <s v="Yes"/>
    <s v="Spokane 4"/>
    <x v="5"/>
    <x v="5"/>
  </r>
  <r>
    <n v="5100613830"/>
    <n v="5100210484"/>
    <x v="0"/>
    <s v="Yes"/>
    <s v="Spokane 4"/>
    <x v="5"/>
    <x v="5"/>
  </r>
  <r>
    <n v="5120023065"/>
    <n v="5120380507"/>
    <x v="0"/>
    <s v="Yes"/>
    <s v="Spokane 3"/>
    <x v="4"/>
    <x v="4"/>
  </r>
  <r>
    <n v="5120214988"/>
    <n v="5120154135"/>
    <x v="0"/>
    <s v="Yes"/>
    <s v="Colville"/>
    <x v="16"/>
    <x v="16"/>
  </r>
  <r>
    <n v="5120238880"/>
    <n v="5120520881"/>
    <x v="1"/>
    <s v="Yes"/>
    <s v="Spokane 2"/>
    <x v="0"/>
    <x v="0"/>
  </r>
  <r>
    <n v="5130062424"/>
    <n v="5130253937"/>
    <x v="0"/>
    <s v="Yes"/>
    <s v="Spokane 2"/>
    <x v="0"/>
    <x v="0"/>
  </r>
  <r>
    <n v="5160601291"/>
    <n v="5160297509"/>
    <x v="0"/>
    <s v="Yes"/>
    <s v="Spokane 1"/>
    <x v="1"/>
    <x v="1"/>
  </r>
  <r>
    <n v="5170116793"/>
    <n v="5170117492"/>
    <x v="0"/>
    <s v="AMI"/>
    <s v="Spokane 2"/>
    <x v="0"/>
    <x v="0"/>
  </r>
  <r>
    <n v="5180027119"/>
    <n v="5180380990"/>
    <x v="0"/>
    <s v="Yes"/>
    <s v="Spokane 3"/>
    <x v="4"/>
    <x v="4"/>
  </r>
  <r>
    <n v="5180090786"/>
    <n v="5180211153"/>
    <x v="0"/>
    <s v="Yes"/>
    <s v="Spokane 1"/>
    <x v="1"/>
    <x v="1"/>
  </r>
  <r>
    <n v="5190124800"/>
    <n v="5190090696"/>
    <x v="0"/>
    <s v="Yes"/>
    <s v="Davenport"/>
    <x v="21"/>
    <x v="21"/>
  </r>
  <r>
    <n v="5200169892"/>
    <n v="5200645683"/>
    <x v="1"/>
    <s v="Yes"/>
    <s v="Spokane 3"/>
    <x v="4"/>
    <x v="4"/>
  </r>
  <r>
    <n v="5200315417"/>
    <n v="5200281463"/>
    <x v="0"/>
    <s v="Yes"/>
    <s v="Spokane 3"/>
    <x v="1"/>
    <x v="1"/>
  </r>
  <r>
    <n v="5200479690"/>
    <n v="5200123123"/>
    <x v="0"/>
    <s v="Yes"/>
    <s v="Spokane 4"/>
    <x v="5"/>
    <x v="5"/>
  </r>
  <r>
    <n v="5200652391"/>
    <n v="5200252874"/>
    <x v="0"/>
    <s v="Yes"/>
    <s v="Spokane 1"/>
    <x v="1"/>
    <x v="1"/>
  </r>
  <r>
    <n v="5204211080"/>
    <n v="5201913205"/>
    <x v="0"/>
    <s v="Yes"/>
    <s v="Spokane 4"/>
    <x v="5"/>
    <x v="5"/>
  </r>
  <r>
    <n v="5217739475"/>
    <n v="5212961739"/>
    <x v="0"/>
    <s v="Yes"/>
    <s v="Spokane 4"/>
    <x v="5"/>
    <x v="5"/>
  </r>
  <r>
    <n v="5240137528"/>
    <n v="5240206575"/>
    <x v="0"/>
    <s v="Yes"/>
    <s v="Spokane 2"/>
    <x v="0"/>
    <x v="0"/>
  </r>
  <r>
    <n v="5240155649"/>
    <n v="5240259733"/>
    <x v="0"/>
    <s v="Yes"/>
    <s v="Spokane 2"/>
    <x v="0"/>
    <x v="0"/>
  </r>
  <r>
    <n v="5250625428"/>
    <n v="5250638184"/>
    <x v="0"/>
    <s v="Yes"/>
    <s v="Spokane 3"/>
    <x v="4"/>
    <x v="4"/>
  </r>
  <r>
    <n v="5270382091"/>
    <n v="5270286155"/>
    <x v="1"/>
    <s v="Yes"/>
    <s v="Spokane 3"/>
    <x v="1"/>
    <x v="1"/>
  </r>
  <r>
    <n v="5280466881"/>
    <n v="5280479816"/>
    <x v="0"/>
    <s v="Yes"/>
    <s v="Spokane 2"/>
    <x v="0"/>
    <x v="0"/>
  </r>
  <r>
    <n v="5301024367"/>
    <n v="5300237732"/>
    <x v="0"/>
    <s v="Yes"/>
    <s v="Spokane 2"/>
    <x v="0"/>
    <x v="0"/>
  </r>
  <r>
    <n v="5310197389"/>
    <n v="5310362672"/>
    <x v="0"/>
    <s v="Yes"/>
    <s v="Spokane 4"/>
    <x v="5"/>
    <x v="5"/>
  </r>
  <r>
    <n v="5310238356"/>
    <n v="5310119501"/>
    <x v="0"/>
    <s v="Yes"/>
    <s v="Pullman"/>
    <x v="2"/>
    <x v="2"/>
  </r>
  <r>
    <n v="5310335378"/>
    <n v="5310432904"/>
    <x v="0"/>
    <s v="Yes"/>
    <s v="Spokane 6"/>
    <x v="6"/>
    <x v="6"/>
  </r>
  <r>
    <n v="5320513493"/>
    <n v="5320463363"/>
    <x v="0"/>
    <s v="AMI"/>
    <s v="Pullman"/>
    <x v="7"/>
    <x v="7"/>
  </r>
  <r>
    <n v="5330175564"/>
    <n v="5330301159"/>
    <x v="0"/>
    <s v="Yes"/>
    <s v="Spokane 2"/>
    <x v="0"/>
    <x v="0"/>
  </r>
  <r>
    <n v="5330311603"/>
    <n v="5330280432"/>
    <x v="0"/>
    <s v="Yes"/>
    <s v="Spokane 4"/>
    <x v="1"/>
    <x v="1"/>
  </r>
  <r>
    <n v="5330330443"/>
    <n v="5330379973"/>
    <x v="0"/>
    <s v="Yes"/>
    <s v="Colville"/>
    <x v="8"/>
    <x v="8"/>
  </r>
  <r>
    <n v="5350175247"/>
    <n v="5350479910"/>
    <x v="0"/>
    <s v="Yes"/>
    <s v="Spokane 1"/>
    <x v="1"/>
    <x v="1"/>
  </r>
  <r>
    <n v="5350833420"/>
    <n v="5350163054"/>
    <x v="0"/>
    <s v="Yes"/>
    <s v="Spokane 4"/>
    <x v="5"/>
    <x v="5"/>
  </r>
  <r>
    <n v="5360444963"/>
    <n v="5360178357"/>
    <x v="0"/>
    <s v="Yes"/>
    <s v="Pullman"/>
    <x v="7"/>
    <x v="7"/>
  </r>
  <r>
    <n v="5361017029"/>
    <n v="5360229175"/>
    <x v="0"/>
    <s v="Yes"/>
    <s v="Spokane 3"/>
    <x v="0"/>
    <x v="0"/>
  </r>
  <r>
    <n v="5370136230"/>
    <n v="5370075387"/>
    <x v="0"/>
    <s v="Yes"/>
    <s v="Pullman"/>
    <x v="7"/>
    <x v="7"/>
  </r>
  <r>
    <n v="5370726592"/>
    <n v="5370401725"/>
    <x v="0"/>
    <s v="Yes"/>
    <s v="Spokane 2"/>
    <x v="0"/>
    <x v="0"/>
  </r>
  <r>
    <n v="5390270998"/>
    <n v="5390267619"/>
    <x v="0"/>
    <s v="Yes"/>
    <s v="Spokane 2"/>
    <x v="0"/>
    <x v="0"/>
  </r>
  <r>
    <n v="5400160942"/>
    <n v="5400250979"/>
    <x v="0"/>
    <s v="Yes"/>
    <s v="Spokane 1"/>
    <x v="1"/>
    <x v="1"/>
  </r>
  <r>
    <n v="5400381601"/>
    <n v="5400150473"/>
    <x v="0"/>
    <s v="Yes"/>
    <s v="Spokane 2"/>
    <x v="0"/>
    <x v="0"/>
  </r>
  <r>
    <n v="5410159825"/>
    <n v="5410371549"/>
    <x v="0"/>
    <s v="Yes"/>
    <s v="Pullman"/>
    <x v="2"/>
    <x v="2"/>
  </r>
  <r>
    <n v="5415664789"/>
    <n v="5414376704"/>
    <x v="1"/>
    <s v="Yes"/>
    <s v="Spokane 2"/>
    <x v="0"/>
    <x v="0"/>
  </r>
  <r>
    <n v="5420075532"/>
    <n v="5420225384"/>
    <x v="0"/>
    <s v="Yes"/>
    <s v="Spokane 1"/>
    <x v="3"/>
    <x v="3"/>
  </r>
  <r>
    <n v="5420437670"/>
    <n v="5420348583"/>
    <x v="0"/>
    <s v="Yes"/>
    <s v="Spokane 1"/>
    <x v="1"/>
    <x v="1"/>
  </r>
  <r>
    <n v="5440140663"/>
    <n v="5440131289"/>
    <x v="0"/>
    <s v="Yes"/>
    <s v="Spokane 2"/>
    <x v="0"/>
    <x v="0"/>
  </r>
  <r>
    <n v="5450237702"/>
    <n v="5450510449"/>
    <x v="1"/>
    <s v="Yes"/>
    <s v="Spokane 5"/>
    <x v="3"/>
    <x v="3"/>
  </r>
  <r>
    <n v="5460603681"/>
    <n v="5460152333"/>
    <x v="0"/>
    <s v="Yes"/>
    <s v="Othello"/>
    <x v="17"/>
    <x v="17"/>
  </r>
  <r>
    <n v="5470086836"/>
    <n v="5470244620"/>
    <x v="0"/>
    <s v="Yes"/>
    <s v="Spokane 4"/>
    <x v="5"/>
    <x v="5"/>
  </r>
  <r>
    <n v="5470817299"/>
    <n v="5470176865"/>
    <x v="0"/>
    <s v="Yes"/>
    <s v="Pullman"/>
    <x v="2"/>
    <x v="2"/>
  </r>
  <r>
    <n v="5500143472"/>
    <n v="5500245007"/>
    <x v="0"/>
    <s v="Yes"/>
    <s v="Spokane 3"/>
    <x v="0"/>
    <x v="0"/>
  </r>
  <r>
    <n v="5520896521"/>
    <n v="5520378049"/>
    <x v="0"/>
    <s v="Yes"/>
    <s v="Spokane 3"/>
    <x v="1"/>
    <x v="1"/>
  </r>
  <r>
    <n v="5530111503"/>
    <n v="5530142255"/>
    <x v="0"/>
    <s v="Yes"/>
    <s v="Spokane 1"/>
    <x v="6"/>
    <x v="6"/>
  </r>
  <r>
    <n v="5530183470"/>
    <n v="5530281210"/>
    <x v="0"/>
    <s v="Yes"/>
    <s v="Spokane 1"/>
    <x v="1"/>
    <x v="1"/>
  </r>
  <r>
    <n v="5530708866"/>
    <n v="5530484958"/>
    <x v="0"/>
    <s v="Yes"/>
    <s v="Pullman"/>
    <x v="9"/>
    <x v="9"/>
  </r>
  <r>
    <n v="5540792070"/>
    <n v="5540157356"/>
    <x v="0"/>
    <s v="Yes"/>
    <s v="Othello"/>
    <x v="17"/>
    <x v="17"/>
  </r>
  <r>
    <n v="5550968238"/>
    <n v="5550223517"/>
    <x v="0"/>
    <s v="Yes"/>
    <s v="Pullman"/>
    <x v="7"/>
    <x v="7"/>
  </r>
  <r>
    <n v="5567150000"/>
    <n v="5560472501"/>
    <x v="0"/>
    <s v="Yes"/>
    <s v="Colville"/>
    <x v="8"/>
    <x v="8"/>
  </r>
  <r>
    <n v="5580543102"/>
    <n v="5580254808"/>
    <x v="0"/>
    <s v="Yes"/>
    <s v="Spokane 2"/>
    <x v="0"/>
    <x v="0"/>
  </r>
  <r>
    <n v="5590039149"/>
    <n v="5590318273"/>
    <x v="0"/>
    <s v="Yes"/>
    <s v="Spokane 3"/>
    <x v="4"/>
    <x v="4"/>
  </r>
  <r>
    <n v="5600280559"/>
    <n v="5600516195"/>
    <x v="0"/>
    <s v="Yes"/>
    <s v="Colville"/>
    <x v="10"/>
    <x v="10"/>
  </r>
  <r>
    <n v="5610300021"/>
    <n v="5610396415"/>
    <x v="0"/>
    <s v="Yes"/>
    <s v="Spokane 2"/>
    <x v="0"/>
    <x v="0"/>
  </r>
  <r>
    <n v="5615350000"/>
    <n v="5610368801"/>
    <x v="0"/>
    <s v="Yes"/>
    <s v="Colville"/>
    <x v="15"/>
    <x v="15"/>
  </r>
  <r>
    <n v="5620884295"/>
    <n v="5620312915"/>
    <x v="0"/>
    <s v="Yes"/>
    <s v="Spokane 4"/>
    <x v="1"/>
    <x v="1"/>
  </r>
  <r>
    <n v="5630024778"/>
    <n v="5630380390"/>
    <x v="0"/>
    <s v="Yes"/>
    <s v="Spokane 4"/>
    <x v="5"/>
    <x v="5"/>
  </r>
  <r>
    <n v="5630051491"/>
    <n v="5630284682"/>
    <x v="0"/>
    <s v="Yes"/>
    <s v="Spokane 3"/>
    <x v="4"/>
    <x v="4"/>
  </r>
  <r>
    <n v="5630302633"/>
    <n v="5630260932"/>
    <x v="0"/>
    <s v="Yes"/>
    <s v="Spokane 3"/>
    <x v="4"/>
    <x v="4"/>
  </r>
  <r>
    <n v="5650392557"/>
    <n v="5650410580"/>
    <x v="0"/>
    <s v="Yes"/>
    <s v="Spokane 2"/>
    <x v="0"/>
    <x v="0"/>
  </r>
  <r>
    <n v="5670420397"/>
    <n v="5670421487"/>
    <x v="0"/>
    <s v="Yes"/>
    <s v="Spokane 2"/>
    <x v="0"/>
    <x v="0"/>
  </r>
  <r>
    <n v="5670777440"/>
    <n v="5670720616"/>
    <x v="0"/>
    <s v="Yes"/>
    <s v="Spokane 2"/>
    <x v="0"/>
    <x v="0"/>
  </r>
  <r>
    <n v="5690101644"/>
    <n v="5690167337"/>
    <x v="0"/>
    <s v="Yes"/>
    <s v="Spokane 5"/>
    <x v="3"/>
    <x v="3"/>
  </r>
  <r>
    <n v="5690409014"/>
    <n v="5690165097"/>
    <x v="0"/>
    <s v="Yes"/>
    <s v="Spokane 1"/>
    <x v="3"/>
    <x v="3"/>
  </r>
  <r>
    <n v="5700748556"/>
    <n v="5700143235"/>
    <x v="0"/>
    <s v="Yes"/>
    <s v="Spokane 2"/>
    <x v="0"/>
    <x v="0"/>
  </r>
  <r>
    <n v="5710293605"/>
    <n v="5710636600"/>
    <x v="0"/>
    <s v="Yes"/>
    <s v="Pullman"/>
    <x v="7"/>
    <x v="7"/>
  </r>
  <r>
    <n v="5710361353"/>
    <n v="5710180126"/>
    <x v="0"/>
    <s v="Yes"/>
    <s v="Spokane 1"/>
    <x v="3"/>
    <x v="3"/>
  </r>
  <r>
    <n v="5710525551"/>
    <n v="5710634772"/>
    <x v="0"/>
    <s v="Yes"/>
    <s v="Spokane 4"/>
    <x v="5"/>
    <x v="5"/>
  </r>
  <r>
    <n v="5720054329"/>
    <n v="5720285861"/>
    <x v="0"/>
    <s v="Yes"/>
    <s v="Spokane 2"/>
    <x v="0"/>
    <x v="0"/>
  </r>
  <r>
    <n v="5720280213"/>
    <n v="5720540094"/>
    <x v="0"/>
    <s v="Yes"/>
    <s v="Spokane 1"/>
    <x v="3"/>
    <x v="3"/>
  </r>
  <r>
    <n v="5720404053"/>
    <n v="5720101250"/>
    <x v="0"/>
    <s v="Yes"/>
    <s v="Spokane 1"/>
    <x v="6"/>
    <x v="6"/>
  </r>
  <r>
    <n v="5720719638"/>
    <n v="5720257095"/>
    <x v="0"/>
    <s v="Yes"/>
    <s v="Spokane 2"/>
    <x v="0"/>
    <x v="0"/>
  </r>
  <r>
    <n v="5730085629"/>
    <n v="5730172524"/>
    <x v="0"/>
    <s v="Yes"/>
    <s v="Pullman"/>
    <x v="2"/>
    <x v="2"/>
  </r>
  <r>
    <n v="5730346172"/>
    <n v="5730239305"/>
    <x v="0"/>
    <s v="Yes"/>
    <s v="Spokane 2"/>
    <x v="0"/>
    <x v="0"/>
  </r>
  <r>
    <n v="5760850582"/>
    <n v="5760164655"/>
    <x v="0"/>
    <s v="AMI"/>
    <s v="Spokane 1"/>
    <x v="6"/>
    <x v="6"/>
  </r>
  <r>
    <n v="5780081174"/>
    <n v="5780201341"/>
    <x v="0"/>
    <s v="Yes"/>
    <s v="Spokane 2"/>
    <x v="0"/>
    <x v="0"/>
  </r>
  <r>
    <n v="5780488114"/>
    <n v="5780124328"/>
    <x v="0"/>
    <s v="Yes"/>
    <s v="Spokane 2"/>
    <x v="0"/>
    <x v="0"/>
  </r>
  <r>
    <n v="5780774612"/>
    <n v="5780119145"/>
    <x v="0"/>
    <s v="Yes"/>
    <s v="Spokane 4"/>
    <x v="5"/>
    <x v="5"/>
  </r>
  <r>
    <n v="5800171991"/>
    <n v="5800144818"/>
    <x v="0"/>
    <s v="Yes"/>
    <s v="Spokane 1"/>
    <x v="6"/>
    <x v="6"/>
  </r>
  <r>
    <n v="5801042099"/>
    <n v="5800352665"/>
    <x v="0"/>
    <s v="Yes"/>
    <s v="Spokane 1"/>
    <x v="1"/>
    <x v="1"/>
  </r>
  <r>
    <n v="5810156497"/>
    <n v="5810688203"/>
    <x v="0"/>
    <s v="Yes"/>
    <s v="Spokane 1"/>
    <x v="3"/>
    <x v="3"/>
  </r>
  <r>
    <n v="5810647185"/>
    <n v="5810335006"/>
    <x v="0"/>
    <s v="Yes"/>
    <s v="Spokane 2"/>
    <x v="1"/>
    <x v="1"/>
  </r>
  <r>
    <n v="5820184082"/>
    <n v="5820255975"/>
    <x v="0"/>
    <s v="Yes"/>
    <s v="Spokane 1"/>
    <x v="1"/>
    <x v="1"/>
  </r>
  <r>
    <n v="5820470915"/>
    <n v="5820539218"/>
    <x v="0"/>
    <s v="Yes"/>
    <s v="Spokane 2"/>
    <x v="0"/>
    <x v="0"/>
  </r>
  <r>
    <n v="5820571311"/>
    <n v="5820603057"/>
    <x v="0"/>
    <s v="Yes"/>
    <s v="Spokane 5"/>
    <x v="3"/>
    <x v="3"/>
  </r>
  <r>
    <n v="5830970544"/>
    <n v="5830275399"/>
    <x v="0"/>
    <s v="Yes"/>
    <s v="Spokane 2"/>
    <x v="0"/>
    <x v="0"/>
  </r>
  <r>
    <n v="5840094232"/>
    <n v="5840404068"/>
    <x v="0"/>
    <s v="Yes"/>
    <s v="Spokane 2"/>
    <x v="0"/>
    <x v="0"/>
  </r>
  <r>
    <n v="5840664313"/>
    <n v="5840638910"/>
    <x v="0"/>
    <s v="Yes"/>
    <s v="Spokane 6"/>
    <x v="6"/>
    <x v="6"/>
  </r>
  <r>
    <n v="5850543636"/>
    <n v="5850297539"/>
    <x v="0"/>
    <s v="Yes"/>
    <s v="Spokane 2"/>
    <x v="0"/>
    <x v="0"/>
  </r>
  <r>
    <n v="5860239146"/>
    <n v="5860466167"/>
    <x v="0"/>
    <s v="Yes"/>
    <s v="Spokane 2"/>
    <x v="0"/>
    <x v="0"/>
  </r>
  <r>
    <n v="5890044970"/>
    <n v="5890317586"/>
    <x v="0"/>
    <s v="Yes"/>
    <s v="Pullman"/>
    <x v="2"/>
    <x v="2"/>
  </r>
  <r>
    <n v="5890336783"/>
    <n v="5890643178"/>
    <x v="0"/>
    <s v="Yes"/>
    <s v="Pullman"/>
    <x v="11"/>
    <x v="11"/>
  </r>
  <r>
    <n v="5900313901"/>
    <n v="5900642461"/>
    <x v="0"/>
    <s v="Yes"/>
    <s v="Spokane 2"/>
    <x v="0"/>
    <x v="0"/>
  </r>
  <r>
    <n v="5930132450"/>
    <n v="5930363773"/>
    <x v="0"/>
    <s v="Yes"/>
    <s v="Spokane 2"/>
    <x v="1"/>
    <x v="1"/>
  </r>
  <r>
    <n v="5940117357"/>
    <n v="5940122146"/>
    <x v="0"/>
    <s v="AMI"/>
    <s v="Spokane 1"/>
    <x v="6"/>
    <x v="6"/>
  </r>
  <r>
    <n v="5940555446"/>
    <n v="5940301746"/>
    <x v="0"/>
    <s v="Yes"/>
    <s v="Spokane 3"/>
    <x v="4"/>
    <x v="4"/>
  </r>
  <r>
    <n v="5950398806"/>
    <n v="5950160937"/>
    <x v="0"/>
    <s v="Yes"/>
    <s v="Spokane 2"/>
    <x v="0"/>
    <x v="0"/>
  </r>
  <r>
    <n v="5960046192"/>
    <n v="5960318157"/>
    <x v="0"/>
    <s v="Yes"/>
    <s v="Spokane 1"/>
    <x v="1"/>
    <x v="1"/>
  </r>
  <r>
    <n v="5960264360"/>
    <n v="5960562852"/>
    <x v="0"/>
    <s v="Yes"/>
    <s v="Pullman"/>
    <x v="12"/>
    <x v="12"/>
  </r>
  <r>
    <n v="5960608913"/>
    <n v="5960288642"/>
    <x v="0"/>
    <s v="Yes"/>
    <s v="Spokane 5"/>
    <x v="18"/>
    <x v="18"/>
  </r>
  <r>
    <n v="5960707715"/>
    <n v="5960609519"/>
    <x v="0"/>
    <s v="Yes"/>
    <s v="Spokane 5"/>
    <x v="3"/>
    <x v="3"/>
  </r>
  <r>
    <n v="5980028590"/>
    <n v="5980370055"/>
    <x v="1"/>
    <s v="Yes"/>
    <s v="Spokane 1"/>
    <x v="1"/>
    <x v="1"/>
  </r>
  <r>
    <n v="6000614459"/>
    <n v="6000425852"/>
    <x v="0"/>
    <s v="Yes"/>
    <s v="Spokane 2"/>
    <x v="0"/>
    <x v="0"/>
  </r>
  <r>
    <n v="6010129845"/>
    <n v="6010093767"/>
    <x v="0"/>
    <s v="Yes"/>
    <s v="Pullman"/>
    <x v="7"/>
    <x v="7"/>
  </r>
  <r>
    <n v="6010195510"/>
    <n v="6010505919"/>
    <x v="0"/>
    <s v="Yes"/>
    <s v="Spokane 2"/>
    <x v="0"/>
    <x v="0"/>
  </r>
  <r>
    <n v="6010692733"/>
    <n v="6010474357"/>
    <x v="1"/>
    <s v="Yes"/>
    <s v="Spokane 6"/>
    <x v="6"/>
    <x v="6"/>
  </r>
  <r>
    <n v="6020033426"/>
    <n v="6020344237"/>
    <x v="0"/>
    <s v="Yes"/>
    <s v="Pullman"/>
    <x v="12"/>
    <x v="12"/>
  </r>
  <r>
    <n v="6030029889"/>
    <n v="6030375360"/>
    <x v="0"/>
    <s v="Yes"/>
    <s v="Pullman"/>
    <x v="2"/>
    <x v="2"/>
  </r>
  <r>
    <n v="6030275724"/>
    <n v="6030716779"/>
    <x v="0"/>
    <s v="Yes"/>
    <s v="Pullman"/>
    <x v="22"/>
    <x v="22"/>
  </r>
  <r>
    <n v="6040346398"/>
    <n v="6040254444"/>
    <x v="0"/>
    <s v="Yes"/>
    <s v="Spokane 3"/>
    <x v="0"/>
    <x v="0"/>
  </r>
  <r>
    <n v="6040513247"/>
    <n v="6040400488"/>
    <x v="0"/>
    <s v="Yes"/>
    <s v="Spokane 2"/>
    <x v="0"/>
    <x v="0"/>
  </r>
  <r>
    <n v="6060745189"/>
    <n v="6060282116"/>
    <x v="0"/>
    <s v="Yes"/>
    <s v="Spokane 1"/>
    <x v="1"/>
    <x v="1"/>
  </r>
  <r>
    <n v="6070250568"/>
    <n v="6070326025"/>
    <x v="0"/>
    <s v="Yes"/>
    <s v="Pullman"/>
    <x v="7"/>
    <x v="7"/>
  </r>
  <r>
    <n v="6090277829"/>
    <n v="6090318334"/>
    <x v="0"/>
    <s v="Yes"/>
    <s v="Spokane 2"/>
    <x v="0"/>
    <x v="0"/>
  </r>
  <r>
    <n v="6100470442"/>
    <n v="6100320950"/>
    <x v="0"/>
    <s v="Yes"/>
    <s v="Spokane 4"/>
    <x v="1"/>
    <x v="1"/>
  </r>
  <r>
    <n v="6110290045"/>
    <n v="6110214546"/>
    <x v="0"/>
    <s v="Yes"/>
    <s v="Spokane 3"/>
    <x v="0"/>
    <x v="0"/>
  </r>
  <r>
    <n v="6111042145"/>
    <n v="6110317537"/>
    <x v="0"/>
    <s v="Yes"/>
    <s v="Spokane 2"/>
    <x v="0"/>
    <x v="0"/>
  </r>
  <r>
    <n v="6130047201"/>
    <n v="6130336616"/>
    <x v="1"/>
    <s v="Yes"/>
    <s v="Spokane 4"/>
    <x v="1"/>
    <x v="1"/>
  </r>
  <r>
    <n v="6140088834"/>
    <n v="6140195932"/>
    <x v="0"/>
    <s v="Yes"/>
    <s v="Spokane 1"/>
    <x v="3"/>
    <x v="3"/>
  </r>
  <r>
    <n v="6150147879"/>
    <n v="6150151774"/>
    <x v="0"/>
    <s v="Yes"/>
    <s v="Spokane 2"/>
    <x v="0"/>
    <x v="0"/>
  </r>
  <r>
    <n v="6150699598"/>
    <n v="6150562936"/>
    <x v="0"/>
    <s v="Yes"/>
    <s v="Spokane 4"/>
    <x v="5"/>
    <x v="5"/>
  </r>
  <r>
    <n v="6160931551"/>
    <n v="6160307743"/>
    <x v="0"/>
    <s v="Yes"/>
    <s v="Spokane 2"/>
    <x v="0"/>
    <x v="0"/>
  </r>
  <r>
    <n v="6170308483"/>
    <n v="6170712238"/>
    <x v="1"/>
    <s v="Yes"/>
    <s v="Pullman"/>
    <x v="22"/>
    <x v="22"/>
  </r>
  <r>
    <n v="6180259442"/>
    <n v="6180277966"/>
    <x v="0"/>
    <s v="Yes"/>
    <s v="Spokane 1"/>
    <x v="1"/>
    <x v="1"/>
  </r>
  <r>
    <n v="6180717393"/>
    <n v="6180090619"/>
    <x v="0"/>
    <s v="Yes"/>
    <s v="Spokane 2"/>
    <x v="0"/>
    <x v="0"/>
  </r>
  <r>
    <n v="6190637008"/>
    <n v="6190285742"/>
    <x v="0"/>
    <s v="Yes"/>
    <s v="Colville"/>
    <x v="15"/>
    <x v="15"/>
  </r>
  <r>
    <n v="6190754608"/>
    <n v="6190252643"/>
    <x v="0"/>
    <s v="Yes"/>
    <s v="Spokane 4"/>
    <x v="5"/>
    <x v="5"/>
  </r>
  <r>
    <n v="6200803511"/>
    <n v="6200080754"/>
    <x v="0"/>
    <s v="Yes"/>
    <s v="Spokane 4"/>
    <x v="5"/>
    <x v="5"/>
  </r>
  <r>
    <n v="6210083679"/>
    <n v="6210240240"/>
    <x v="0"/>
    <s v="Yes"/>
    <s v="Spokane 1"/>
    <x v="1"/>
    <x v="1"/>
  </r>
  <r>
    <n v="6210094806"/>
    <n v="6210162015"/>
    <x v="0"/>
    <s v="Yes"/>
    <s v="Spokane 2"/>
    <x v="0"/>
    <x v="0"/>
  </r>
  <r>
    <n v="6210120782"/>
    <n v="6210131965"/>
    <x v="0"/>
    <s v="Yes"/>
    <s v="Spokane 2"/>
    <x v="0"/>
    <x v="0"/>
  </r>
  <r>
    <n v="6220042143"/>
    <n v="6220429682"/>
    <x v="0"/>
    <s v="Yes"/>
    <s v="Spokane 6"/>
    <x v="6"/>
    <x v="6"/>
  </r>
  <r>
    <n v="6240024402"/>
    <n v="6240388471"/>
    <x v="0"/>
    <s v="Yes"/>
    <s v="Spokane 3"/>
    <x v="4"/>
    <x v="4"/>
  </r>
  <r>
    <n v="6250068640"/>
    <n v="6250255034"/>
    <x v="0"/>
    <s v="Yes"/>
    <s v="Spokane 3"/>
    <x v="0"/>
    <x v="0"/>
  </r>
  <r>
    <n v="6280038891"/>
    <n v="6280321423"/>
    <x v="0"/>
    <s v="Yes"/>
    <s v="Spokane 1"/>
    <x v="6"/>
    <x v="6"/>
  </r>
  <r>
    <n v="6300240170"/>
    <n v="6300549012"/>
    <x v="0"/>
    <s v="Yes"/>
    <s v="Spokane 2"/>
    <x v="0"/>
    <x v="0"/>
  </r>
  <r>
    <n v="6320097487"/>
    <n v="6320168949"/>
    <x v="0"/>
    <s v="Yes"/>
    <s v="Othello"/>
    <x v="17"/>
    <x v="17"/>
  </r>
  <r>
    <n v="6320099743"/>
    <n v="6320185470"/>
    <x v="0"/>
    <s v="Yes"/>
    <s v="Spokane 4"/>
    <x v="5"/>
    <x v="5"/>
  </r>
  <r>
    <n v="6330037874"/>
    <n v="6330489806"/>
    <x v="0"/>
    <s v="Yes"/>
    <s v="Spokane 5"/>
    <x v="18"/>
    <x v="18"/>
  </r>
  <r>
    <n v="6330291589"/>
    <n v="6330549178"/>
    <x v="0"/>
    <s v="Yes"/>
    <s v="Spokane 2"/>
    <x v="0"/>
    <x v="0"/>
  </r>
  <r>
    <n v="6330658878"/>
    <n v="6330337066"/>
    <x v="0"/>
    <s v="Yes"/>
    <s v="Spokane 1"/>
    <x v="1"/>
    <x v="1"/>
  </r>
  <r>
    <n v="6370077653"/>
    <n v="6370242156"/>
    <x v="0"/>
    <s v="Yes"/>
    <s v="Spokane 4"/>
    <x v="1"/>
    <x v="1"/>
  </r>
  <r>
    <n v="6370482241"/>
    <n v="6370114401"/>
    <x v="0"/>
    <s v="Yes"/>
    <s v="Spokane 2"/>
    <x v="0"/>
    <x v="0"/>
  </r>
  <r>
    <n v="6380265534"/>
    <n v="6380306412"/>
    <x v="0"/>
    <s v="Yes"/>
    <s v="Pullman"/>
    <x v="7"/>
    <x v="7"/>
  </r>
  <r>
    <n v="6380372591"/>
    <n v="6380130673"/>
    <x v="0"/>
    <s v="AMI"/>
    <s v="Pullman"/>
    <x v="12"/>
    <x v="12"/>
  </r>
  <r>
    <n v="6390039093"/>
    <n v="6390428520"/>
    <x v="0"/>
    <s v="Yes"/>
    <s v="Spokane 3"/>
    <x v="4"/>
    <x v="4"/>
  </r>
  <r>
    <n v="6400033105"/>
    <n v="6400350780"/>
    <x v="0"/>
    <s v="Yes"/>
    <s v="Spokane 2"/>
    <x v="0"/>
    <x v="0"/>
  </r>
  <r>
    <n v="6420495458"/>
    <n v="6420137345"/>
    <x v="0"/>
    <s v="Yes"/>
    <s v="Spokane 4"/>
    <x v="5"/>
    <x v="5"/>
  </r>
  <r>
    <n v="6420804311"/>
    <n v="6420558363"/>
    <x v="0"/>
    <s v="Yes"/>
    <s v="Spokane 6"/>
    <x v="6"/>
    <x v="6"/>
  </r>
  <r>
    <n v="6431024267"/>
    <n v="6430572537"/>
    <x v="1"/>
    <s v="Yes"/>
    <s v="Spokane 6"/>
    <x v="6"/>
    <x v="6"/>
  </r>
  <r>
    <n v="6450200721"/>
    <n v="6450308968"/>
    <x v="0"/>
    <s v="Yes"/>
    <s v="Spokane 4"/>
    <x v="5"/>
    <x v="5"/>
  </r>
  <r>
    <n v="6450337337"/>
    <n v="6450354638"/>
    <x v="0"/>
    <s v="Yes"/>
    <s v="Spokane 1"/>
    <x v="1"/>
    <x v="1"/>
  </r>
  <r>
    <n v="6480090842"/>
    <n v="6480216303"/>
    <x v="0"/>
    <s v="Yes"/>
    <s v="Spokane 1"/>
    <x v="3"/>
    <x v="3"/>
  </r>
  <r>
    <n v="6500089046"/>
    <n v="6500214343"/>
    <x v="0"/>
    <s v="Yes"/>
    <s v="Spokane 3"/>
    <x v="0"/>
    <x v="0"/>
  </r>
  <r>
    <n v="6500291696"/>
    <n v="6500243445"/>
    <x v="0"/>
    <s v="Yes"/>
    <s v="Spokane 4"/>
    <x v="5"/>
    <x v="5"/>
  </r>
  <r>
    <n v="6500767936"/>
    <n v="6500242284"/>
    <x v="0"/>
    <s v="Yes"/>
    <s v="Spokane 2"/>
    <x v="0"/>
    <x v="0"/>
  </r>
  <r>
    <n v="6500793032"/>
    <n v="6500575207"/>
    <x v="0"/>
    <s v="Yes"/>
    <s v="Pullman"/>
    <x v="12"/>
    <x v="12"/>
  </r>
  <r>
    <n v="6520090803"/>
    <n v="6520169654"/>
    <x v="0"/>
    <s v="Yes"/>
    <s v="Spokane 1"/>
    <x v="6"/>
    <x v="6"/>
  </r>
  <r>
    <n v="6520095968"/>
    <n v="6520164747"/>
    <x v="0"/>
    <s v="Yes"/>
    <s v="Spokane 2"/>
    <x v="0"/>
    <x v="0"/>
  </r>
  <r>
    <n v="6530823624"/>
    <n v="6530201254"/>
    <x v="0"/>
    <s v="Yes"/>
    <s v="Spokane 2"/>
    <x v="0"/>
    <x v="0"/>
  </r>
  <r>
    <n v="6540053149"/>
    <n v="6540309364"/>
    <x v="0"/>
    <s v="Yes"/>
    <s v="Spokane 4"/>
    <x v="5"/>
    <x v="5"/>
  </r>
  <r>
    <n v="6540471750"/>
    <n v="6540392869"/>
    <x v="0"/>
    <s v="Yes"/>
    <s v="Spokane 4"/>
    <x v="5"/>
    <x v="5"/>
  </r>
  <r>
    <n v="6551350000"/>
    <n v="6550677972"/>
    <x v="0"/>
    <s v="Yes"/>
    <s v="Pullman"/>
    <x v="2"/>
    <x v="2"/>
  </r>
  <r>
    <n v="6560386112"/>
    <n v="6560109434"/>
    <x v="0"/>
    <s v="Yes"/>
    <s v="Spokane 4"/>
    <x v="5"/>
    <x v="5"/>
  </r>
  <r>
    <n v="6560526936"/>
    <n v="6560366936"/>
    <x v="0"/>
    <s v="Yes"/>
    <s v="Colville"/>
    <x v="13"/>
    <x v="13"/>
  </r>
  <r>
    <n v="6570040935"/>
    <n v="6570323324"/>
    <x v="0"/>
    <s v="Yes"/>
    <s v="Pullman"/>
    <x v="7"/>
    <x v="7"/>
  </r>
  <r>
    <n v="6570849079"/>
    <n v="6570528310"/>
    <x v="0"/>
    <s v="Yes"/>
    <s v="Spokane 5"/>
    <x v="3"/>
    <x v="3"/>
  </r>
  <r>
    <n v="6580911143"/>
    <n v="6580279397"/>
    <x v="0"/>
    <s v="Yes"/>
    <s v="Spokane 1"/>
    <x v="1"/>
    <x v="1"/>
  </r>
  <r>
    <n v="6590088134"/>
    <n v="6590211764"/>
    <x v="0"/>
    <s v="Yes"/>
    <s v="Spokane 3"/>
    <x v="0"/>
    <x v="0"/>
  </r>
  <r>
    <n v="6600195045"/>
    <n v="6600205057"/>
    <x v="0"/>
    <s v="Yes"/>
    <s v="Spokane 2"/>
    <x v="0"/>
    <x v="0"/>
  </r>
  <r>
    <n v="6600598854"/>
    <n v="6600161950"/>
    <x v="0"/>
    <s v="Yes"/>
    <s v="Spokane 2"/>
    <x v="0"/>
    <x v="0"/>
  </r>
  <r>
    <n v="6601021855"/>
    <n v="6600114514"/>
    <x v="0"/>
    <s v="Yes"/>
    <s v="Spokane 2"/>
    <x v="0"/>
    <x v="0"/>
  </r>
  <r>
    <n v="6601573102"/>
    <n v="6606560235"/>
    <x v="0"/>
    <s v="Yes"/>
    <s v="Spokane 6"/>
    <x v="6"/>
    <x v="6"/>
  </r>
  <r>
    <n v="6610215648"/>
    <n v="6610183648"/>
    <x v="0"/>
    <s v="Yes"/>
    <s v="Spokane 2"/>
    <x v="0"/>
    <x v="0"/>
  </r>
  <r>
    <n v="6610962227"/>
    <n v="6610249678"/>
    <x v="0"/>
    <s v="Yes"/>
    <s v="Pullman"/>
    <x v="9"/>
    <x v="9"/>
  </r>
  <r>
    <n v="6620126825"/>
    <n v="6620090090"/>
    <x v="0"/>
    <s v="Yes"/>
    <s v="Colville"/>
    <x v="8"/>
    <x v="8"/>
  </r>
  <r>
    <n v="6620501830"/>
    <n v="6620715492"/>
    <x v="0"/>
    <s v="Yes"/>
    <s v="Spokane 2"/>
    <x v="0"/>
    <x v="0"/>
  </r>
  <r>
    <n v="6640146750"/>
    <n v="6649572084"/>
    <x v="0"/>
    <s v="Yes"/>
    <s v="Spokane 6"/>
    <x v="6"/>
    <x v="6"/>
  </r>
  <r>
    <n v="6640556400"/>
    <n v="6640084690"/>
    <x v="0"/>
    <s v="Yes"/>
    <s v="Spokane 6"/>
    <x v="6"/>
    <x v="6"/>
  </r>
  <r>
    <n v="6660706432"/>
    <n v="6660646397"/>
    <x v="0"/>
    <s v="Yes"/>
    <s v="Spokane 4"/>
    <x v="5"/>
    <x v="5"/>
  </r>
  <r>
    <n v="6660797032"/>
    <n v="6660579151"/>
    <x v="1"/>
    <s v="Yes"/>
    <s v="Spokane 6"/>
    <x v="6"/>
    <x v="6"/>
  </r>
  <r>
    <n v="6680027258"/>
    <n v="6680371700"/>
    <x v="0"/>
    <s v="Yes"/>
    <s v="Spokane 3"/>
    <x v="4"/>
    <x v="4"/>
  </r>
  <r>
    <n v="6690076304"/>
    <n v="6690229042"/>
    <x v="0"/>
    <s v="Yes"/>
    <s v="Pullman"/>
    <x v="7"/>
    <x v="7"/>
  </r>
  <r>
    <n v="6700080006"/>
    <n v="6700236085"/>
    <x v="0"/>
    <s v="Yes"/>
    <s v="Spokane 1"/>
    <x v="1"/>
    <x v="1"/>
  </r>
  <r>
    <n v="6720029646"/>
    <n v="6720355955"/>
    <x v="0"/>
    <s v="Yes"/>
    <s v="Spokane 4"/>
    <x v="5"/>
    <x v="5"/>
  </r>
  <r>
    <n v="6730084567"/>
    <n v="6730170975"/>
    <x v="0"/>
    <s v="Yes"/>
    <s v="Pullman"/>
    <x v="2"/>
    <x v="2"/>
  </r>
  <r>
    <n v="6740998418"/>
    <n v="6740253368"/>
    <x v="0"/>
    <s v="Yes"/>
    <s v="Spokane 1"/>
    <x v="1"/>
    <x v="1"/>
  </r>
  <r>
    <n v="6741006788"/>
    <n v="6740427549"/>
    <x v="0"/>
    <s v="Yes"/>
    <s v="Spokane 4"/>
    <x v="5"/>
    <x v="5"/>
  </r>
  <r>
    <n v="6750383803"/>
    <n v="6750165795"/>
    <x v="0"/>
    <s v="Yes"/>
    <s v="Spokane 2"/>
    <x v="0"/>
    <x v="0"/>
  </r>
  <r>
    <n v="6750566446"/>
    <n v="6750269969"/>
    <x v="0"/>
    <s v="Yes"/>
    <s v="Spokane 2"/>
    <x v="0"/>
    <x v="0"/>
  </r>
  <r>
    <n v="6770056313"/>
    <n v="6770284436"/>
    <x v="0"/>
    <s v="Yes"/>
    <s v="Spokane 3"/>
    <x v="4"/>
    <x v="4"/>
  </r>
  <r>
    <n v="6780117622"/>
    <n v="6780128692"/>
    <x v="0"/>
    <s v="Yes"/>
    <s v="Spokane 2"/>
    <x v="0"/>
    <x v="0"/>
  </r>
  <r>
    <n v="6790610205"/>
    <n v="6790089735"/>
    <x v="0"/>
    <s v="Yes"/>
    <s v="Spokane 2"/>
    <x v="6"/>
    <x v="6"/>
  </r>
  <r>
    <n v="6810046651"/>
    <n v="6810316850"/>
    <x v="0"/>
    <s v="Yes"/>
    <s v="Spokane 1"/>
    <x v="1"/>
    <x v="1"/>
  </r>
  <r>
    <n v="6820071345"/>
    <n v="6820219042"/>
    <x v="0"/>
    <s v="Yes"/>
    <s v="Davenport"/>
    <x v="19"/>
    <x v="19"/>
  </r>
  <r>
    <n v="6820653316"/>
    <n v="6820268670"/>
    <x v="0"/>
    <s v="Yes"/>
    <s v="Spokane 1"/>
    <x v="1"/>
    <x v="1"/>
  </r>
  <r>
    <n v="6829835743"/>
    <n v="6823379632"/>
    <x v="1"/>
    <s v="Yes"/>
    <s v="Spokane 6"/>
    <x v="6"/>
    <x v="6"/>
  </r>
  <r>
    <n v="6850064187"/>
    <n v="6850270597"/>
    <x v="0"/>
    <s v="Yes"/>
    <s v="Spokane 1"/>
    <x v="1"/>
    <x v="1"/>
  </r>
  <r>
    <n v="6890947083"/>
    <n v="6890435485"/>
    <x v="0"/>
    <s v="Yes"/>
    <s v="Spokane 2"/>
    <x v="0"/>
    <x v="0"/>
  </r>
  <r>
    <n v="6890973781"/>
    <n v="6890447366"/>
    <x v="0"/>
    <s v="Yes"/>
    <s v="Colville"/>
    <x v="15"/>
    <x v="15"/>
  </r>
  <r>
    <n v="6900068251"/>
    <n v="6900241765"/>
    <x v="0"/>
    <s v="Yes"/>
    <s v="Spokane 2"/>
    <x v="6"/>
    <x v="6"/>
  </r>
  <r>
    <n v="6900125921"/>
    <n v="6900095275"/>
    <x v="0"/>
    <s v="Yes"/>
    <s v="Pullman"/>
    <x v="7"/>
    <x v="7"/>
  </r>
  <r>
    <n v="6900506235"/>
    <n v="6900293686"/>
    <x v="0"/>
    <s v="Yes"/>
    <s v="Spokane 2"/>
    <x v="0"/>
    <x v="0"/>
  </r>
  <r>
    <n v="6900931094"/>
    <n v="6900104834"/>
    <x v="0"/>
    <s v="Yes"/>
    <s v="Spokane 2"/>
    <x v="1"/>
    <x v="1"/>
  </r>
  <r>
    <n v="6900982491"/>
    <n v="6900377897"/>
    <x v="0"/>
    <s v="Yes"/>
    <s v="Spokane 3"/>
    <x v="1"/>
    <x v="1"/>
  </r>
  <r>
    <n v="6920607664"/>
    <n v="6920352532"/>
    <x v="0"/>
    <s v="Yes"/>
    <s v="Spokane 2"/>
    <x v="0"/>
    <x v="0"/>
  </r>
  <r>
    <n v="6920898554"/>
    <n v="6920295191"/>
    <x v="0"/>
    <s v="Yes"/>
    <s v="Spokane 4"/>
    <x v="5"/>
    <x v="5"/>
  </r>
  <r>
    <n v="6940147017"/>
    <n v="6940167106"/>
    <x v="0"/>
    <s v="Yes"/>
    <s v="Spokane 1"/>
    <x v="6"/>
    <x v="6"/>
  </r>
  <r>
    <n v="6940205467"/>
    <n v="6940320038"/>
    <x v="0"/>
    <s v="Yes"/>
    <s v="Spokane 1"/>
    <x v="6"/>
    <x v="6"/>
  </r>
  <r>
    <n v="6970214772"/>
    <n v="6970284398"/>
    <x v="0"/>
    <s v="Yes"/>
    <s v="Spokane 2"/>
    <x v="0"/>
    <x v="0"/>
  </r>
  <r>
    <n v="6970875776"/>
    <n v="6970158324"/>
    <x v="0"/>
    <s v="Yes"/>
    <s v="Spokane 2"/>
    <x v="0"/>
    <x v="0"/>
  </r>
  <r>
    <n v="6990159101"/>
    <n v="6990193704"/>
    <x v="0"/>
    <s v="Yes"/>
    <s v="Spokane 1"/>
    <x v="3"/>
    <x v="3"/>
  </r>
  <r>
    <n v="7020834246"/>
    <n v="7020171550"/>
    <x v="0"/>
    <s v="Yes"/>
    <s v="Davenport"/>
    <x v="23"/>
    <x v="23"/>
  </r>
  <r>
    <n v="7030026938"/>
    <n v="7030370478"/>
    <x v="0"/>
    <s v="Yes"/>
    <s v="Spokane 1"/>
    <x v="1"/>
    <x v="1"/>
  </r>
  <r>
    <n v="7030038945"/>
    <n v="7030345807"/>
    <x v="0"/>
    <s v="Yes"/>
    <s v="Colville"/>
    <x v="24"/>
    <x v="24"/>
  </r>
  <r>
    <n v="7030097365"/>
    <n v="7030162660"/>
    <x v="0"/>
    <s v="Yes"/>
    <s v="Spokane 2"/>
    <x v="0"/>
    <x v="0"/>
  </r>
  <r>
    <n v="7030340369"/>
    <n v="7030523439"/>
    <x v="1"/>
    <s v="Yes"/>
    <s v="Colville"/>
    <x v="24"/>
    <x v="24"/>
  </r>
  <r>
    <n v="7030474308"/>
    <n v="7030514957"/>
    <x v="1"/>
    <s v="Yes"/>
    <s v="Spokane 6"/>
    <x v="6"/>
    <x v="6"/>
  </r>
  <r>
    <n v="7030921701"/>
    <n v="7030163488"/>
    <x v="0"/>
    <s v="Yes"/>
    <s v="Spokane 2"/>
    <x v="0"/>
    <x v="0"/>
  </r>
  <r>
    <n v="7040025351"/>
    <n v="7040380083"/>
    <x v="0"/>
    <s v="Yes"/>
    <s v="Spokane 3"/>
    <x v="1"/>
    <x v="1"/>
  </r>
  <r>
    <n v="7040325353"/>
    <n v="7040253866"/>
    <x v="0"/>
    <s v="Yes"/>
    <s v="Spokane 1"/>
    <x v="1"/>
    <x v="1"/>
  </r>
  <r>
    <n v="7060023672"/>
    <n v="7060382913"/>
    <x v="0"/>
    <s v="AMI"/>
    <s v="Spokane 1"/>
    <x v="1"/>
    <x v="1"/>
  </r>
  <r>
    <n v="7060225597"/>
    <n v="7060201803"/>
    <x v="1"/>
    <s v="Yes"/>
    <s v="Spokane 6"/>
    <x v="6"/>
    <x v="6"/>
  </r>
  <r>
    <n v="7070981157"/>
    <n v="7070163166"/>
    <x v="0"/>
    <s v="Yes"/>
    <s v="Spokane 1"/>
    <x v="6"/>
    <x v="6"/>
  </r>
  <r>
    <n v="7080525449"/>
    <n v="7080178691"/>
    <x v="0"/>
    <s v="Yes"/>
    <s v="Pullman"/>
    <x v="2"/>
    <x v="2"/>
  </r>
  <r>
    <n v="7080612806"/>
    <n v="7080233243"/>
    <x v="0"/>
    <s v="Yes"/>
    <s v="Spokane 1"/>
    <x v="1"/>
    <x v="1"/>
  </r>
  <r>
    <n v="7090374953"/>
    <n v="7090373742"/>
    <x v="0"/>
    <s v="Yes"/>
    <s v="Colville"/>
    <x v="16"/>
    <x v="16"/>
  </r>
  <r>
    <n v="7090384906"/>
    <n v="7090124111"/>
    <x v="0"/>
    <s v="Yes"/>
    <s v="Spokane 1"/>
    <x v="6"/>
    <x v="6"/>
  </r>
  <r>
    <n v="7100122862"/>
    <n v="7100082082"/>
    <x v="0"/>
    <s v="Yes"/>
    <s v="Spokane 4"/>
    <x v="5"/>
    <x v="5"/>
  </r>
  <r>
    <n v="7110562851"/>
    <n v="7110146612"/>
    <x v="0"/>
    <s v="Yes"/>
    <s v="Spokane 5"/>
    <x v="3"/>
    <x v="3"/>
  </r>
  <r>
    <n v="7120530480"/>
    <n v="7120163245"/>
    <x v="0"/>
    <s v="Yes"/>
    <s v="Spokane 1"/>
    <x v="3"/>
    <x v="3"/>
  </r>
  <r>
    <n v="7130927705"/>
    <n v="7130285683"/>
    <x v="0"/>
    <s v="Yes"/>
    <s v="Spokane 1"/>
    <x v="1"/>
    <x v="1"/>
  </r>
  <r>
    <n v="7190046233"/>
    <n v="7190322114"/>
    <x v="0"/>
    <s v="Yes"/>
    <s v="Spokane 1"/>
    <x v="6"/>
    <x v="6"/>
  </r>
  <r>
    <n v="7190187210"/>
    <n v="7190317889"/>
    <x v="0"/>
    <s v="Yes"/>
    <s v="Spokane 4"/>
    <x v="1"/>
    <x v="1"/>
  </r>
  <r>
    <n v="7190601843"/>
    <n v="7190215631"/>
    <x v="0"/>
    <s v="Yes"/>
    <s v="Spokane 1"/>
    <x v="3"/>
    <x v="3"/>
  </r>
  <r>
    <n v="7210652613"/>
    <n v="7210357994"/>
    <x v="0"/>
    <s v="Yes"/>
    <s v="Colville"/>
    <x v="13"/>
    <x v="13"/>
  </r>
  <r>
    <n v="7220284414"/>
    <n v="7220123817"/>
    <x v="0"/>
    <s v="Yes"/>
    <s v="Spokane 6"/>
    <x v="6"/>
    <x v="6"/>
  </r>
  <r>
    <n v="7230022112"/>
    <n v="7230380465"/>
    <x v="0"/>
    <s v="Yes"/>
    <s v="Spokane 4"/>
    <x v="5"/>
    <x v="5"/>
  </r>
  <r>
    <n v="7240240675"/>
    <n v="7240599939"/>
    <x v="1"/>
    <s v="Yes"/>
    <s v="Spokane 5"/>
    <x v="18"/>
    <x v="18"/>
  </r>
  <r>
    <n v="7250094272"/>
    <n v="7250160289"/>
    <x v="0"/>
    <s v="Yes"/>
    <s v="Spokane 2"/>
    <x v="0"/>
    <x v="0"/>
  </r>
  <r>
    <n v="7270350817"/>
    <n v="7270272261"/>
    <x v="0"/>
    <s v="Yes"/>
    <s v="Pullman"/>
    <x v="9"/>
    <x v="9"/>
  </r>
  <r>
    <n v="7280783475"/>
    <n v="7280534587"/>
    <x v="0"/>
    <s v="Yes"/>
    <s v="Pullman"/>
    <x v="9"/>
    <x v="9"/>
  </r>
  <r>
    <n v="7281006401"/>
    <n v="7280446141"/>
    <x v="0"/>
    <s v="Yes"/>
    <s v="Spokane 1"/>
    <x v="1"/>
    <x v="1"/>
  </r>
  <r>
    <n v="7292857586"/>
    <n v="7293755412"/>
    <x v="1"/>
    <s v="Yes"/>
    <s v="Spokane 3"/>
    <x v="4"/>
    <x v="4"/>
  </r>
  <r>
    <n v="7300582022"/>
    <n v="7300148811"/>
    <x v="0"/>
    <s v="Yes"/>
    <s v="Spokane 1"/>
    <x v="6"/>
    <x v="6"/>
  </r>
  <r>
    <n v="7300714631"/>
    <n v="7300574851"/>
    <x v="0"/>
    <s v="Yes"/>
    <s v="Spokane 1"/>
    <x v="1"/>
    <x v="1"/>
  </r>
  <r>
    <n v="7300750833"/>
    <n v="7300163495"/>
    <x v="0"/>
    <s v="Yes"/>
    <s v="Spokane 2"/>
    <x v="0"/>
    <x v="0"/>
  </r>
  <r>
    <n v="7320237628"/>
    <n v="7320237021"/>
    <x v="0"/>
    <s v="Yes"/>
    <s v="Spokane 2"/>
    <x v="0"/>
    <x v="0"/>
  </r>
  <r>
    <n v="7340123582"/>
    <n v="7340078428"/>
    <x v="0"/>
    <s v="Yes"/>
    <s v="Spokane 5"/>
    <x v="3"/>
    <x v="3"/>
  </r>
  <r>
    <n v="7370080447"/>
    <n v="7370232427"/>
    <x v="0"/>
    <s v="Yes"/>
    <s v="Pullman"/>
    <x v="2"/>
    <x v="2"/>
  </r>
  <r>
    <n v="7380038291"/>
    <n v="7380330867"/>
    <x v="0"/>
    <s v="Yes"/>
    <s v="Spokane 4"/>
    <x v="5"/>
    <x v="5"/>
  </r>
  <r>
    <n v="7380117272"/>
    <n v="7380117109"/>
    <x v="0"/>
    <s v="Yes"/>
    <s v="Spokane 6"/>
    <x v="6"/>
    <x v="6"/>
  </r>
  <r>
    <n v="7380736278"/>
    <n v="7380287034"/>
    <x v="0"/>
    <s v="Yes"/>
    <s v="Spokane 3"/>
    <x v="4"/>
    <x v="4"/>
  </r>
  <r>
    <n v="7390105769"/>
    <n v="7390154460"/>
    <x v="0"/>
    <s v="Yes"/>
    <s v="Spokane 4"/>
    <x v="5"/>
    <x v="5"/>
  </r>
  <r>
    <n v="7390502844"/>
    <n v="7390551550"/>
    <x v="0"/>
    <s v="Yes"/>
    <s v="Colville"/>
    <x v="14"/>
    <x v="14"/>
  </r>
  <r>
    <n v="7400042211"/>
    <n v="7400318789"/>
    <x v="0"/>
    <s v="Yes"/>
    <s v="Spokane 2"/>
    <x v="0"/>
    <x v="0"/>
  </r>
  <r>
    <n v="7400289546"/>
    <n v="7400309774"/>
    <x v="0"/>
    <s v="Yes"/>
    <s v="Spokane 2"/>
    <x v="0"/>
    <x v="0"/>
  </r>
  <r>
    <n v="7420053419"/>
    <n v="7420267736"/>
    <x v="0"/>
    <s v="Yes"/>
    <s v="Colville"/>
    <x v="14"/>
    <x v="14"/>
  </r>
  <r>
    <n v="7420275661"/>
    <n v="7420358961"/>
    <x v="0"/>
    <s v="Yes"/>
    <s v="Spokane 4"/>
    <x v="1"/>
    <x v="1"/>
  </r>
  <r>
    <n v="7430336554"/>
    <n v="7430315965"/>
    <x v="0"/>
    <s v="Yes"/>
    <s v="Spokane 1"/>
    <x v="6"/>
    <x v="6"/>
  </r>
  <r>
    <n v="7430933058"/>
    <n v="7430550456"/>
    <x v="1"/>
    <s v="Yes"/>
    <s v="Colville"/>
    <x v="24"/>
    <x v="24"/>
  </r>
  <r>
    <n v="7440192717"/>
    <n v="7440143079"/>
    <x v="0"/>
    <s v="Yes"/>
    <s v="Spokane 2"/>
    <x v="0"/>
    <x v="0"/>
  </r>
  <r>
    <n v="7460033541"/>
    <n v="7460344804"/>
    <x v="0"/>
    <s v="Yes"/>
    <s v="Pullman"/>
    <x v="7"/>
    <x v="7"/>
  </r>
  <r>
    <n v="7490301511"/>
    <n v="7490338360"/>
    <x v="0"/>
    <s v="Yes"/>
    <s v="Spokane 2"/>
    <x v="0"/>
    <x v="0"/>
  </r>
  <r>
    <n v="7490594796"/>
    <n v="7490369165"/>
    <x v="0"/>
    <s v="Yes"/>
    <s v="Spokane 3"/>
    <x v="0"/>
    <x v="0"/>
  </r>
  <r>
    <n v="7500155232"/>
    <n v="7500528930"/>
    <x v="0"/>
    <s v="Yes"/>
    <s v="Spokane 3"/>
    <x v="4"/>
    <x v="4"/>
  </r>
  <r>
    <n v="7500330837"/>
    <n v="7500228043"/>
    <x v="0"/>
    <s v="Yes"/>
    <s v="Spokane 3"/>
    <x v="0"/>
    <x v="0"/>
  </r>
  <r>
    <n v="7520127085"/>
    <n v="7520088559"/>
    <x v="0"/>
    <s v="Yes"/>
    <s v="Spokane 6"/>
    <x v="6"/>
    <x v="6"/>
  </r>
  <r>
    <n v="7520746492"/>
    <n v="7520592709"/>
    <x v="0"/>
    <s v="Yes"/>
    <s v="Colville"/>
    <x v="10"/>
    <x v="10"/>
  </r>
  <r>
    <n v="7530068743"/>
    <n v="7530235406"/>
    <x v="0"/>
    <s v="Yes"/>
    <s v="Spokane 2"/>
    <x v="0"/>
    <x v="0"/>
  </r>
  <r>
    <n v="7530355865"/>
    <n v="7530083067"/>
    <x v="0"/>
    <s v="Yes"/>
    <s v="Spokane 4"/>
    <x v="5"/>
    <x v="5"/>
  </r>
  <r>
    <n v="7540029928"/>
    <n v="7540524473"/>
    <x v="0"/>
    <s v="Yes"/>
    <s v="Spokane 2"/>
    <x v="1"/>
    <x v="1"/>
  </r>
  <r>
    <n v="7540057411"/>
    <n v="7540255513"/>
    <x v="0"/>
    <s v="Yes"/>
    <s v="Spokane 2"/>
    <x v="0"/>
    <x v="0"/>
  </r>
  <r>
    <n v="7560073277"/>
    <n v="7560232442"/>
    <x v="0"/>
    <s v="Yes"/>
    <s v="Spokane 3"/>
    <x v="0"/>
    <x v="0"/>
  </r>
  <r>
    <n v="7570315789"/>
    <n v="7570342393"/>
    <x v="0"/>
    <s v="Yes"/>
    <s v="Pullman"/>
    <x v="7"/>
    <x v="7"/>
  </r>
  <r>
    <n v="7580044496"/>
    <n v="7580300395"/>
    <x v="0"/>
    <s v="Yes"/>
    <s v="Colville"/>
    <x v="10"/>
    <x v="10"/>
  </r>
  <r>
    <n v="7580318483"/>
    <n v="7580543168"/>
    <x v="0"/>
    <s v="Yes"/>
    <s v="Colville"/>
    <x v="15"/>
    <x v="15"/>
  </r>
  <r>
    <n v="7590399265"/>
    <n v="7590250776"/>
    <x v="0"/>
    <s v="Yes"/>
    <s v="Spokane 2"/>
    <x v="0"/>
    <x v="0"/>
  </r>
  <r>
    <n v="7600052142"/>
    <n v="7600290384"/>
    <x v="0"/>
    <s v="Yes"/>
    <s v="Spokane 4"/>
    <x v="5"/>
    <x v="5"/>
  </r>
  <r>
    <n v="7600141703"/>
    <n v="7600303386"/>
    <x v="0"/>
    <s v="Yes"/>
    <s v="Spokane 1"/>
    <x v="1"/>
    <x v="1"/>
  </r>
  <r>
    <n v="7600476695"/>
    <n v="7600203860"/>
    <x v="0"/>
    <s v="Yes"/>
    <s v="Spokane 2"/>
    <x v="0"/>
    <x v="0"/>
  </r>
  <r>
    <n v="7600507530"/>
    <n v="7600186063"/>
    <x v="0"/>
    <s v="Yes"/>
    <s v="Spokane 6"/>
    <x v="6"/>
    <x v="6"/>
  </r>
  <r>
    <n v="7610070598"/>
    <n v="7610260233"/>
    <x v="0"/>
    <s v="Yes"/>
    <s v="Spokane 4"/>
    <x v="5"/>
    <x v="5"/>
  </r>
  <r>
    <n v="7610243196"/>
    <n v="7610104833"/>
    <x v="0"/>
    <s v="Yes"/>
    <s v="Spokane 2"/>
    <x v="1"/>
    <x v="1"/>
  </r>
  <r>
    <n v="7610510321"/>
    <n v="7610100509"/>
    <x v="0"/>
    <s v="Yes"/>
    <s v="Spokane 4"/>
    <x v="5"/>
    <x v="5"/>
  </r>
  <r>
    <n v="7620027698"/>
    <n v="7620371826"/>
    <x v="0"/>
    <s v="Yes"/>
    <s v="Spokane 3"/>
    <x v="4"/>
    <x v="4"/>
  </r>
  <r>
    <n v="7620235764"/>
    <n v="7620265994"/>
    <x v="0"/>
    <s v="Yes"/>
    <s v="Spokane 2"/>
    <x v="1"/>
    <x v="1"/>
  </r>
  <r>
    <n v="7640109365"/>
    <n v="7640142473"/>
    <x v="0"/>
    <s v="Yes"/>
    <s v="Colville"/>
    <x v="16"/>
    <x v="16"/>
  </r>
  <r>
    <n v="7660030663"/>
    <n v="7660382912"/>
    <x v="0"/>
    <s v="Yes"/>
    <s v="Spokane 2"/>
    <x v="1"/>
    <x v="1"/>
  </r>
  <r>
    <n v="7670671619"/>
    <n v="7670244094"/>
    <x v="0"/>
    <s v="Yes"/>
    <s v="Spokane 4"/>
    <x v="5"/>
    <x v="5"/>
  </r>
  <r>
    <n v="7670937021"/>
    <n v="7670077501"/>
    <x v="0"/>
    <s v="Yes"/>
    <s v="Spokane 5"/>
    <x v="3"/>
    <x v="3"/>
  </r>
  <r>
    <n v="7680788912"/>
    <n v="7680325743"/>
    <x v="0"/>
    <s v="Yes"/>
    <s v="Pullman"/>
    <x v="12"/>
    <x v="12"/>
  </r>
  <r>
    <n v="7690968871"/>
    <n v="7690645903"/>
    <x v="1"/>
    <s v="Yes"/>
    <s v="Spokane 3"/>
    <x v="4"/>
    <x v="4"/>
  </r>
  <r>
    <n v="7700051617"/>
    <n v="7700283766"/>
    <x v="0"/>
    <s v="Yes"/>
    <s v="Spokane 2"/>
    <x v="0"/>
    <x v="0"/>
  </r>
  <r>
    <n v="7700546527"/>
    <n v="7700214714"/>
    <x v="0"/>
    <s v="Yes"/>
    <s v="Spokane 3"/>
    <x v="0"/>
    <x v="0"/>
  </r>
  <r>
    <n v="7711056623"/>
    <n v="7710281228"/>
    <x v="0"/>
    <s v="Yes"/>
    <s v="Spokane 1"/>
    <x v="1"/>
    <x v="1"/>
  </r>
  <r>
    <n v="7720328666"/>
    <n v="7720137266"/>
    <x v="0"/>
    <s v="Yes"/>
    <s v="Spokane 1"/>
    <x v="3"/>
    <x v="3"/>
  </r>
  <r>
    <n v="7720489968"/>
    <n v="7720196392"/>
    <x v="0"/>
    <s v="Yes"/>
    <s v="Pullman"/>
    <x v="7"/>
    <x v="7"/>
  </r>
  <r>
    <n v="7720988119"/>
    <n v="7720102321"/>
    <x v="0"/>
    <s v="Yes"/>
    <s v="Pullman"/>
    <x v="7"/>
    <x v="7"/>
  </r>
  <r>
    <n v="7730425431"/>
    <n v="7730299637"/>
    <x v="0"/>
    <s v="Yes"/>
    <s v="Spokane 3"/>
    <x v="0"/>
    <x v="0"/>
  </r>
  <r>
    <n v="7730831448"/>
    <n v="7730254324"/>
    <x v="0"/>
    <s v="Yes"/>
    <s v="Spokane 2"/>
    <x v="0"/>
    <x v="0"/>
  </r>
  <r>
    <n v="7740422844"/>
    <n v="7740222587"/>
    <x v="0"/>
    <s v="Yes"/>
    <s v="Spokane 2"/>
    <x v="0"/>
    <x v="0"/>
  </r>
  <r>
    <n v="7760673554"/>
    <n v="7760367377"/>
    <x v="0"/>
    <s v="Yes"/>
    <s v="Spokane 1"/>
    <x v="1"/>
    <x v="1"/>
  </r>
  <r>
    <n v="7780766600"/>
    <n v="7780281983"/>
    <x v="0"/>
    <s v="Yes"/>
    <s v="Spokane 1"/>
    <x v="1"/>
    <x v="1"/>
  </r>
  <r>
    <n v="7790106680"/>
    <n v="7790145503"/>
    <x v="0"/>
    <s v="Yes"/>
    <s v="Spokane 2"/>
    <x v="0"/>
    <x v="0"/>
  </r>
  <r>
    <n v="7790255218"/>
    <n v="7790221710"/>
    <x v="0"/>
    <s v="Yes"/>
    <s v="Spokane 5"/>
    <x v="3"/>
    <x v="3"/>
  </r>
  <r>
    <n v="7800024784"/>
    <n v="7800383837"/>
    <x v="0"/>
    <s v="Yes"/>
    <s v="Spokane 3"/>
    <x v="4"/>
    <x v="4"/>
  </r>
  <r>
    <n v="7800562861"/>
    <n v="7800467588"/>
    <x v="0"/>
    <s v="Yes"/>
    <s v="Spokane 2"/>
    <x v="0"/>
    <x v="0"/>
  </r>
  <r>
    <n v="7800979924"/>
    <n v="7800305264"/>
    <x v="0"/>
    <s v="Yes"/>
    <s v="Spokane 1"/>
    <x v="1"/>
    <x v="1"/>
  </r>
  <r>
    <n v="7820030055"/>
    <n v="7820352343"/>
    <x v="0"/>
    <s v="Yes"/>
    <s v="Spokane 4"/>
    <x v="5"/>
    <x v="5"/>
  </r>
  <r>
    <n v="7830921921"/>
    <n v="7830383917"/>
    <x v="1"/>
    <s v="Yes"/>
    <s v="Spokane 4"/>
    <x v="1"/>
    <x v="1"/>
  </r>
  <r>
    <n v="7840420672"/>
    <n v="7840232842"/>
    <x v="0"/>
    <s v="Yes"/>
    <s v="Spokane 2"/>
    <x v="0"/>
    <x v="0"/>
  </r>
  <r>
    <n v="7850060535"/>
    <n v="7850268221"/>
    <x v="0"/>
    <s v="Yes"/>
    <s v="Spokane 1"/>
    <x v="1"/>
    <x v="1"/>
  </r>
  <r>
    <n v="7850800218"/>
    <n v="7850621776"/>
    <x v="0"/>
    <s v="Yes"/>
    <s v="Spokane 4"/>
    <x v="5"/>
    <x v="5"/>
  </r>
  <r>
    <n v="7860096493"/>
    <n v="7860180081"/>
    <x v="0"/>
    <s v="Yes"/>
    <s v="Spokane 5"/>
    <x v="3"/>
    <x v="3"/>
  </r>
  <r>
    <n v="7870666449"/>
    <n v="7870243321"/>
    <x v="0"/>
    <s v="Yes"/>
    <s v="Spokane 4"/>
    <x v="5"/>
    <x v="5"/>
  </r>
  <r>
    <n v="7870996633"/>
    <n v="7870259034"/>
    <x v="0"/>
    <s v="Yes"/>
    <s v="Spokane 3"/>
    <x v="4"/>
    <x v="4"/>
  </r>
  <r>
    <n v="7890087513"/>
    <n v="7890200462"/>
    <x v="0"/>
    <s v="Yes"/>
    <s v="Spokane 4"/>
    <x v="5"/>
    <x v="5"/>
  </r>
  <r>
    <n v="7900803085"/>
    <n v="7900154751"/>
    <x v="0"/>
    <s v="Yes"/>
    <s v="Pullman"/>
    <x v="11"/>
    <x v="11"/>
  </r>
  <r>
    <n v="7910044755"/>
    <n v="7910318765"/>
    <x v="0"/>
    <s v="Yes"/>
    <s v="Spokane 4"/>
    <x v="1"/>
    <x v="1"/>
  </r>
  <r>
    <n v="7910636873"/>
    <n v="7910450471"/>
    <x v="0"/>
    <s v="Yes"/>
    <s v="Pullman"/>
    <x v="22"/>
    <x v="22"/>
  </r>
  <r>
    <n v="7910976414"/>
    <n v="7910189869"/>
    <x v="0"/>
    <s v="Yes"/>
    <s v="Spokane 2"/>
    <x v="0"/>
    <x v="0"/>
  </r>
  <r>
    <n v="7920575093"/>
    <n v="7920353339"/>
    <x v="0"/>
    <s v="Yes"/>
    <s v="Spokane 1"/>
    <x v="1"/>
    <x v="1"/>
  </r>
  <r>
    <n v="7920894713"/>
    <n v="7920208945"/>
    <x v="0"/>
    <s v="Yes"/>
    <s v="Spokane 1"/>
    <x v="3"/>
    <x v="3"/>
  </r>
  <r>
    <n v="7930047413"/>
    <n v="7930325120"/>
    <x v="0"/>
    <s v="Yes"/>
    <s v="Spokane 4"/>
    <x v="5"/>
    <x v="5"/>
  </r>
  <r>
    <n v="7930754675"/>
    <n v="7930239220"/>
    <x v="0"/>
    <s v="Yes"/>
    <s v="Spokane 1"/>
    <x v="3"/>
    <x v="3"/>
  </r>
  <r>
    <n v="7940214880"/>
    <n v="7940293226"/>
    <x v="0"/>
    <s v="Yes"/>
    <s v="Pullman"/>
    <x v="7"/>
    <x v="7"/>
  </r>
  <r>
    <n v="7970423429"/>
    <n v="7970166567"/>
    <x v="0"/>
    <s v="Yes"/>
    <s v="Spokane 1"/>
    <x v="6"/>
    <x v="6"/>
  </r>
  <r>
    <n v="7980050161"/>
    <n v="7980425300"/>
    <x v="0"/>
    <s v="Yes"/>
    <s v="Pullman"/>
    <x v="9"/>
    <x v="9"/>
  </r>
  <r>
    <n v="7990089758"/>
    <n v="7990217332"/>
    <x v="0"/>
    <s v="Yes"/>
    <s v="Spokane 3"/>
    <x v="0"/>
    <x v="0"/>
  </r>
  <r>
    <n v="7990348158"/>
    <n v="7990648442"/>
    <x v="0"/>
    <s v="Yes"/>
    <s v="Pullman"/>
    <x v="9"/>
    <x v="9"/>
  </r>
  <r>
    <n v="8010228407"/>
    <n v="8010137960"/>
    <x v="0"/>
    <s v="Yes"/>
    <s v="Pullman"/>
    <x v="12"/>
    <x v="12"/>
  </r>
  <r>
    <n v="8010938035"/>
    <n v="8010312922"/>
    <x v="0"/>
    <s v="Yes"/>
    <s v="Spokane 2"/>
    <x v="0"/>
    <x v="0"/>
  </r>
  <r>
    <n v="8010972335"/>
    <n v="8010142381"/>
    <x v="0"/>
    <s v="Yes"/>
    <s v="Spokane 5"/>
    <x v="3"/>
    <x v="3"/>
  </r>
  <r>
    <n v="8019799929"/>
    <n v="8016717779"/>
    <x v="0"/>
    <s v="Yes"/>
    <s v="Spokane 2"/>
    <x v="0"/>
    <x v="0"/>
  </r>
  <r>
    <n v="8041050485"/>
    <n v="8040650627"/>
    <x v="0"/>
    <s v="Yes"/>
    <s v="Colville"/>
    <x v="13"/>
    <x v="13"/>
  </r>
  <r>
    <n v="8060561733"/>
    <n v="8060117154"/>
    <x v="0"/>
    <s v="Yes"/>
    <s v="Spokane 5"/>
    <x v="3"/>
    <x v="3"/>
  </r>
  <r>
    <n v="8060741676"/>
    <n v="8060213721"/>
    <x v="0"/>
    <s v="Yes"/>
    <s v="Spokane 1"/>
    <x v="3"/>
    <x v="3"/>
  </r>
  <r>
    <n v="8060756410"/>
    <n v="8060084823"/>
    <x v="0"/>
    <s v="Yes"/>
    <s v="Spokane 6"/>
    <x v="6"/>
    <x v="6"/>
  </r>
  <r>
    <n v="8061006508"/>
    <n v="8060169923"/>
    <x v="0"/>
    <s v="Yes"/>
    <s v="Spokane 2"/>
    <x v="0"/>
    <x v="0"/>
  </r>
  <r>
    <n v="8080620862"/>
    <n v="8080288739"/>
    <x v="0"/>
    <s v="Yes"/>
    <s v="Spokane 5"/>
    <x v="18"/>
    <x v="18"/>
  </r>
  <r>
    <n v="8080844282"/>
    <n v="8080124706"/>
    <x v="0"/>
    <s v="Yes"/>
    <s v="Spokane 2"/>
    <x v="6"/>
    <x v="6"/>
  </r>
  <r>
    <n v="8090253540"/>
    <n v="8090135038"/>
    <x v="0"/>
    <s v="Yes"/>
    <s v="Spokane 5"/>
    <x v="3"/>
    <x v="3"/>
  </r>
  <r>
    <n v="8090534131"/>
    <n v="8090508348"/>
    <x v="0"/>
    <s v="Yes"/>
    <s v="Spokane 2"/>
    <x v="0"/>
    <x v="0"/>
  </r>
  <r>
    <n v="8090934168"/>
    <n v="8090349013"/>
    <x v="0"/>
    <s v="Yes"/>
    <s v="Spokane 1"/>
    <x v="1"/>
    <x v="1"/>
  </r>
  <r>
    <n v="8090976074"/>
    <n v="8090510840"/>
    <x v="0"/>
    <s v="Yes"/>
    <s v="Spokane 6"/>
    <x v="6"/>
    <x v="6"/>
  </r>
  <r>
    <n v="8110091113"/>
    <n v="8110160800"/>
    <x v="0"/>
    <s v="Yes"/>
    <s v="Spokane 2"/>
    <x v="0"/>
    <x v="0"/>
  </r>
  <r>
    <n v="8110931370"/>
    <n v="8110253466"/>
    <x v="0"/>
    <s v="Yes"/>
    <s v="Spokane 1"/>
    <x v="1"/>
    <x v="1"/>
  </r>
  <r>
    <n v="8120002792"/>
    <n v="8125670097"/>
    <x v="0"/>
    <s v="Yes"/>
    <s v="Spokane 6"/>
    <x v="6"/>
    <x v="6"/>
  </r>
  <r>
    <n v="8120075326"/>
    <n v="8120218754"/>
    <x v="0"/>
    <s v="Yes"/>
    <s v="Spokane 1"/>
    <x v="3"/>
    <x v="3"/>
  </r>
  <r>
    <n v="8130317357"/>
    <n v="8133003221"/>
    <x v="1"/>
    <s v="Yes"/>
    <s v="Spokane 1"/>
    <x v="1"/>
    <x v="1"/>
  </r>
  <r>
    <n v="8140128870"/>
    <n v="8140389029"/>
    <x v="0"/>
    <s v="Yes"/>
    <s v="Spokane 4"/>
    <x v="5"/>
    <x v="5"/>
  </r>
  <r>
    <n v="8150161692"/>
    <n v="8150366230"/>
    <x v="0"/>
    <s v="Yes"/>
    <s v="Spokane 4"/>
    <x v="5"/>
    <x v="5"/>
  </r>
  <r>
    <n v="8160144192"/>
    <n v="8160276467"/>
    <x v="0"/>
    <s v="Yes"/>
    <s v="Spokane 4"/>
    <x v="1"/>
    <x v="1"/>
  </r>
  <r>
    <n v="8160511854"/>
    <n v="8160232892"/>
    <x v="0"/>
    <s v="Yes"/>
    <s v="Spokane 2"/>
    <x v="0"/>
    <x v="0"/>
  </r>
  <r>
    <n v="8180199122"/>
    <n v="8180187116"/>
    <x v="0"/>
    <s v="Yes"/>
    <s v="Spokane 5"/>
    <x v="18"/>
    <x v="18"/>
  </r>
  <r>
    <n v="8180254758"/>
    <n v="8180367407"/>
    <x v="0"/>
    <s v="Yes"/>
    <s v="Spokane 2"/>
    <x v="1"/>
    <x v="1"/>
  </r>
  <r>
    <n v="8180639836"/>
    <n v="8180257723"/>
    <x v="0"/>
    <s v="Yes"/>
    <s v="Spokane 2"/>
    <x v="0"/>
    <x v="0"/>
  </r>
  <r>
    <n v="8180876140"/>
    <n v="8180558716"/>
    <x v="1"/>
    <s v="Yes"/>
    <s v="Spokane 6"/>
    <x v="6"/>
    <x v="6"/>
  </r>
  <r>
    <n v="8190451581"/>
    <n v="8190203829"/>
    <x v="0"/>
    <s v="Yes"/>
    <s v="Spokane 2"/>
    <x v="0"/>
    <x v="0"/>
  </r>
  <r>
    <n v="8205150000"/>
    <n v="8205495858"/>
    <x v="0"/>
    <s v="Yes"/>
    <s v="Colville"/>
    <x v="8"/>
    <x v="8"/>
  </r>
  <r>
    <n v="8210205185"/>
    <n v="8210317734"/>
    <x v="0"/>
    <s v="Yes"/>
    <s v="Spokane 1"/>
    <x v="1"/>
    <x v="1"/>
  </r>
  <r>
    <n v="8230672973"/>
    <n v="8230181150"/>
    <x v="0"/>
    <s v="Yes"/>
    <s v="Spokane 1"/>
    <x v="3"/>
    <x v="3"/>
  </r>
  <r>
    <n v="8240044171"/>
    <n v="8240331546"/>
    <x v="0"/>
    <s v="Yes"/>
    <s v="Spokane 4"/>
    <x v="5"/>
    <x v="5"/>
  </r>
  <r>
    <n v="8241023807"/>
    <n v="8240162957"/>
    <x v="0"/>
    <s v="Yes"/>
    <s v="Spokane 2"/>
    <x v="0"/>
    <x v="0"/>
  </r>
  <r>
    <n v="8260266032"/>
    <n v="8260323257"/>
    <x v="0"/>
    <s v="Yes"/>
    <s v="Pullman"/>
    <x v="7"/>
    <x v="7"/>
  </r>
  <r>
    <n v="8260458294"/>
    <n v="8260419506"/>
    <x v="0"/>
    <s v="Yes"/>
    <s v="Spokane 2"/>
    <x v="0"/>
    <x v="0"/>
  </r>
  <r>
    <n v="8270340403"/>
    <n v="8270214882"/>
    <x v="0"/>
    <s v="Yes"/>
    <s v="Spokane 1"/>
    <x v="3"/>
    <x v="3"/>
  </r>
  <r>
    <n v="8290120301"/>
    <n v="8290137619"/>
    <x v="0"/>
    <s v="Yes"/>
    <s v="Spokane 1"/>
    <x v="3"/>
    <x v="3"/>
  </r>
  <r>
    <n v="8290510527"/>
    <n v="8290486158"/>
    <x v="0"/>
    <s v="Yes"/>
    <s v="Spokane 3"/>
    <x v="4"/>
    <x v="4"/>
  </r>
  <r>
    <n v="8290743413"/>
    <n v="8290113997"/>
    <x v="0"/>
    <s v="Yes"/>
    <s v="Pullman"/>
    <x v="11"/>
    <x v="11"/>
  </r>
  <r>
    <n v="8300139583"/>
    <n v="8300373401"/>
    <x v="0"/>
    <s v="Yes"/>
    <s v="Spokane 4"/>
    <x v="5"/>
    <x v="5"/>
  </r>
  <r>
    <n v="8300609001"/>
    <n v="8300633488"/>
    <x v="0"/>
    <s v="Yes"/>
    <s v="Spokane 4"/>
    <x v="5"/>
    <x v="5"/>
  </r>
  <r>
    <n v="8330756681"/>
    <n v="8330081583"/>
    <x v="0"/>
    <s v="Yes"/>
    <s v="Spokane 5"/>
    <x v="3"/>
    <x v="3"/>
  </r>
  <r>
    <n v="8350029211"/>
    <n v="8350361153"/>
    <x v="0"/>
    <s v="Yes"/>
    <s v="Spokane 4"/>
    <x v="5"/>
    <x v="5"/>
  </r>
  <r>
    <n v="8350154243"/>
    <n v="8350306668"/>
    <x v="0"/>
    <s v="Yes"/>
    <s v="Spokane 2"/>
    <x v="0"/>
    <x v="0"/>
  </r>
  <r>
    <n v="8360384145"/>
    <n v="8360270559"/>
    <x v="0"/>
    <s v="Yes"/>
    <s v="Spokane 2"/>
    <x v="0"/>
    <x v="0"/>
  </r>
  <r>
    <n v="8360636197"/>
    <n v="8360269874"/>
    <x v="0"/>
    <s v="Yes"/>
    <s v="Colville"/>
    <x v="10"/>
    <x v="10"/>
  </r>
  <r>
    <n v="8380069991"/>
    <n v="8380240255"/>
    <x v="0"/>
    <s v="Yes"/>
    <s v="Colville"/>
    <x v="14"/>
    <x v="14"/>
  </r>
  <r>
    <n v="8380643335"/>
    <n v="8380262181"/>
    <x v="0"/>
    <s v="Yes"/>
    <s v="Spokane 4"/>
    <x v="5"/>
    <x v="5"/>
  </r>
  <r>
    <n v="8391079560"/>
    <n v="8398894358"/>
    <x v="0"/>
    <s v="Yes"/>
    <s v="Spokane 3"/>
    <x v="4"/>
    <x v="4"/>
  </r>
  <r>
    <n v="8400150117"/>
    <n v="8400070944"/>
    <x v="0"/>
    <s v="Yes"/>
    <s v="Colville"/>
    <x v="10"/>
    <x v="10"/>
  </r>
  <r>
    <n v="8410424207"/>
    <n v="8410523390"/>
    <x v="0"/>
    <s v="Yes"/>
    <s v="Colville"/>
    <x v="14"/>
    <x v="14"/>
  </r>
  <r>
    <n v="8420048715"/>
    <n v="8420303709"/>
    <x v="0"/>
    <s v="Yes"/>
    <s v="Colville"/>
    <x v="14"/>
    <x v="14"/>
  </r>
  <r>
    <n v="8430326871"/>
    <n v="8430185955"/>
    <x v="0"/>
    <s v="Yes"/>
    <s v="Spokane 2"/>
    <x v="0"/>
    <x v="0"/>
  </r>
  <r>
    <n v="8430711948"/>
    <n v="8430569103"/>
    <x v="0"/>
    <s v="Yes"/>
    <s v="Spokane 2"/>
    <x v="0"/>
    <x v="0"/>
  </r>
  <r>
    <n v="8450341350"/>
    <n v="8450173141"/>
    <x v="0"/>
    <s v="Yes"/>
    <s v="Spokane 2"/>
    <x v="0"/>
    <x v="0"/>
  </r>
  <r>
    <n v="8460036676"/>
    <n v="8460352218"/>
    <x v="0"/>
    <s v="Yes"/>
    <s v="Spokane 1"/>
    <x v="1"/>
    <x v="1"/>
  </r>
  <r>
    <n v="8470036782"/>
    <n v="8470356692"/>
    <x v="0"/>
    <s v="Yes"/>
    <s v="Colville"/>
    <x v="13"/>
    <x v="13"/>
  </r>
  <r>
    <n v="8480589505"/>
    <n v="8480533372"/>
    <x v="1"/>
    <s v="Yes"/>
    <s v="Spokane 2"/>
    <x v="0"/>
    <x v="0"/>
  </r>
  <r>
    <n v="8500079134"/>
    <n v="8500240670"/>
    <x v="0"/>
    <s v="AMI"/>
    <s v="Spokane 1"/>
    <x v="3"/>
    <x v="3"/>
  </r>
  <r>
    <n v="8500384256"/>
    <n v="8500087270"/>
    <x v="0"/>
    <s v="Yes"/>
    <s v="Spokane 4"/>
    <x v="5"/>
    <x v="5"/>
  </r>
  <r>
    <n v="8510752954"/>
    <n v="8510229957"/>
    <x v="0"/>
    <s v="Yes"/>
    <s v="Pullman"/>
    <x v="7"/>
    <x v="7"/>
  </r>
  <r>
    <n v="8520056147"/>
    <n v="8520284423"/>
    <x v="0"/>
    <s v="Yes"/>
    <s v="Spokane 2"/>
    <x v="0"/>
    <x v="0"/>
  </r>
  <r>
    <n v="8520199783"/>
    <n v="8520184935"/>
    <x v="0"/>
    <s v="Yes"/>
    <s v="Spokane 2"/>
    <x v="0"/>
    <x v="0"/>
  </r>
  <r>
    <n v="8520762231"/>
    <n v="8520235104"/>
    <x v="0"/>
    <s v="Yes"/>
    <s v="Spokane 2"/>
    <x v="0"/>
    <x v="0"/>
  </r>
  <r>
    <n v="8530340970"/>
    <n v="8530170206"/>
    <x v="0"/>
    <s v="Yes"/>
    <s v="Pullman"/>
    <x v="2"/>
    <x v="2"/>
  </r>
  <r>
    <n v="8541048598"/>
    <n v="8540241712"/>
    <x v="0"/>
    <s v="Yes"/>
    <s v="Spokane 5"/>
    <x v="3"/>
    <x v="3"/>
  </r>
  <r>
    <n v="8550373035"/>
    <n v="8550367511"/>
    <x v="0"/>
    <s v="Yes"/>
    <s v="Spokane 3"/>
    <x v="0"/>
    <x v="0"/>
  </r>
  <r>
    <n v="8550526424"/>
    <n v="8550354022"/>
    <x v="0"/>
    <s v="Yes"/>
    <s v="Spokane 1"/>
    <x v="1"/>
    <x v="1"/>
  </r>
  <r>
    <n v="8550927219"/>
    <n v="8550302287"/>
    <x v="0"/>
    <s v="Yes"/>
    <s v="Colville"/>
    <x v="10"/>
    <x v="10"/>
  </r>
  <r>
    <n v="8550987446"/>
    <n v="8550716335"/>
    <x v="0"/>
    <s v="Yes"/>
    <s v="Pullman"/>
    <x v="2"/>
    <x v="2"/>
  </r>
  <r>
    <n v="8560176347"/>
    <n v="8560125450"/>
    <x v="0"/>
    <s v="Yes"/>
    <s v="Spokane 2"/>
    <x v="0"/>
    <x v="0"/>
  </r>
  <r>
    <n v="8560578495"/>
    <n v="8560221532"/>
    <x v="0"/>
    <s v="Yes"/>
    <s v="Spokane 2"/>
    <x v="0"/>
    <x v="0"/>
  </r>
  <r>
    <n v="8570790119"/>
    <n v="8570299664"/>
    <x v="0"/>
    <s v="Yes"/>
    <s v="Spokane 1"/>
    <x v="1"/>
    <x v="1"/>
  </r>
  <r>
    <n v="8590142017"/>
    <n v="8590129755"/>
    <x v="0"/>
    <s v="Yes"/>
    <s v="Spokane 2"/>
    <x v="0"/>
    <x v="0"/>
  </r>
  <r>
    <n v="8600789652"/>
    <n v="8600618936"/>
    <x v="0"/>
    <s v="Yes"/>
    <s v="Spokane 4"/>
    <x v="5"/>
    <x v="5"/>
  </r>
  <r>
    <n v="8600875342"/>
    <n v="8600361819"/>
    <x v="0"/>
    <s v="Yes"/>
    <s v="Pullman"/>
    <x v="7"/>
    <x v="7"/>
  </r>
  <r>
    <n v="8610470939"/>
    <n v="8610268291"/>
    <x v="0"/>
    <s v="Yes"/>
    <s v="Spokane 1"/>
    <x v="1"/>
    <x v="1"/>
  </r>
  <r>
    <n v="8610628887"/>
    <n v="8610334813"/>
    <x v="0"/>
    <s v="Yes"/>
    <s v="Spokane 3"/>
    <x v="4"/>
    <x v="4"/>
  </r>
  <r>
    <n v="8610733728"/>
    <n v="8610350311"/>
    <x v="0"/>
    <s v="Yes"/>
    <s v="Spokane 2"/>
    <x v="0"/>
    <x v="0"/>
  </r>
  <r>
    <n v="8630993608"/>
    <n v="8630125575"/>
    <x v="0"/>
    <s v="Yes"/>
    <s v="Spokane 2"/>
    <x v="0"/>
    <x v="0"/>
  </r>
  <r>
    <n v="8640066245"/>
    <n v="8640259982"/>
    <x v="0"/>
    <s v="Yes"/>
    <s v="Pullman"/>
    <x v="7"/>
    <x v="7"/>
  </r>
  <r>
    <n v="8660461249"/>
    <n v="8660293821"/>
    <x v="0"/>
    <s v="Yes"/>
    <s v="Spokane 4"/>
    <x v="5"/>
    <x v="5"/>
  </r>
  <r>
    <n v="8700524587"/>
    <n v="8700279812"/>
    <x v="1"/>
    <s v="Yes"/>
    <s v="Spokane 3"/>
    <x v="1"/>
    <x v="1"/>
  </r>
  <r>
    <n v="8700557872"/>
    <n v="8700487330"/>
    <x v="0"/>
    <s v="Yes"/>
    <s v="Spokane 2"/>
    <x v="1"/>
    <x v="1"/>
  </r>
  <r>
    <n v="8710881515"/>
    <n v="8710329553"/>
    <x v="0"/>
    <s v="Yes"/>
    <s v="Spokane 2"/>
    <x v="1"/>
    <x v="1"/>
  </r>
  <r>
    <n v="8740191411"/>
    <n v="8740161953"/>
    <x v="0"/>
    <s v="Yes"/>
    <s v="Spokane 2"/>
    <x v="0"/>
    <x v="0"/>
  </r>
  <r>
    <n v="8750550989"/>
    <n v="8750288710"/>
    <x v="0"/>
    <s v="Yes"/>
    <s v="Spokane 2"/>
    <x v="0"/>
    <x v="0"/>
  </r>
  <r>
    <n v="8750564929"/>
    <n v="8750463253"/>
    <x v="0"/>
    <s v="Yes"/>
    <s v="Pullman"/>
    <x v="7"/>
    <x v="7"/>
  </r>
  <r>
    <n v="8760065853"/>
    <n v="8760261561"/>
    <x v="0"/>
    <s v="Yes"/>
    <s v="Spokane 1"/>
    <x v="1"/>
    <x v="1"/>
  </r>
  <r>
    <n v="8770365762"/>
    <n v="8770245847"/>
    <x v="0"/>
    <s v="Yes"/>
    <s v="Spokane 4"/>
    <x v="5"/>
    <x v="5"/>
  </r>
  <r>
    <n v="8780040692"/>
    <n v="8780315417"/>
    <x v="0"/>
    <s v="Yes"/>
    <s v="Spokane 1"/>
    <x v="6"/>
    <x v="6"/>
  </r>
  <r>
    <n v="8780098421"/>
    <n v="8780661760"/>
    <x v="0"/>
    <s v="Yes"/>
    <s v="Spokane 5"/>
    <x v="3"/>
    <x v="3"/>
  </r>
  <r>
    <n v="8790242053"/>
    <n v="8790285380"/>
    <x v="0"/>
    <s v="Yes"/>
    <s v="Spokane 1"/>
    <x v="1"/>
    <x v="1"/>
  </r>
  <r>
    <n v="8790739379"/>
    <n v="8790281306"/>
    <x v="1"/>
    <s v="Yes"/>
    <s v="Spokane 1"/>
    <x v="1"/>
    <x v="1"/>
  </r>
  <r>
    <n v="8790934864"/>
    <n v="8790530002"/>
    <x v="0"/>
    <s v="Yes"/>
    <s v="Spokane 2"/>
    <x v="0"/>
    <x v="0"/>
  </r>
  <r>
    <n v="8800613861"/>
    <n v="8800200645"/>
    <x v="0"/>
    <s v="Yes"/>
    <s v="Spokane 2"/>
    <x v="0"/>
    <x v="0"/>
  </r>
  <r>
    <n v="8810748739"/>
    <n v="8810297680"/>
    <x v="0"/>
    <s v="Yes"/>
    <s v="Spokane 2"/>
    <x v="0"/>
    <x v="0"/>
  </r>
  <r>
    <n v="8820144485"/>
    <n v="8820322159"/>
    <x v="0"/>
    <s v="Yes"/>
    <s v="Spokane 1"/>
    <x v="6"/>
    <x v="6"/>
  </r>
  <r>
    <n v="8830365575"/>
    <n v="8830360055"/>
    <x v="0"/>
    <s v="Yes"/>
    <s v="Spokane 4"/>
    <x v="5"/>
    <x v="5"/>
  </r>
  <r>
    <n v="8880483299"/>
    <n v="8880107551"/>
    <x v="0"/>
    <s v="Yes"/>
    <s v="Colville"/>
    <x v="8"/>
    <x v="8"/>
  </r>
  <r>
    <n v="8900058269"/>
    <n v="8900302589"/>
    <x v="0"/>
    <s v="Yes"/>
    <s v="Spokane 2"/>
    <x v="0"/>
    <x v="0"/>
  </r>
  <r>
    <n v="8900841508"/>
    <n v="8900337334"/>
    <x v="0"/>
    <s v="Yes"/>
    <s v="Spokane 4"/>
    <x v="1"/>
    <x v="1"/>
  </r>
  <r>
    <n v="8910116550"/>
    <n v="8910132770"/>
    <x v="0"/>
    <s v="Yes"/>
    <s v="Spokane 5"/>
    <x v="18"/>
    <x v="18"/>
  </r>
  <r>
    <n v="8910298918"/>
    <n v="8910689572"/>
    <x v="0"/>
    <s v="Yes"/>
    <s v="Spokane 3"/>
    <x v="1"/>
    <x v="1"/>
  </r>
  <r>
    <n v="8910847160"/>
    <n v="8910174009"/>
    <x v="0"/>
    <s v="Yes"/>
    <s v="Spokane 2"/>
    <x v="0"/>
    <x v="0"/>
  </r>
  <r>
    <n v="8920846248"/>
    <n v="8920252536"/>
    <x v="0"/>
    <s v="Yes"/>
    <s v="Spokane 2"/>
    <x v="0"/>
    <x v="0"/>
  </r>
  <r>
    <n v="8940806629"/>
    <n v="8940092795"/>
    <x v="0"/>
    <s v="Yes"/>
    <s v="Spokane 6"/>
    <x v="6"/>
    <x v="6"/>
  </r>
  <r>
    <n v="8950129090"/>
    <n v="8950091272"/>
    <x v="0"/>
    <s v="Yes"/>
    <s v="Spokane 2"/>
    <x v="6"/>
    <x v="6"/>
  </r>
  <r>
    <n v="8950237387"/>
    <n v="8950283232"/>
    <x v="0"/>
    <s v="Yes"/>
    <s v="Spokane 6"/>
    <x v="6"/>
    <x v="6"/>
  </r>
  <r>
    <n v="8980330958"/>
    <n v="8980372761"/>
    <x v="0"/>
    <s v="Yes"/>
    <s v="Spokane 3"/>
    <x v="0"/>
    <x v="0"/>
  </r>
  <r>
    <n v="8990385296"/>
    <n v="8990325885"/>
    <x v="0"/>
    <s v="Yes"/>
    <s v="Spokane 2"/>
    <x v="0"/>
    <x v="0"/>
  </r>
  <r>
    <n v="9011546961"/>
    <n v="9016582347"/>
    <x v="0"/>
    <s v="Yes"/>
    <s v="Spokane 1"/>
    <x v="1"/>
    <x v="1"/>
  </r>
  <r>
    <n v="9021009517"/>
    <n v="9020718186"/>
    <x v="0"/>
    <s v="Yes"/>
    <s v="Spokane 1"/>
    <x v="1"/>
    <x v="1"/>
  </r>
  <r>
    <n v="9030252151"/>
    <n v="9030340095"/>
    <x v="0"/>
    <s v="Yes"/>
    <s v="Spokane 4"/>
    <x v="5"/>
    <x v="5"/>
  </r>
  <r>
    <n v="9030719844"/>
    <n v="9030264475"/>
    <x v="0"/>
    <s v="Yes"/>
    <s v="Spokane 3"/>
    <x v="4"/>
    <x v="4"/>
  </r>
  <r>
    <n v="9030945461"/>
    <n v="9030177778"/>
    <x v="0"/>
    <s v="Yes"/>
    <s v="Spokane 1"/>
    <x v="3"/>
    <x v="3"/>
  </r>
  <r>
    <n v="9060353533"/>
    <n v="9060160709"/>
    <x v="0"/>
    <s v="Yes"/>
    <s v="Spokane 2"/>
    <x v="0"/>
    <x v="0"/>
  </r>
  <r>
    <n v="9070691278"/>
    <n v="9070127265"/>
    <x v="0"/>
    <s v="Yes"/>
    <s v="Spokane 6"/>
    <x v="6"/>
    <x v="6"/>
  </r>
  <r>
    <n v="9090066626"/>
    <n v="9090232947"/>
    <x v="0"/>
    <s v="Yes"/>
    <s v="Pullman"/>
    <x v="9"/>
    <x v="9"/>
  </r>
  <r>
    <n v="9100240132"/>
    <n v="9100555603"/>
    <x v="0"/>
    <s v="Yes"/>
    <s v="Colville"/>
    <x v="14"/>
    <x v="14"/>
  </r>
  <r>
    <n v="9100527998"/>
    <n v="9100629521"/>
    <x v="0"/>
    <s v="Yes"/>
    <s v="Spokane 4"/>
    <x v="5"/>
    <x v="5"/>
  </r>
  <r>
    <n v="9100698773"/>
    <n v="9100240524"/>
    <x v="0"/>
    <s v="AMI"/>
    <s v="Spokane 2"/>
    <x v="0"/>
    <x v="0"/>
  </r>
  <r>
    <n v="9100738264"/>
    <n v="9100285241"/>
    <x v="0"/>
    <s v="Yes"/>
    <s v="Spokane 3"/>
    <x v="1"/>
    <x v="1"/>
  </r>
  <r>
    <n v="9110411795"/>
    <n v="9110561073"/>
    <x v="0"/>
    <s v="Yes"/>
    <s v="Spokane 4"/>
    <x v="5"/>
    <x v="5"/>
  </r>
  <r>
    <n v="9141030469"/>
    <n v="9140385191"/>
    <x v="0"/>
    <s v="Yes"/>
    <s v="Spokane 2"/>
    <x v="1"/>
    <x v="1"/>
  </r>
  <r>
    <n v="9170038666"/>
    <n v="9170355825"/>
    <x v="0"/>
    <s v="Yes"/>
    <s v="Spokane 1"/>
    <x v="1"/>
    <x v="1"/>
  </r>
  <r>
    <n v="9170451957"/>
    <n v="9170201937"/>
    <x v="0"/>
    <s v="Yes"/>
    <s v="Spokane 2"/>
    <x v="0"/>
    <x v="0"/>
  </r>
  <r>
    <n v="9170465354"/>
    <n v="9170497036"/>
    <x v="1"/>
    <s v="Yes"/>
    <s v="Spokane 6"/>
    <x v="6"/>
    <x v="6"/>
  </r>
  <r>
    <n v="9180069319"/>
    <n v="9180218601"/>
    <x v="0"/>
    <s v="Yes"/>
    <s v="Pullman"/>
    <x v="9"/>
    <x v="9"/>
  </r>
  <r>
    <n v="9180325756"/>
    <n v="9180301928"/>
    <x v="0"/>
    <s v="Yes"/>
    <s v="Spokane 1"/>
    <x v="1"/>
    <x v="1"/>
  </r>
  <r>
    <n v="9180404476"/>
    <n v="9180334796"/>
    <x v="0"/>
    <s v="Yes"/>
    <s v="Spokane 4"/>
    <x v="5"/>
    <x v="5"/>
  </r>
  <r>
    <n v="9200933236"/>
    <n v="9200208969"/>
    <x v="0"/>
    <s v="Yes"/>
    <s v="Spokane 1"/>
    <x v="3"/>
    <x v="3"/>
  </r>
  <r>
    <n v="9210075123"/>
    <n v="9210213967"/>
    <x v="0"/>
    <s v="Yes"/>
    <s v="Spokane 2"/>
    <x v="0"/>
    <x v="0"/>
  </r>
  <r>
    <n v="9210095390"/>
    <n v="9210160881"/>
    <x v="0"/>
    <s v="Yes"/>
    <s v="Spokane 2"/>
    <x v="0"/>
    <x v="0"/>
  </r>
  <r>
    <n v="9221016241"/>
    <n v="9220282033"/>
    <x v="0"/>
    <s v="Yes"/>
    <s v="Spokane 4"/>
    <x v="1"/>
    <x v="1"/>
  </r>
  <r>
    <n v="9226350000"/>
    <n v="9220190475"/>
    <x v="0"/>
    <s v="Yes"/>
    <s v="Spokane 2"/>
    <x v="0"/>
    <x v="0"/>
  </r>
  <r>
    <n v="9230064563"/>
    <n v="9230246205"/>
    <x v="0"/>
    <s v="Yes"/>
    <s v="Spokane 2"/>
    <x v="0"/>
    <x v="0"/>
  </r>
  <r>
    <n v="9230239106"/>
    <n v="9230257501"/>
    <x v="0"/>
    <s v="Yes"/>
    <s v="Spokane 2"/>
    <x v="0"/>
    <x v="0"/>
  </r>
  <r>
    <n v="9240058639"/>
    <n v="9240283800"/>
    <x v="0"/>
    <s v="Yes"/>
    <s v="Spokane 3"/>
    <x v="4"/>
    <x v="4"/>
  </r>
  <r>
    <n v="9250928815"/>
    <n v="9250255257"/>
    <x v="0"/>
    <s v="Yes"/>
    <s v="Spokane 2"/>
    <x v="0"/>
    <x v="0"/>
  </r>
  <r>
    <n v="9270055723"/>
    <n v="9270289876"/>
    <x v="0"/>
    <s v="Yes"/>
    <s v="Spokane 1"/>
    <x v="1"/>
    <x v="1"/>
  </r>
  <r>
    <n v="9290607698"/>
    <n v="9290321885"/>
    <x v="0"/>
    <s v="Yes"/>
    <s v="Spokane 2"/>
    <x v="0"/>
    <x v="0"/>
  </r>
  <r>
    <n v="9300064187"/>
    <n v="9300272266"/>
    <x v="0"/>
    <s v="Yes"/>
    <s v="Pullman"/>
    <x v="9"/>
    <x v="9"/>
  </r>
  <r>
    <n v="9310105748"/>
    <n v="9310114388"/>
    <x v="0"/>
    <s v="Yes"/>
    <s v="Pullman"/>
    <x v="2"/>
    <x v="2"/>
  </r>
  <r>
    <n v="9310662043"/>
    <n v="9310552260"/>
    <x v="0"/>
    <s v="Yes"/>
    <s v="Spokane 4"/>
    <x v="5"/>
    <x v="5"/>
  </r>
  <r>
    <n v="9310886367"/>
    <n v="9310286773"/>
    <x v="0"/>
    <s v="Yes"/>
    <s v="Spokane 2"/>
    <x v="0"/>
    <x v="0"/>
  </r>
  <r>
    <n v="9330382143"/>
    <n v="9330600366"/>
    <x v="0"/>
    <s v="Yes"/>
    <s v="Spokane 3"/>
    <x v="4"/>
    <x v="4"/>
  </r>
  <r>
    <n v="9340394548"/>
    <n v="9340182806"/>
    <x v="0"/>
    <s v="Yes"/>
    <s v="Spokane 3"/>
    <x v="1"/>
    <x v="1"/>
  </r>
  <r>
    <n v="9350886924"/>
    <n v="9350375854"/>
    <x v="0"/>
    <s v="Yes"/>
    <s v="Spokane 3"/>
    <x v="4"/>
    <x v="4"/>
  </r>
  <r>
    <n v="9360446333"/>
    <n v="9360162805"/>
    <x v="0"/>
    <s v="Yes"/>
    <s v="Spokane 2"/>
    <x v="0"/>
    <x v="0"/>
  </r>
  <r>
    <n v="9370416981"/>
    <n v="9370242298"/>
    <x v="0"/>
    <s v="Yes"/>
    <s v="Spokane 1"/>
    <x v="3"/>
    <x v="3"/>
  </r>
  <r>
    <n v="9370432372"/>
    <n v="9370290557"/>
    <x v="0"/>
    <s v="Yes"/>
    <s v="Spokane 1"/>
    <x v="1"/>
    <x v="1"/>
  </r>
  <r>
    <n v="9370991889"/>
    <n v="9370181748"/>
    <x v="0"/>
    <s v="Yes"/>
    <s v="Pullman"/>
    <x v="9"/>
    <x v="9"/>
  </r>
  <r>
    <n v="9373159512"/>
    <n v="9378373263"/>
    <x v="0"/>
    <s v="Yes"/>
    <s v="Spokane 5"/>
    <x v="3"/>
    <x v="3"/>
  </r>
  <r>
    <n v="9380831969"/>
    <n v="9380306428"/>
    <x v="0"/>
    <s v="Yes"/>
    <s v="Spokane 4"/>
    <x v="5"/>
    <x v="5"/>
  </r>
  <r>
    <n v="9390058897"/>
    <n v="9390306236"/>
    <x v="0"/>
    <s v="Yes"/>
    <s v="Spokane 3"/>
    <x v="4"/>
    <x v="4"/>
  </r>
  <r>
    <n v="9390377992"/>
    <n v="9390206771"/>
    <x v="0"/>
    <s v="Yes"/>
    <s v="Spokane 2"/>
    <x v="0"/>
    <x v="0"/>
  </r>
  <r>
    <n v="9420875188"/>
    <n v="9420548659"/>
    <x v="0"/>
    <s v="Yes"/>
    <s v="Spokane 6"/>
    <x v="6"/>
    <x v="6"/>
  </r>
  <r>
    <n v="9430160626"/>
    <n v="9430520955"/>
    <x v="0"/>
    <s v="Yes"/>
    <s v="Spokane 5"/>
    <x v="18"/>
    <x v="18"/>
  </r>
  <r>
    <n v="9430183505"/>
    <n v="9430538668"/>
    <x v="1"/>
    <s v="Yes"/>
    <s v="Spokane 2"/>
    <x v="1"/>
    <x v="1"/>
  </r>
  <r>
    <n v="9440057513"/>
    <n v="9440255044"/>
    <x v="0"/>
    <s v="Yes"/>
    <s v="Spokane 2"/>
    <x v="0"/>
    <x v="0"/>
  </r>
  <r>
    <n v="9450524519"/>
    <n v="9450234899"/>
    <x v="0"/>
    <s v="Yes"/>
    <s v="Spokane 2"/>
    <x v="0"/>
    <x v="0"/>
  </r>
  <r>
    <n v="9450720856"/>
    <n v="9450329110"/>
    <x v="0"/>
    <s v="Yes"/>
    <s v="Spokane 4"/>
    <x v="5"/>
    <x v="5"/>
  </r>
  <r>
    <n v="9450932427"/>
    <n v="9450195727"/>
    <x v="0"/>
    <s v="Yes"/>
    <s v="Spokane 5"/>
    <x v="3"/>
    <x v="3"/>
  </r>
  <r>
    <n v="9460042535"/>
    <n v="9460318978"/>
    <x v="0"/>
    <s v="Yes"/>
    <s v="Spokane 1"/>
    <x v="6"/>
    <x v="6"/>
  </r>
  <r>
    <n v="9470557733"/>
    <n v="9470636903"/>
    <x v="0"/>
    <s v="Yes"/>
    <s v="Spokane 4"/>
    <x v="5"/>
    <x v="5"/>
  </r>
  <r>
    <n v="9480650467"/>
    <n v="9480265646"/>
    <x v="0"/>
    <s v="Yes"/>
    <s v="Spokane 6"/>
    <x v="6"/>
    <x v="6"/>
  </r>
  <r>
    <n v="9490063402"/>
    <n v="9490273817"/>
    <x v="0"/>
    <s v="Yes"/>
    <s v="Pullman"/>
    <x v="9"/>
    <x v="9"/>
  </r>
  <r>
    <n v="9490795546"/>
    <n v="9490229601"/>
    <x v="0"/>
    <s v="Yes"/>
    <s v="Pullman"/>
    <x v="12"/>
    <x v="12"/>
  </r>
  <r>
    <n v="9500176089"/>
    <n v="9500356522"/>
    <x v="0"/>
    <s v="Yes"/>
    <s v="Spokane 4"/>
    <x v="5"/>
    <x v="5"/>
  </r>
  <r>
    <n v="9500247313"/>
    <n v="9500498544"/>
    <x v="0"/>
    <s v="Yes"/>
    <s v="Spokane 2"/>
    <x v="0"/>
    <x v="0"/>
  </r>
  <r>
    <n v="9500340762"/>
    <n v="9500569204"/>
    <x v="0"/>
    <s v="Yes"/>
    <s v="Spokane 2"/>
    <x v="0"/>
    <x v="0"/>
  </r>
  <r>
    <n v="9510821817"/>
    <n v="9510520963"/>
    <x v="1"/>
    <s v="Yes"/>
    <s v="Spokane 1"/>
    <x v="6"/>
    <x v="6"/>
  </r>
  <r>
    <n v="9510878116"/>
    <n v="9510310589"/>
    <x v="0"/>
    <s v="Yes"/>
    <s v="Spokane 4"/>
    <x v="5"/>
    <x v="5"/>
  </r>
  <r>
    <n v="9510908927"/>
    <n v="9510076933"/>
    <x v="0"/>
    <s v="Yes"/>
    <s v="Colville"/>
    <x v="8"/>
    <x v="8"/>
  </r>
  <r>
    <n v="9540080108"/>
    <n v="9540210596"/>
    <x v="0"/>
    <s v="Yes"/>
    <s v="Spokane 5"/>
    <x v="3"/>
    <x v="3"/>
  </r>
  <r>
    <n v="9540264012"/>
    <n v="9540146753"/>
    <x v="0"/>
    <s v="Yes"/>
    <s v="Spokane 1"/>
    <x v="6"/>
    <x v="6"/>
  </r>
  <r>
    <n v="9540283453"/>
    <n v="9540470736"/>
    <x v="0"/>
    <s v="Yes"/>
    <s v="Pullman"/>
    <x v="7"/>
    <x v="7"/>
  </r>
  <r>
    <n v="9540566503"/>
    <n v="9540252811"/>
    <x v="0"/>
    <s v="Yes"/>
    <s v="Spokane 2"/>
    <x v="0"/>
    <x v="0"/>
  </r>
  <r>
    <n v="9540641890"/>
    <n v="9540299779"/>
    <x v="0"/>
    <s v="Yes"/>
    <s v="Spokane 4"/>
    <x v="1"/>
    <x v="1"/>
  </r>
  <r>
    <n v="9550345202"/>
    <n v="9550246728"/>
    <x v="0"/>
    <s v="Yes"/>
    <s v="Spokane 4"/>
    <x v="5"/>
    <x v="5"/>
  </r>
  <r>
    <n v="9570296679"/>
    <n v="9570114863"/>
    <x v="0"/>
    <s v="Yes"/>
    <s v="Spokane 2"/>
    <x v="0"/>
    <x v="0"/>
  </r>
  <r>
    <n v="9570797324"/>
    <n v="9570150124"/>
    <x v="0"/>
    <s v="Yes"/>
    <s v="Spokane 2"/>
    <x v="0"/>
    <x v="0"/>
  </r>
  <r>
    <n v="9580884876"/>
    <n v="9580492094"/>
    <x v="0"/>
    <s v="Yes"/>
    <s v="Colville"/>
    <x v="8"/>
    <x v="8"/>
  </r>
  <r>
    <n v="9591029643"/>
    <n v="9590546286"/>
    <x v="0"/>
    <s v="Yes"/>
    <s v="Spokane 3"/>
    <x v="4"/>
    <x v="4"/>
  </r>
  <r>
    <n v="9600058009"/>
    <n v="9600265440"/>
    <x v="0"/>
    <s v="Yes"/>
    <s v="Pullman"/>
    <x v="9"/>
    <x v="9"/>
  </r>
  <r>
    <n v="9600382150"/>
    <n v="9600657475"/>
    <x v="1"/>
    <s v="Yes"/>
    <s v="Spokane 4"/>
    <x v="5"/>
    <x v="5"/>
  </r>
  <r>
    <n v="9610658980"/>
    <n v="9610118257"/>
    <x v="0"/>
    <s v="Yes"/>
    <s v="Spokane 4"/>
    <x v="5"/>
    <x v="5"/>
  </r>
  <r>
    <n v="9620068311"/>
    <n v="9620241163"/>
    <x v="0"/>
    <s v="Yes"/>
    <s v="Spokane 2"/>
    <x v="0"/>
    <x v="0"/>
  </r>
  <r>
    <n v="9620749473"/>
    <n v="9620186277"/>
    <x v="0"/>
    <s v="Yes"/>
    <s v="Spokane 2"/>
    <x v="0"/>
    <x v="0"/>
  </r>
  <r>
    <n v="9630895912"/>
    <n v="9630585799"/>
    <x v="0"/>
    <s v="AMI"/>
    <s v="Spokane 2"/>
    <x v="0"/>
    <x v="0"/>
  </r>
  <r>
    <n v="9640594526"/>
    <n v="9640145815"/>
    <x v="0"/>
    <s v="Yes"/>
    <s v="Spokane 2"/>
    <x v="0"/>
    <x v="0"/>
  </r>
  <r>
    <n v="9650124150"/>
    <n v="9650092053"/>
    <x v="0"/>
    <s v="Yes"/>
    <s v="Spokane 2"/>
    <x v="6"/>
    <x v="6"/>
  </r>
  <r>
    <n v="9650925561"/>
    <n v="9650384192"/>
    <x v="0"/>
    <s v="Yes"/>
    <s v="Spokane 4"/>
    <x v="5"/>
    <x v="5"/>
  </r>
  <r>
    <n v="9660294146"/>
    <n v="9660370605"/>
    <x v="0"/>
    <s v="Yes"/>
    <s v="Colville"/>
    <x v="16"/>
    <x v="16"/>
  </r>
  <r>
    <n v="9660781791"/>
    <n v="9660339892"/>
    <x v="0"/>
    <s v="Yes"/>
    <s v="Spokane 6"/>
    <x v="6"/>
    <x v="6"/>
  </r>
  <r>
    <n v="9680164129"/>
    <n v="9680706839"/>
    <x v="0"/>
    <s v="Yes"/>
    <s v="Spokane 5"/>
    <x v="3"/>
    <x v="3"/>
  </r>
  <r>
    <n v="9682110759"/>
    <n v="9685195059"/>
    <x v="1"/>
    <s v="Yes"/>
    <s v="Spokane 1"/>
    <x v="6"/>
    <x v="6"/>
  </r>
  <r>
    <n v="9690340620"/>
    <n v="9690076347"/>
    <x v="0"/>
    <s v="Yes"/>
    <s v="Pullman"/>
    <x v="7"/>
    <x v="7"/>
  </r>
  <r>
    <n v="9700152988"/>
    <n v="9700383502"/>
    <x v="0"/>
    <s v="Yes"/>
    <s v="Spokane 3"/>
    <x v="4"/>
    <x v="4"/>
  </r>
  <r>
    <n v="9710056907"/>
    <n v="9710284467"/>
    <x v="0"/>
    <s v="Yes"/>
    <s v="Spokane 2"/>
    <x v="0"/>
    <x v="0"/>
  </r>
  <r>
    <n v="9710207157"/>
    <n v="9710161663"/>
    <x v="0"/>
    <s v="Yes"/>
    <s v="Spokane 1"/>
    <x v="3"/>
    <x v="3"/>
  </r>
  <r>
    <n v="9720443486"/>
    <n v="9720706260"/>
    <x v="0"/>
    <s v="Yes"/>
    <s v="Spokane 2"/>
    <x v="0"/>
    <x v="0"/>
  </r>
  <r>
    <n v="9740782403"/>
    <n v="9740341423"/>
    <x v="0"/>
    <s v="Yes"/>
    <s v="Spokane 4"/>
    <x v="5"/>
    <x v="5"/>
  </r>
  <r>
    <n v="9750237564"/>
    <n v="9750213326"/>
    <x v="1"/>
    <s v="Yes"/>
    <s v="Spokane 6"/>
    <x v="6"/>
    <x v="6"/>
  </r>
  <r>
    <n v="9750326943"/>
    <n v="9750575065"/>
    <x v="0"/>
    <s v="Yes"/>
    <s v="Spokane 2"/>
    <x v="0"/>
    <x v="0"/>
  </r>
  <r>
    <n v="9760124111"/>
    <n v="9760395992"/>
    <x v="0"/>
    <s v="Yes"/>
    <s v="Spokane 2"/>
    <x v="0"/>
    <x v="0"/>
  </r>
  <r>
    <n v="9760315032"/>
    <n v="9760228555"/>
    <x v="0"/>
    <s v="Yes"/>
    <s v="Spokane 2"/>
    <x v="0"/>
    <x v="0"/>
  </r>
  <r>
    <n v="9760771692"/>
    <n v="9760260311"/>
    <x v="0"/>
    <s v="Yes"/>
    <s v="Pullman"/>
    <x v="7"/>
    <x v="7"/>
  </r>
  <r>
    <n v="9780400763"/>
    <n v="9780695345"/>
    <x v="0"/>
    <s v="Yes"/>
    <s v="Colville"/>
    <x v="16"/>
    <x v="16"/>
  </r>
  <r>
    <n v="9780457034"/>
    <n v="9780319193"/>
    <x v="0"/>
    <s v="Yes"/>
    <s v="Colville"/>
    <x v="14"/>
    <x v="14"/>
  </r>
  <r>
    <n v="9790801823"/>
    <n v="9790318291"/>
    <x v="0"/>
    <s v="Yes"/>
    <s v="Spokane 1"/>
    <x v="1"/>
    <x v="1"/>
  </r>
  <r>
    <n v="9810141388"/>
    <n v="9810299109"/>
    <x v="0"/>
    <s v="Yes"/>
    <s v="Spokane 1"/>
    <x v="1"/>
    <x v="1"/>
  </r>
  <r>
    <n v="9813984387"/>
    <n v="9811863250"/>
    <x v="1"/>
    <s v="Yes"/>
    <s v="Spokane 6"/>
    <x v="6"/>
    <x v="6"/>
  </r>
  <r>
    <n v="9820161902"/>
    <n v="9820239678"/>
    <x v="0"/>
    <s v="Yes"/>
    <s v="Spokane 4"/>
    <x v="5"/>
    <x v="5"/>
  </r>
  <r>
    <n v="9840089085"/>
    <n v="9840116247"/>
    <x v="0"/>
    <s v="Yes"/>
    <s v="Spokane 2"/>
    <x v="0"/>
    <x v="0"/>
  </r>
  <r>
    <n v="9860560712"/>
    <n v="9860286505"/>
    <x v="0"/>
    <s v="Yes"/>
    <s v="Spokane 3"/>
    <x v="4"/>
    <x v="4"/>
  </r>
  <r>
    <n v="9870972152"/>
    <n v="9870173318"/>
    <x v="0"/>
    <s v="Yes"/>
    <s v="Spokane 2"/>
    <x v="0"/>
    <x v="0"/>
  </r>
  <r>
    <n v="9890246672"/>
    <n v="9890263996"/>
    <x v="0"/>
    <s v="Yes"/>
    <s v="Spokane 3"/>
    <x v="4"/>
    <x v="4"/>
  </r>
  <r>
    <n v="9900883654"/>
    <n v="9900502498"/>
    <x v="0"/>
    <s v="Yes"/>
    <s v="Pullman"/>
    <x v="2"/>
    <x v="2"/>
  </r>
  <r>
    <n v="9920561962"/>
    <n v="9920116882"/>
    <x v="0"/>
    <s v="Yes"/>
    <s v="Pullman"/>
    <x v="2"/>
    <x v="2"/>
  </r>
  <r>
    <n v="9920899567"/>
    <n v="9920625491"/>
    <x v="0"/>
    <s v="Yes"/>
    <s v="Spokane 4"/>
    <x v="5"/>
    <x v="5"/>
  </r>
  <r>
    <n v="9930189601"/>
    <n v="9930707756"/>
    <x v="0"/>
    <s v="Yes"/>
    <s v="Spokane 1"/>
    <x v="3"/>
    <x v="3"/>
  </r>
  <r>
    <n v="9960277611"/>
    <n v="9960209490"/>
    <x v="0"/>
    <s v="Yes"/>
    <s v="Spokane 2"/>
    <x v="0"/>
    <x v="0"/>
  </r>
  <r>
    <n v="9961041616"/>
    <n v="9960130451"/>
    <x v="0"/>
    <s v="Yes"/>
    <s v="Colville"/>
    <x v="10"/>
    <x v="10"/>
  </r>
  <r>
    <n v="9980341432"/>
    <n v="9980252212"/>
    <x v="0"/>
    <s v="Yes"/>
    <s v="Spokane 1"/>
    <x v="1"/>
    <x v="1"/>
  </r>
  <r>
    <n v="9990117464"/>
    <n v="9990131606"/>
    <x v="0"/>
    <s v="Yes"/>
    <s v="Spokane 2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0" cacheId="0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C1:F29" firstHeaderRow="1" firstDataRow="2" firstDataCol="1"/>
  <pivotFields count="11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27">
        <item x="20"/>
        <item x="19"/>
        <item x="22"/>
        <item x="24"/>
        <item x="25"/>
        <item x="23"/>
        <item x="21"/>
        <item x="11"/>
        <item x="18"/>
        <item x="15"/>
        <item x="17"/>
        <item x="16"/>
        <item x="0"/>
        <item x="3"/>
        <item x="4"/>
        <item x="5"/>
        <item x="1"/>
        <item x="6"/>
        <item x="2"/>
        <item x="7"/>
        <item x="12"/>
        <item x="8"/>
        <item x="13"/>
        <item x="14"/>
        <item x="9"/>
        <item x="10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3">
        <item x="0"/>
        <item x="1"/>
        <item t="default"/>
      </items>
    </pivotField>
  </pivotFields>
  <rowFields count="1">
    <field x="8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10"/>
  </colFields>
  <colItems count="3">
    <i>
      <x/>
    </i>
    <i>
      <x v="1"/>
    </i>
    <i t="grand">
      <x/>
    </i>
  </colItems>
  <dataFields count="1">
    <dataField name="Count of CCB_PREM_I" fld="0" subtotal="count" baseField="1" baseItem="490538664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G2:J29" firstHeaderRow="1" firstDataRow="2" firstDataCol="1"/>
  <pivotFields count="7">
    <pivotField dataField="1"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axis="axisRow" showAll="0">
      <items count="26">
        <item x="13"/>
        <item x="24"/>
        <item x="8"/>
        <item x="10"/>
        <item x="15"/>
        <item x="14"/>
        <item x="16"/>
        <item x="19"/>
        <item x="21"/>
        <item x="23"/>
        <item x="18"/>
        <item x="9"/>
        <item x="17"/>
        <item x="20"/>
        <item x="2"/>
        <item x="22"/>
        <item x="11"/>
        <item x="12"/>
        <item x="7"/>
        <item x="1"/>
        <item x="4"/>
        <item x="3"/>
        <item x="5"/>
        <item x="0"/>
        <item x="6"/>
        <item t="default"/>
      </items>
    </pivotField>
    <pivotField showAll="0">
      <items count="26">
        <item x="9"/>
        <item x="13"/>
        <item x="24"/>
        <item x="8"/>
        <item x="10"/>
        <item x="15"/>
        <item x="14"/>
        <item x="16"/>
        <item x="19"/>
        <item x="18"/>
        <item x="21"/>
        <item x="17"/>
        <item x="20"/>
        <item x="12"/>
        <item x="2"/>
        <item x="22"/>
        <item x="11"/>
        <item x="7"/>
        <item x="1"/>
        <item x="4"/>
        <item x="3"/>
        <item x="5"/>
        <item x="0"/>
        <item x="6"/>
        <item x="23"/>
        <item t="default"/>
      </items>
    </pivotField>
  </pivotFields>
  <rowFields count="1">
    <field x="5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CCB_PREM_ID" fld="0" subtotal="count" baseField="6" baseItem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31"/>
  <sheetViews>
    <sheetView topLeftCell="H1" zoomScale="80" zoomScaleNormal="80" workbookViewId="0">
      <selection activeCell="U25" sqref="U25"/>
    </sheetView>
  </sheetViews>
  <sheetFormatPr defaultRowHeight="12.75" x14ac:dyDescent="0.2"/>
  <cols>
    <col min="1" max="1" width="15.140625" hidden="1" customWidth="1"/>
    <col min="2" max="2" width="0" hidden="1" customWidth="1"/>
    <col min="3" max="3" width="20.140625" hidden="1" customWidth="1"/>
    <col min="4" max="5" width="14.42578125" hidden="1" customWidth="1"/>
    <col min="6" max="6" width="10.42578125" hidden="1" customWidth="1"/>
    <col min="7" max="7" width="0" hidden="1" customWidth="1"/>
    <col min="8" max="8" width="18.85546875" bestFit="1" customWidth="1"/>
    <col min="9" max="9" width="10.7109375" bestFit="1" customWidth="1"/>
    <col min="10" max="10" width="15.5703125" bestFit="1" customWidth="1"/>
    <col min="11" max="11" width="17" bestFit="1" customWidth="1"/>
    <col min="12" max="12" width="12.85546875" bestFit="1" customWidth="1"/>
    <col min="13" max="13" width="17" bestFit="1" customWidth="1"/>
    <col min="14" max="14" width="19.28515625" bestFit="1" customWidth="1"/>
    <col min="15" max="15" width="13.5703125" bestFit="1" customWidth="1"/>
    <col min="16" max="16" width="7.140625" bestFit="1" customWidth="1"/>
    <col min="17" max="17" width="14.85546875" bestFit="1" customWidth="1"/>
    <col min="18" max="18" width="15.140625" bestFit="1" customWidth="1"/>
    <col min="19" max="19" width="16.85546875" bestFit="1" customWidth="1"/>
    <col min="21" max="21" width="12" bestFit="1" customWidth="1"/>
    <col min="22" max="22" width="17.28515625" hidden="1" customWidth="1"/>
    <col min="23" max="23" width="40.7109375" hidden="1" customWidth="1"/>
    <col min="24" max="24" width="15.5703125" bestFit="1" customWidth="1"/>
    <col min="25" max="25" width="17" bestFit="1" customWidth="1"/>
    <col min="26" max="26" width="12.85546875" bestFit="1" customWidth="1"/>
    <col min="27" max="27" width="13.85546875" bestFit="1" customWidth="1"/>
    <col min="28" max="28" width="19.28515625" bestFit="1" customWidth="1"/>
    <col min="29" max="29" width="13.5703125" bestFit="1" customWidth="1"/>
    <col min="30" max="30" width="7.140625" bestFit="1" customWidth="1"/>
    <col min="31" max="31" width="14.85546875" bestFit="1" customWidth="1"/>
    <col min="32" max="32" width="15.140625" bestFit="1" customWidth="1"/>
    <col min="33" max="33" width="18.7109375" bestFit="1" customWidth="1"/>
  </cols>
  <sheetData>
    <row r="1" spans="1:35" ht="18.75" thickBot="1" x14ac:dyDescent="0.3">
      <c r="C1" s="8" t="s">
        <v>75</v>
      </c>
      <c r="D1" s="8" t="s">
        <v>70</v>
      </c>
      <c r="E1" s="6"/>
      <c r="F1" s="7"/>
      <c r="H1" s="214" t="s">
        <v>164</v>
      </c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141"/>
      <c r="T1" s="142" t="s">
        <v>133</v>
      </c>
      <c r="U1" s="142" t="s">
        <v>134</v>
      </c>
      <c r="V1" s="214" t="s">
        <v>165</v>
      </c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141"/>
      <c r="AH1" s="142" t="s">
        <v>133</v>
      </c>
      <c r="AI1" s="142" t="s">
        <v>134</v>
      </c>
    </row>
    <row r="2" spans="1:35" ht="26.45" customHeight="1" x14ac:dyDescent="0.2">
      <c r="A2" s="80" t="s">
        <v>130</v>
      </c>
      <c r="B2" s="80" t="s">
        <v>112</v>
      </c>
      <c r="C2" s="8" t="s">
        <v>69</v>
      </c>
      <c r="D2" s="5" t="s">
        <v>71</v>
      </c>
      <c r="E2" s="12" t="s">
        <v>72</v>
      </c>
      <c r="F2" s="9" t="s">
        <v>76</v>
      </c>
      <c r="H2" s="118" t="s">
        <v>130</v>
      </c>
      <c r="I2" s="118" t="s">
        <v>112</v>
      </c>
      <c r="J2" s="118" t="s">
        <v>69</v>
      </c>
      <c r="K2" s="118" t="s">
        <v>71</v>
      </c>
      <c r="L2" s="118" t="s">
        <v>72</v>
      </c>
      <c r="M2" s="118" t="s">
        <v>153</v>
      </c>
      <c r="N2" s="118" t="s">
        <v>121</v>
      </c>
      <c r="O2" s="118" t="s">
        <v>118</v>
      </c>
      <c r="P2" s="118" t="s">
        <v>119</v>
      </c>
      <c r="Q2" s="118" t="s">
        <v>120</v>
      </c>
      <c r="R2" s="118" t="s">
        <v>142</v>
      </c>
      <c r="S2" s="143" t="s">
        <v>122</v>
      </c>
      <c r="T2" s="144">
        <f>SUMIF(R2:R28,"M",N2:N28)</f>
        <v>2748</v>
      </c>
      <c r="U2" s="115">
        <f>([1]Visits!T2*'[1]Cost 08.20.19'!G13)+[1]Visits!T2</f>
        <v>9052.7759197324413</v>
      </c>
      <c r="V2" s="85" t="s">
        <v>130</v>
      </c>
      <c r="W2" s="85" t="s">
        <v>112</v>
      </c>
      <c r="X2" s="85" t="s">
        <v>69</v>
      </c>
      <c r="Y2" s="85" t="s">
        <v>71</v>
      </c>
      <c r="Z2" s="85" t="s">
        <v>72</v>
      </c>
      <c r="AA2" s="85" t="s">
        <v>159</v>
      </c>
      <c r="AB2" s="85" t="s">
        <v>121</v>
      </c>
      <c r="AC2" s="85" t="s">
        <v>118</v>
      </c>
      <c r="AD2" s="85" t="s">
        <v>119</v>
      </c>
      <c r="AE2" s="85" t="s">
        <v>120</v>
      </c>
      <c r="AF2" s="118" t="s">
        <v>142</v>
      </c>
      <c r="AG2" s="143" t="s">
        <v>122</v>
      </c>
      <c r="AH2" s="144">
        <f>SUMIF(AF2:AF28,"M",AB2:AB28)</f>
        <v>3852</v>
      </c>
      <c r="AI2" s="145">
        <v>12689.698996655517</v>
      </c>
    </row>
    <row r="3" spans="1:35" x14ac:dyDescent="0.2">
      <c r="A3" s="219">
        <v>10</v>
      </c>
      <c r="B3" s="219" t="s">
        <v>54</v>
      </c>
      <c r="C3" s="5" t="s">
        <v>57</v>
      </c>
      <c r="D3" s="15">
        <v>10</v>
      </c>
      <c r="E3" s="16"/>
      <c r="F3" s="17">
        <v>10</v>
      </c>
      <c r="H3" s="99">
        <v>10</v>
      </c>
      <c r="I3" s="101" t="s">
        <v>54</v>
      </c>
      <c r="J3" s="101" t="s">
        <v>57</v>
      </c>
      <c r="K3" s="99">
        <v>10</v>
      </c>
      <c r="L3" s="99"/>
      <c r="M3" s="99">
        <v>10</v>
      </c>
      <c r="N3" s="99">
        <f>M3*4</f>
        <v>40</v>
      </c>
      <c r="O3" s="97">
        <v>1</v>
      </c>
      <c r="P3" s="97"/>
      <c r="Q3" s="97"/>
      <c r="R3" s="99" t="s">
        <v>140</v>
      </c>
      <c r="S3" s="142" t="s">
        <v>132</v>
      </c>
      <c r="T3" s="144">
        <f>SUMIF(R3:R28,"R",N3:N28)</f>
        <v>840</v>
      </c>
      <c r="U3" s="153">
        <f>(T3*'[1]Cost 08.20.19'!G13)+[1]Visits!T3</f>
        <v>2767.2240802675583</v>
      </c>
      <c r="V3" s="215">
        <v>10</v>
      </c>
      <c r="W3" s="211" t="s">
        <v>54</v>
      </c>
      <c r="X3" s="132" t="s">
        <v>57</v>
      </c>
      <c r="Y3" s="95">
        <v>7</v>
      </c>
      <c r="Z3" s="95"/>
      <c r="AA3" s="95">
        <v>7</v>
      </c>
      <c r="AB3" s="95">
        <f>AA3*4</f>
        <v>28</v>
      </c>
      <c r="AC3" s="86">
        <v>1</v>
      </c>
      <c r="AD3" s="86"/>
      <c r="AE3" s="86"/>
      <c r="AF3" s="95" t="s">
        <v>140</v>
      </c>
      <c r="AG3" s="142" t="s">
        <v>132</v>
      </c>
      <c r="AH3" s="144">
        <f>SUMIF(AF3:AF28,"R",AB3:AB28)</f>
        <v>1112</v>
      </c>
      <c r="AI3" s="146">
        <v>3663.2775919732439</v>
      </c>
    </row>
    <row r="4" spans="1:35" x14ac:dyDescent="0.2">
      <c r="A4" s="219"/>
      <c r="B4" s="219"/>
      <c r="C4" s="18" t="s">
        <v>55</v>
      </c>
      <c r="D4" s="19">
        <v>6</v>
      </c>
      <c r="E4" s="20"/>
      <c r="F4" s="21">
        <v>6</v>
      </c>
      <c r="H4" s="99"/>
      <c r="I4" s="101"/>
      <c r="J4" s="101" t="s">
        <v>55</v>
      </c>
      <c r="K4" s="99">
        <v>6</v>
      </c>
      <c r="L4" s="99"/>
      <c r="M4" s="99">
        <v>6</v>
      </c>
      <c r="N4" s="99">
        <f t="shared" ref="N4:N29" si="0">M4*4</f>
        <v>24</v>
      </c>
      <c r="O4" s="97">
        <v>1</v>
      </c>
      <c r="P4" s="97"/>
      <c r="Q4" s="97"/>
      <c r="R4" s="99" t="s">
        <v>140</v>
      </c>
      <c r="S4" s="142" t="s">
        <v>135</v>
      </c>
      <c r="T4" s="147">
        <f>SUM(T2:T3)</f>
        <v>3588</v>
      </c>
      <c r="U4" s="115">
        <f>(T4*'[1]Cost 08.20.19'!G13)+[1]Visits!T4</f>
        <v>11820</v>
      </c>
      <c r="V4" s="215"/>
      <c r="W4" s="211"/>
      <c r="X4" s="132" t="s">
        <v>55</v>
      </c>
      <c r="Y4" s="95">
        <v>1</v>
      </c>
      <c r="Z4" s="95">
        <v>2</v>
      </c>
      <c r="AA4" s="95">
        <v>3</v>
      </c>
      <c r="AB4" s="95">
        <f t="shared" ref="AB4:AB29" si="1">AA4*4</f>
        <v>12</v>
      </c>
      <c r="AC4" s="86">
        <v>1</v>
      </c>
      <c r="AD4" s="86"/>
      <c r="AE4" s="86"/>
      <c r="AF4" s="95" t="s">
        <v>140</v>
      </c>
      <c r="AG4" s="142" t="s">
        <v>135</v>
      </c>
      <c r="AH4" s="147">
        <f>SUM(AH2:AH3)</f>
        <v>4964</v>
      </c>
      <c r="AI4" s="145">
        <v>16352.976588628762</v>
      </c>
    </row>
    <row r="5" spans="1:35" x14ac:dyDescent="0.2">
      <c r="A5" s="219"/>
      <c r="B5" s="219"/>
      <c r="C5" s="18" t="s">
        <v>61</v>
      </c>
      <c r="D5" s="19">
        <v>7</v>
      </c>
      <c r="E5" s="20"/>
      <c r="F5" s="21">
        <v>7</v>
      </c>
      <c r="H5" s="99"/>
      <c r="I5" s="101"/>
      <c r="J5" s="101" t="s">
        <v>61</v>
      </c>
      <c r="K5" s="99">
        <v>7</v>
      </c>
      <c r="L5" s="99"/>
      <c r="M5" s="99">
        <v>7</v>
      </c>
      <c r="N5" s="99">
        <f t="shared" si="0"/>
        <v>28</v>
      </c>
      <c r="O5" s="97">
        <v>1</v>
      </c>
      <c r="P5" s="97"/>
      <c r="Q5" s="97"/>
      <c r="R5" s="99" t="s">
        <v>140</v>
      </c>
      <c r="V5" s="215"/>
      <c r="W5" s="211"/>
      <c r="X5" s="132" t="s">
        <v>61</v>
      </c>
      <c r="Y5" s="95">
        <v>10</v>
      </c>
      <c r="Z5" s="95"/>
      <c r="AA5" s="95">
        <v>10</v>
      </c>
      <c r="AB5" s="95">
        <f t="shared" si="1"/>
        <v>40</v>
      </c>
      <c r="AC5" s="86">
        <v>1</v>
      </c>
      <c r="AD5" s="86"/>
      <c r="AE5" s="86"/>
      <c r="AF5" s="95" t="s">
        <v>140</v>
      </c>
      <c r="AH5" s="136">
        <f>(AH4-T4)/AH4</f>
        <v>0.27719580983078163</v>
      </c>
    </row>
    <row r="6" spans="1:35" x14ac:dyDescent="0.2">
      <c r="A6" s="219"/>
      <c r="B6" s="219"/>
      <c r="C6" s="18" t="s">
        <v>65</v>
      </c>
      <c r="D6" s="19">
        <v>14</v>
      </c>
      <c r="E6" s="20"/>
      <c r="F6" s="21">
        <v>14</v>
      </c>
      <c r="H6" s="99"/>
      <c r="I6" s="101"/>
      <c r="J6" s="101" t="s">
        <v>65</v>
      </c>
      <c r="K6" s="99">
        <v>14</v>
      </c>
      <c r="L6" s="99"/>
      <c r="M6" s="99">
        <v>14</v>
      </c>
      <c r="N6" s="99">
        <f t="shared" si="0"/>
        <v>56</v>
      </c>
      <c r="O6" s="97"/>
      <c r="P6" s="97"/>
      <c r="Q6" s="97">
        <v>1</v>
      </c>
      <c r="R6" s="99" t="s">
        <v>140</v>
      </c>
      <c r="V6" s="215"/>
      <c r="W6" s="211"/>
      <c r="X6" s="132" t="s">
        <v>65</v>
      </c>
      <c r="Y6" s="95">
        <v>8</v>
      </c>
      <c r="Z6" s="95"/>
      <c r="AA6" s="95">
        <v>8</v>
      </c>
      <c r="AB6" s="95">
        <f t="shared" si="1"/>
        <v>32</v>
      </c>
      <c r="AC6" s="86"/>
      <c r="AD6" s="86"/>
      <c r="AE6" s="86">
        <v>1</v>
      </c>
      <c r="AF6" s="95" t="s">
        <v>140</v>
      </c>
    </row>
    <row r="7" spans="1:35" x14ac:dyDescent="0.2">
      <c r="A7" s="219"/>
      <c r="B7" s="219"/>
      <c r="C7" s="18" t="s">
        <v>67</v>
      </c>
      <c r="D7" s="19">
        <v>16</v>
      </c>
      <c r="E7" s="20"/>
      <c r="F7" s="21">
        <v>16</v>
      </c>
      <c r="H7" s="99"/>
      <c r="I7" s="101"/>
      <c r="J7" s="101" t="s">
        <v>67</v>
      </c>
      <c r="K7" s="99">
        <v>16</v>
      </c>
      <c r="L7" s="99"/>
      <c r="M7" s="99">
        <v>16</v>
      </c>
      <c r="N7" s="99">
        <f t="shared" si="0"/>
        <v>64</v>
      </c>
      <c r="O7" s="97">
        <v>1</v>
      </c>
      <c r="P7" s="97"/>
      <c r="Q7" s="97"/>
      <c r="R7" s="99" t="s">
        <v>140</v>
      </c>
      <c r="V7" s="215"/>
      <c r="W7" s="211"/>
      <c r="X7" s="132" t="s">
        <v>67</v>
      </c>
      <c r="Y7" s="95">
        <v>9</v>
      </c>
      <c r="Z7" s="95"/>
      <c r="AA7" s="95">
        <v>9</v>
      </c>
      <c r="AB7" s="95">
        <f t="shared" si="1"/>
        <v>36</v>
      </c>
      <c r="AC7" s="86">
        <v>1</v>
      </c>
      <c r="AD7" s="86"/>
      <c r="AE7" s="86"/>
      <c r="AF7" s="95" t="s">
        <v>140</v>
      </c>
    </row>
    <row r="8" spans="1:35" x14ac:dyDescent="0.2">
      <c r="A8" s="219"/>
      <c r="B8" s="219"/>
      <c r="C8" s="18" t="s">
        <v>63</v>
      </c>
      <c r="D8" s="19">
        <v>22</v>
      </c>
      <c r="E8" s="20"/>
      <c r="F8" s="21">
        <v>22</v>
      </c>
      <c r="H8" s="99"/>
      <c r="I8" s="101"/>
      <c r="J8" s="101" t="s">
        <v>63</v>
      </c>
      <c r="K8" s="99">
        <v>22</v>
      </c>
      <c r="L8" s="99"/>
      <c r="M8" s="99">
        <v>22</v>
      </c>
      <c r="N8" s="99">
        <f t="shared" si="0"/>
        <v>88</v>
      </c>
      <c r="O8" s="97"/>
      <c r="P8" s="97"/>
      <c r="Q8" s="97">
        <v>1</v>
      </c>
      <c r="R8" s="99" t="s">
        <v>140</v>
      </c>
      <c r="V8" s="215"/>
      <c r="W8" s="211"/>
      <c r="X8" s="132" t="s">
        <v>63</v>
      </c>
      <c r="Y8" s="95">
        <v>14</v>
      </c>
      <c r="Z8" s="95"/>
      <c r="AA8" s="95">
        <v>14</v>
      </c>
      <c r="AB8" s="95">
        <f t="shared" si="1"/>
        <v>56</v>
      </c>
      <c r="AC8" s="86"/>
      <c r="AD8" s="86"/>
      <c r="AE8" s="86">
        <v>1</v>
      </c>
      <c r="AF8" s="95" t="s">
        <v>140</v>
      </c>
    </row>
    <row r="9" spans="1:35" x14ac:dyDescent="0.2">
      <c r="A9" s="219"/>
      <c r="B9" s="219"/>
      <c r="C9" s="18" t="s">
        <v>59</v>
      </c>
      <c r="D9" s="19">
        <v>4</v>
      </c>
      <c r="E9" s="20">
        <v>3</v>
      </c>
      <c r="F9" s="21">
        <v>7</v>
      </c>
      <c r="H9" s="99"/>
      <c r="I9" s="101"/>
      <c r="J9" s="101" t="s">
        <v>59</v>
      </c>
      <c r="K9" s="99">
        <v>4</v>
      </c>
      <c r="L9" s="99">
        <v>3</v>
      </c>
      <c r="M9" s="99">
        <v>7</v>
      </c>
      <c r="N9" s="99">
        <f t="shared" si="0"/>
        <v>28</v>
      </c>
      <c r="O9" s="97">
        <v>1</v>
      </c>
      <c r="P9" s="97"/>
      <c r="Q9" s="97"/>
      <c r="R9" s="99" t="s">
        <v>140</v>
      </c>
      <c r="V9" s="215"/>
      <c r="W9" s="211"/>
      <c r="X9" s="132" t="s">
        <v>59</v>
      </c>
      <c r="Y9" s="95">
        <v>6</v>
      </c>
      <c r="Z9" s="95">
        <v>3</v>
      </c>
      <c r="AA9" s="95">
        <v>9</v>
      </c>
      <c r="AB9" s="95">
        <f t="shared" si="1"/>
        <v>36</v>
      </c>
      <c r="AC9" s="86">
        <v>1</v>
      </c>
      <c r="AD9" s="86"/>
      <c r="AE9" s="86"/>
      <c r="AF9" s="95" t="s">
        <v>140</v>
      </c>
    </row>
    <row r="10" spans="1:35" x14ac:dyDescent="0.2">
      <c r="A10" s="216">
        <v>9</v>
      </c>
      <c r="B10" s="216" t="s">
        <v>113</v>
      </c>
      <c r="C10" s="18" t="s">
        <v>35</v>
      </c>
      <c r="D10" s="19">
        <v>2</v>
      </c>
      <c r="E10" s="20"/>
      <c r="F10" s="21">
        <v>2</v>
      </c>
      <c r="H10" s="100">
        <v>9</v>
      </c>
      <c r="I10" s="102" t="s">
        <v>113</v>
      </c>
      <c r="J10" s="102" t="s">
        <v>35</v>
      </c>
      <c r="K10" s="100">
        <v>2</v>
      </c>
      <c r="L10" s="100"/>
      <c r="M10" s="100">
        <v>2</v>
      </c>
      <c r="N10" s="100">
        <f t="shared" si="0"/>
        <v>8</v>
      </c>
      <c r="O10" s="98"/>
      <c r="P10" s="98"/>
      <c r="Q10" s="98">
        <v>1</v>
      </c>
      <c r="R10" s="100" t="s">
        <v>140</v>
      </c>
      <c r="V10" s="213">
        <v>9</v>
      </c>
      <c r="W10" s="212" t="s">
        <v>113</v>
      </c>
      <c r="X10" s="131" t="s">
        <v>35</v>
      </c>
      <c r="Y10" s="93">
        <v>2</v>
      </c>
      <c r="Z10" s="93"/>
      <c r="AA10" s="93">
        <v>2</v>
      </c>
      <c r="AB10" s="93">
        <f t="shared" si="1"/>
        <v>8</v>
      </c>
      <c r="AC10" s="92"/>
      <c r="AD10" s="92"/>
      <c r="AE10" s="92">
        <v>1</v>
      </c>
      <c r="AF10" s="93" t="s">
        <v>140</v>
      </c>
    </row>
    <row r="11" spans="1:35" x14ac:dyDescent="0.2">
      <c r="A11" s="216"/>
      <c r="B11" s="216"/>
      <c r="C11" s="18" t="s">
        <v>52</v>
      </c>
      <c r="D11" s="19">
        <v>1</v>
      </c>
      <c r="E11" s="20"/>
      <c r="F11" s="21">
        <v>1</v>
      </c>
      <c r="H11" s="100"/>
      <c r="I11" s="102"/>
      <c r="J11" s="102" t="s">
        <v>52</v>
      </c>
      <c r="K11" s="100">
        <v>1</v>
      </c>
      <c r="L11" s="100"/>
      <c r="M11" s="100">
        <v>1</v>
      </c>
      <c r="N11" s="100">
        <f t="shared" si="0"/>
        <v>4</v>
      </c>
      <c r="O11" s="98"/>
      <c r="P11" s="98"/>
      <c r="Q11" s="98"/>
      <c r="R11" s="100" t="s">
        <v>140</v>
      </c>
      <c r="V11" s="213"/>
      <c r="W11" s="212"/>
      <c r="X11" s="131" t="s">
        <v>52</v>
      </c>
      <c r="Y11" s="93">
        <v>1</v>
      </c>
      <c r="Z11" s="93"/>
      <c r="AA11" s="93">
        <v>1</v>
      </c>
      <c r="AB11" s="93">
        <f t="shared" si="1"/>
        <v>4</v>
      </c>
      <c r="AC11" s="92"/>
      <c r="AD11" s="92"/>
      <c r="AE11" s="92"/>
      <c r="AF11" s="93" t="s">
        <v>140</v>
      </c>
    </row>
    <row r="12" spans="1:35" x14ac:dyDescent="0.2">
      <c r="A12" s="216"/>
      <c r="B12" s="216"/>
      <c r="C12" s="18" t="s">
        <v>46</v>
      </c>
      <c r="D12" s="19">
        <v>1</v>
      </c>
      <c r="E12" s="20"/>
      <c r="F12" s="21">
        <v>1</v>
      </c>
      <c r="H12" s="100"/>
      <c r="I12" s="102"/>
      <c r="J12" s="102" t="s">
        <v>46</v>
      </c>
      <c r="K12" s="100">
        <v>1</v>
      </c>
      <c r="L12" s="100"/>
      <c r="M12" s="100">
        <v>1</v>
      </c>
      <c r="N12" s="100">
        <f t="shared" si="0"/>
        <v>4</v>
      </c>
      <c r="O12" s="98">
        <v>1</v>
      </c>
      <c r="P12" s="98"/>
      <c r="Q12" s="98"/>
      <c r="R12" s="100" t="s">
        <v>140</v>
      </c>
      <c r="V12" s="213"/>
      <c r="W12" s="212"/>
      <c r="X12" s="131" t="s">
        <v>46</v>
      </c>
      <c r="Y12" s="93">
        <v>1</v>
      </c>
      <c r="Z12" s="93"/>
      <c r="AA12" s="93">
        <v>1</v>
      </c>
      <c r="AB12" s="93">
        <f t="shared" si="1"/>
        <v>4</v>
      </c>
      <c r="AC12" s="92">
        <v>1</v>
      </c>
      <c r="AD12" s="92"/>
      <c r="AE12" s="92"/>
      <c r="AF12" s="93" t="s">
        <v>140</v>
      </c>
    </row>
    <row r="13" spans="1:35" x14ac:dyDescent="0.2">
      <c r="A13" s="216"/>
      <c r="B13" s="216"/>
      <c r="C13" s="18" t="s">
        <v>50</v>
      </c>
      <c r="D13" s="19">
        <v>1</v>
      </c>
      <c r="E13" s="20"/>
      <c r="F13" s="21">
        <v>1</v>
      </c>
      <c r="H13" s="100"/>
      <c r="I13" s="102"/>
      <c r="J13" s="102" t="s">
        <v>50</v>
      </c>
      <c r="K13" s="100">
        <v>1</v>
      </c>
      <c r="L13" s="100"/>
      <c r="M13" s="100">
        <v>1</v>
      </c>
      <c r="N13" s="100">
        <f t="shared" si="0"/>
        <v>4</v>
      </c>
      <c r="O13" s="98">
        <v>1</v>
      </c>
      <c r="P13" s="98"/>
      <c r="Q13" s="98"/>
      <c r="R13" s="100" t="s">
        <v>140</v>
      </c>
      <c r="V13" s="213"/>
      <c r="W13" s="90"/>
      <c r="X13" s="91" t="s">
        <v>50</v>
      </c>
      <c r="Y13" s="90">
        <v>0</v>
      </c>
      <c r="Z13" s="90">
        <v>0</v>
      </c>
      <c r="AA13" s="90">
        <v>0</v>
      </c>
      <c r="AB13" s="93">
        <f t="shared" si="1"/>
        <v>0</v>
      </c>
      <c r="AC13" s="92">
        <v>1</v>
      </c>
      <c r="AD13" s="92"/>
      <c r="AE13" s="92"/>
      <c r="AF13" s="93" t="s">
        <v>140</v>
      </c>
    </row>
    <row r="14" spans="1:35" ht="15" x14ac:dyDescent="0.2">
      <c r="A14" s="81">
        <v>5</v>
      </c>
      <c r="B14" s="81" t="s">
        <v>131</v>
      </c>
      <c r="C14" s="18" t="s">
        <v>48</v>
      </c>
      <c r="D14" s="19">
        <v>5</v>
      </c>
      <c r="E14" s="20"/>
      <c r="F14" s="21">
        <v>5</v>
      </c>
      <c r="H14" s="99">
        <v>5</v>
      </c>
      <c r="I14" s="104" t="s">
        <v>131</v>
      </c>
      <c r="J14" s="101" t="s">
        <v>48</v>
      </c>
      <c r="K14" s="99">
        <v>5</v>
      </c>
      <c r="L14" s="99"/>
      <c r="M14" s="99">
        <v>5</v>
      </c>
      <c r="N14" s="99">
        <f t="shared" si="0"/>
        <v>20</v>
      </c>
      <c r="O14" s="97"/>
      <c r="P14" s="97"/>
      <c r="Q14" s="97">
        <v>1</v>
      </c>
      <c r="R14" s="99" t="s">
        <v>140</v>
      </c>
      <c r="V14" s="99">
        <v>5</v>
      </c>
      <c r="W14" s="96" t="s">
        <v>131</v>
      </c>
      <c r="X14" s="132" t="s">
        <v>48</v>
      </c>
      <c r="Y14" s="95">
        <v>8</v>
      </c>
      <c r="Z14" s="95">
        <v>2</v>
      </c>
      <c r="AA14" s="95">
        <v>10</v>
      </c>
      <c r="AB14" s="95">
        <f t="shared" si="1"/>
        <v>40</v>
      </c>
      <c r="AC14" s="86"/>
      <c r="AD14" s="86"/>
      <c r="AE14" s="86">
        <v>1</v>
      </c>
      <c r="AF14" s="95" t="s">
        <v>140</v>
      </c>
    </row>
    <row r="15" spans="1:35" ht="15" x14ac:dyDescent="0.2">
      <c r="A15" s="82">
        <v>7</v>
      </c>
      <c r="B15" s="82" t="s">
        <v>114</v>
      </c>
      <c r="C15" s="18" t="s">
        <v>7</v>
      </c>
      <c r="D15" s="19">
        <v>17</v>
      </c>
      <c r="E15" s="20"/>
      <c r="F15" s="21">
        <v>17</v>
      </c>
      <c r="H15" s="100">
        <v>7</v>
      </c>
      <c r="I15" s="102" t="s">
        <v>114</v>
      </c>
      <c r="J15" s="102" t="s">
        <v>7</v>
      </c>
      <c r="K15" s="100">
        <v>17</v>
      </c>
      <c r="L15" s="100"/>
      <c r="M15" s="100">
        <v>17</v>
      </c>
      <c r="N15" s="100">
        <f t="shared" si="0"/>
        <v>68</v>
      </c>
      <c r="O15" s="98"/>
      <c r="P15" s="98"/>
      <c r="Q15" s="98"/>
      <c r="R15" s="100" t="s">
        <v>141</v>
      </c>
      <c r="V15" s="100">
        <v>7</v>
      </c>
      <c r="W15" s="94" t="s">
        <v>114</v>
      </c>
      <c r="X15" s="131" t="s">
        <v>7</v>
      </c>
      <c r="Y15" s="93">
        <v>30</v>
      </c>
      <c r="Z15" s="93">
        <v>2</v>
      </c>
      <c r="AA15" s="93">
        <v>32</v>
      </c>
      <c r="AB15" s="93">
        <f t="shared" si="1"/>
        <v>128</v>
      </c>
      <c r="AC15" s="87"/>
      <c r="AD15" s="87"/>
      <c r="AE15" s="87"/>
      <c r="AF15" s="93" t="s">
        <v>140</v>
      </c>
    </row>
    <row r="16" spans="1:35" x14ac:dyDescent="0.2">
      <c r="A16" s="219">
        <v>8</v>
      </c>
      <c r="B16" s="219" t="s">
        <v>13</v>
      </c>
      <c r="C16" s="18" t="s">
        <v>14</v>
      </c>
      <c r="D16" s="19">
        <v>1</v>
      </c>
      <c r="E16" s="20"/>
      <c r="F16" s="21">
        <v>1</v>
      </c>
      <c r="H16" s="99">
        <v>8</v>
      </c>
      <c r="I16" s="101" t="s">
        <v>13</v>
      </c>
      <c r="J16" s="101" t="s">
        <v>14</v>
      </c>
      <c r="K16" s="99">
        <v>1</v>
      </c>
      <c r="L16" s="99"/>
      <c r="M16" s="99">
        <v>1</v>
      </c>
      <c r="N16" s="99">
        <f t="shared" si="0"/>
        <v>4</v>
      </c>
      <c r="O16" s="97">
        <v>1</v>
      </c>
      <c r="P16" s="97"/>
      <c r="Q16" s="97"/>
      <c r="R16" s="99" t="s">
        <v>140</v>
      </c>
      <c r="V16" s="211">
        <v>8</v>
      </c>
      <c r="W16" s="211" t="s">
        <v>13</v>
      </c>
      <c r="X16" s="132" t="s">
        <v>14</v>
      </c>
      <c r="Y16" s="95">
        <v>7</v>
      </c>
      <c r="Z16" s="95"/>
      <c r="AA16" s="95">
        <v>7</v>
      </c>
      <c r="AB16" s="95">
        <f t="shared" si="1"/>
        <v>28</v>
      </c>
      <c r="AC16" s="86">
        <v>1</v>
      </c>
      <c r="AD16" s="86"/>
      <c r="AE16" s="86"/>
      <c r="AF16" s="95" t="s">
        <v>140</v>
      </c>
    </row>
    <row r="17" spans="1:32" x14ac:dyDescent="0.2">
      <c r="A17" s="219"/>
      <c r="B17" s="219"/>
      <c r="C17" s="18" t="s">
        <v>16</v>
      </c>
      <c r="D17" s="19">
        <v>1</v>
      </c>
      <c r="E17" s="20"/>
      <c r="F17" s="21">
        <v>1</v>
      </c>
      <c r="H17" s="99"/>
      <c r="I17" s="101"/>
      <c r="J17" s="101" t="s">
        <v>16</v>
      </c>
      <c r="K17" s="99">
        <v>1</v>
      </c>
      <c r="L17" s="99"/>
      <c r="M17" s="99">
        <v>1</v>
      </c>
      <c r="N17" s="99">
        <f t="shared" si="0"/>
        <v>4</v>
      </c>
      <c r="O17" s="97">
        <v>1</v>
      </c>
      <c r="P17" s="97"/>
      <c r="Q17" s="97"/>
      <c r="R17" s="99" t="s">
        <v>140</v>
      </c>
      <c r="V17" s="211"/>
      <c r="W17" s="211"/>
      <c r="X17" s="132" t="s">
        <v>16</v>
      </c>
      <c r="Y17" s="95">
        <v>1</v>
      </c>
      <c r="Z17" s="95"/>
      <c r="AA17" s="95">
        <v>1</v>
      </c>
      <c r="AB17" s="95">
        <f t="shared" si="1"/>
        <v>4</v>
      </c>
      <c r="AC17" s="86">
        <v>1</v>
      </c>
      <c r="AD17" s="86"/>
      <c r="AE17" s="86"/>
      <c r="AF17" s="95" t="s">
        <v>140</v>
      </c>
    </row>
    <row r="18" spans="1:32" x14ac:dyDescent="0.2">
      <c r="A18" s="216">
        <v>7</v>
      </c>
      <c r="B18" s="216" t="s">
        <v>114</v>
      </c>
      <c r="C18" s="18" t="s">
        <v>18</v>
      </c>
      <c r="D18" s="19">
        <v>36</v>
      </c>
      <c r="E18" s="20"/>
      <c r="F18" s="21">
        <v>36</v>
      </c>
      <c r="H18" s="100">
        <v>7</v>
      </c>
      <c r="I18" s="102" t="s">
        <v>114</v>
      </c>
      <c r="J18" s="102" t="s">
        <v>18</v>
      </c>
      <c r="K18" s="100">
        <v>36</v>
      </c>
      <c r="L18" s="100"/>
      <c r="M18" s="100">
        <v>36</v>
      </c>
      <c r="N18" s="100">
        <f t="shared" si="0"/>
        <v>144</v>
      </c>
      <c r="O18" s="98">
        <v>1</v>
      </c>
      <c r="P18" s="98"/>
      <c r="Q18" s="98"/>
      <c r="R18" s="100" t="s">
        <v>140</v>
      </c>
      <c r="V18" s="213">
        <v>7</v>
      </c>
      <c r="W18" s="213" t="s">
        <v>114</v>
      </c>
      <c r="X18" s="131" t="s">
        <v>18</v>
      </c>
      <c r="Y18" s="93">
        <v>40</v>
      </c>
      <c r="Z18" s="93"/>
      <c r="AA18" s="93">
        <v>40</v>
      </c>
      <c r="AB18" s="93">
        <f t="shared" si="1"/>
        <v>160</v>
      </c>
      <c r="AC18" s="87">
        <v>1</v>
      </c>
      <c r="AD18" s="87"/>
      <c r="AE18" s="87"/>
      <c r="AF18" s="93" t="s">
        <v>140</v>
      </c>
    </row>
    <row r="19" spans="1:32" x14ac:dyDescent="0.2">
      <c r="A19" s="216"/>
      <c r="B19" s="216"/>
      <c r="C19" s="18" t="s">
        <v>9</v>
      </c>
      <c r="D19" s="19">
        <v>4</v>
      </c>
      <c r="E19" s="20"/>
      <c r="F19" s="21">
        <v>4</v>
      </c>
      <c r="H19" s="100"/>
      <c r="I19" s="102"/>
      <c r="J19" s="102" t="s">
        <v>9</v>
      </c>
      <c r="K19" s="100">
        <v>4</v>
      </c>
      <c r="L19" s="100"/>
      <c r="M19" s="100">
        <v>4</v>
      </c>
      <c r="N19" s="100">
        <f t="shared" si="0"/>
        <v>16</v>
      </c>
      <c r="O19" s="98">
        <v>1</v>
      </c>
      <c r="P19" s="98"/>
      <c r="Q19" s="98"/>
      <c r="R19" s="100" t="s">
        <v>140</v>
      </c>
      <c r="V19" s="213"/>
      <c r="W19" s="213"/>
      <c r="X19" s="131" t="s">
        <v>9</v>
      </c>
      <c r="Y19" s="93">
        <v>2</v>
      </c>
      <c r="Z19" s="93">
        <v>1</v>
      </c>
      <c r="AA19" s="93">
        <v>3</v>
      </c>
      <c r="AB19" s="93">
        <f t="shared" si="1"/>
        <v>12</v>
      </c>
      <c r="AC19" s="87">
        <v>1</v>
      </c>
      <c r="AD19" s="87"/>
      <c r="AE19" s="87"/>
      <c r="AF19" s="93" t="s">
        <v>140</v>
      </c>
    </row>
    <row r="20" spans="1:32" x14ac:dyDescent="0.2">
      <c r="A20" s="216"/>
      <c r="B20" s="216"/>
      <c r="C20" s="18" t="s">
        <v>20</v>
      </c>
      <c r="D20" s="19">
        <v>11</v>
      </c>
      <c r="E20" s="20"/>
      <c r="F20" s="21">
        <v>11</v>
      </c>
      <c r="H20" s="100"/>
      <c r="I20" s="102"/>
      <c r="J20" s="102" t="s">
        <v>20</v>
      </c>
      <c r="K20" s="100">
        <v>11</v>
      </c>
      <c r="L20" s="100"/>
      <c r="M20" s="100">
        <v>11</v>
      </c>
      <c r="N20" s="100">
        <f t="shared" si="0"/>
        <v>44</v>
      </c>
      <c r="O20" s="98">
        <v>1</v>
      </c>
      <c r="P20" s="98">
        <v>1</v>
      </c>
      <c r="Q20" s="98">
        <v>1</v>
      </c>
      <c r="R20" s="100" t="s">
        <v>140</v>
      </c>
      <c r="V20" s="213"/>
      <c r="W20" s="213"/>
      <c r="X20" s="131" t="s">
        <v>20</v>
      </c>
      <c r="Y20" s="93">
        <v>9</v>
      </c>
      <c r="Z20" s="93"/>
      <c r="AA20" s="93">
        <v>9</v>
      </c>
      <c r="AB20" s="93">
        <f t="shared" si="1"/>
        <v>36</v>
      </c>
      <c r="AC20" s="87">
        <v>1</v>
      </c>
      <c r="AD20" s="87">
        <v>1</v>
      </c>
      <c r="AE20" s="87">
        <v>1</v>
      </c>
      <c r="AF20" s="93" t="s">
        <v>140</v>
      </c>
    </row>
    <row r="21" spans="1:32" x14ac:dyDescent="0.2">
      <c r="A21" s="216"/>
      <c r="B21" s="216"/>
      <c r="C21" s="18" t="s">
        <v>11</v>
      </c>
      <c r="D21" s="19">
        <v>11</v>
      </c>
      <c r="E21" s="20"/>
      <c r="F21" s="21">
        <v>11</v>
      </c>
      <c r="H21" s="100"/>
      <c r="I21" s="102"/>
      <c r="J21" s="102" t="s">
        <v>11</v>
      </c>
      <c r="K21" s="100">
        <v>11</v>
      </c>
      <c r="L21" s="100"/>
      <c r="M21" s="100">
        <v>11</v>
      </c>
      <c r="N21" s="100">
        <f t="shared" si="0"/>
        <v>44</v>
      </c>
      <c r="O21" s="98"/>
      <c r="P21" s="98"/>
      <c r="Q21" s="98"/>
      <c r="R21" s="100" t="s">
        <v>141</v>
      </c>
      <c r="V21" s="213"/>
      <c r="W21" s="213"/>
      <c r="X21" s="131" t="s">
        <v>11</v>
      </c>
      <c r="Y21" s="93">
        <v>18</v>
      </c>
      <c r="Z21" s="93">
        <v>1</v>
      </c>
      <c r="AA21" s="93">
        <v>19</v>
      </c>
      <c r="AB21" s="93">
        <f t="shared" si="1"/>
        <v>76</v>
      </c>
      <c r="AC21" s="87"/>
      <c r="AD21" s="87"/>
      <c r="AE21" s="87"/>
      <c r="AF21" s="93" t="s">
        <v>141</v>
      </c>
    </row>
    <row r="22" spans="1:32" x14ac:dyDescent="0.2">
      <c r="A22" s="216"/>
      <c r="B22" s="216"/>
      <c r="C22" s="18" t="s">
        <v>22</v>
      </c>
      <c r="D22" s="19">
        <v>47</v>
      </c>
      <c r="E22" s="20"/>
      <c r="F22" s="21">
        <v>47</v>
      </c>
      <c r="H22" s="100"/>
      <c r="I22" s="102"/>
      <c r="J22" s="102" t="s">
        <v>22</v>
      </c>
      <c r="K22" s="100">
        <v>47</v>
      </c>
      <c r="L22" s="100"/>
      <c r="M22" s="100">
        <v>47</v>
      </c>
      <c r="N22" s="100">
        <f t="shared" si="0"/>
        <v>188</v>
      </c>
      <c r="O22" s="98">
        <v>1</v>
      </c>
      <c r="P22" s="98"/>
      <c r="Q22" s="98"/>
      <c r="R22" s="100" t="s">
        <v>140</v>
      </c>
      <c r="V22" s="213"/>
      <c r="W22" s="213"/>
      <c r="X22" s="131" t="s">
        <v>22</v>
      </c>
      <c r="Y22" s="93">
        <v>47</v>
      </c>
      <c r="Z22" s="93"/>
      <c r="AA22" s="93">
        <v>47</v>
      </c>
      <c r="AB22" s="93">
        <f t="shared" si="1"/>
        <v>188</v>
      </c>
      <c r="AC22" s="87">
        <v>1</v>
      </c>
      <c r="AD22" s="87"/>
      <c r="AE22" s="87"/>
      <c r="AF22" s="93" t="s">
        <v>140</v>
      </c>
    </row>
    <row r="23" spans="1:32" ht="15" x14ac:dyDescent="0.2">
      <c r="A23" s="81" t="s">
        <v>115</v>
      </c>
      <c r="B23" s="217" t="s">
        <v>116</v>
      </c>
      <c r="C23" s="18" t="s">
        <v>37</v>
      </c>
      <c r="D23" s="19">
        <v>169</v>
      </c>
      <c r="E23" s="20"/>
      <c r="F23" s="21">
        <v>169</v>
      </c>
      <c r="H23" s="99" t="s">
        <v>115</v>
      </c>
      <c r="I23" s="101" t="s">
        <v>116</v>
      </c>
      <c r="J23" s="101" t="s">
        <v>37</v>
      </c>
      <c r="K23" s="99">
        <v>169</v>
      </c>
      <c r="L23" s="99"/>
      <c r="M23" s="99">
        <v>169</v>
      </c>
      <c r="N23" s="99">
        <f t="shared" si="0"/>
        <v>676</v>
      </c>
      <c r="O23" s="97"/>
      <c r="P23" s="97"/>
      <c r="Q23" s="97">
        <v>1</v>
      </c>
      <c r="R23" s="99" t="s">
        <v>141</v>
      </c>
      <c r="V23" s="133" t="s">
        <v>115</v>
      </c>
      <c r="W23" s="211" t="s">
        <v>116</v>
      </c>
      <c r="X23" s="132" t="s">
        <v>37</v>
      </c>
      <c r="Y23" s="95">
        <v>190</v>
      </c>
      <c r="Z23" s="95">
        <v>12</v>
      </c>
      <c r="AA23" s="95">
        <v>202</v>
      </c>
      <c r="AB23" s="95">
        <f t="shared" si="1"/>
        <v>808</v>
      </c>
      <c r="AC23" s="86"/>
      <c r="AD23" s="86"/>
      <c r="AE23" s="86">
        <v>1</v>
      </c>
      <c r="AF23" s="95" t="s">
        <v>141</v>
      </c>
    </row>
    <row r="24" spans="1:32" ht="15" x14ac:dyDescent="0.2">
      <c r="A24" s="81">
        <v>3</v>
      </c>
      <c r="B24" s="217"/>
      <c r="C24" s="18" t="s">
        <v>26</v>
      </c>
      <c r="D24" s="19">
        <v>17</v>
      </c>
      <c r="E24" s="20">
        <v>1</v>
      </c>
      <c r="F24" s="21">
        <v>18</v>
      </c>
      <c r="H24" s="99">
        <v>3</v>
      </c>
      <c r="I24" s="101"/>
      <c r="J24" s="101" t="s">
        <v>26</v>
      </c>
      <c r="K24" s="99">
        <v>17</v>
      </c>
      <c r="L24" s="99">
        <v>1</v>
      </c>
      <c r="M24" s="99">
        <v>18</v>
      </c>
      <c r="N24" s="99">
        <f t="shared" si="0"/>
        <v>72</v>
      </c>
      <c r="O24" s="97"/>
      <c r="P24" s="97"/>
      <c r="Q24" s="97">
        <v>1</v>
      </c>
      <c r="R24" s="99" t="s">
        <v>140</v>
      </c>
      <c r="V24" s="211">
        <v>3</v>
      </c>
      <c r="W24" s="211"/>
      <c r="X24" s="132" t="s">
        <v>26</v>
      </c>
      <c r="Y24" s="95">
        <v>61</v>
      </c>
      <c r="Z24" s="95">
        <v>4</v>
      </c>
      <c r="AA24" s="95">
        <v>65</v>
      </c>
      <c r="AB24" s="95">
        <f t="shared" si="1"/>
        <v>260</v>
      </c>
      <c r="AC24" s="86"/>
      <c r="AD24" s="86"/>
      <c r="AE24" s="86">
        <v>1</v>
      </c>
      <c r="AF24" s="95" t="s">
        <v>140</v>
      </c>
    </row>
    <row r="25" spans="1:32" x14ac:dyDescent="0.2">
      <c r="A25" s="83">
        <v>5</v>
      </c>
      <c r="B25" s="217"/>
      <c r="C25" s="18" t="s">
        <v>41</v>
      </c>
      <c r="D25" s="19">
        <v>89</v>
      </c>
      <c r="E25" s="20"/>
      <c r="F25" s="21">
        <v>89</v>
      </c>
      <c r="H25" s="99">
        <v>5</v>
      </c>
      <c r="I25" s="101"/>
      <c r="J25" s="101" t="s">
        <v>41</v>
      </c>
      <c r="K25" s="99">
        <v>89</v>
      </c>
      <c r="L25" s="99"/>
      <c r="M25" s="99">
        <v>89</v>
      </c>
      <c r="N25" s="99">
        <f t="shared" si="0"/>
        <v>356</v>
      </c>
      <c r="O25" s="97"/>
      <c r="P25" s="97"/>
      <c r="Q25" s="97">
        <v>1</v>
      </c>
      <c r="R25" s="99" t="s">
        <v>141</v>
      </c>
      <c r="V25" s="211"/>
      <c r="W25" s="211"/>
      <c r="X25" s="132" t="s">
        <v>41</v>
      </c>
      <c r="Y25" s="95">
        <v>98</v>
      </c>
      <c r="Z25" s="95">
        <v>4</v>
      </c>
      <c r="AA25" s="95">
        <v>102</v>
      </c>
      <c r="AB25" s="95">
        <f t="shared" si="1"/>
        <v>408</v>
      </c>
      <c r="AC25" s="86"/>
      <c r="AD25" s="86"/>
      <c r="AE25" s="86">
        <v>1</v>
      </c>
      <c r="AF25" s="95" t="s">
        <v>141</v>
      </c>
    </row>
    <row r="26" spans="1:32" x14ac:dyDescent="0.2">
      <c r="A26" s="83">
        <v>4</v>
      </c>
      <c r="B26" s="217"/>
      <c r="C26" s="18" t="s">
        <v>43</v>
      </c>
      <c r="D26" s="19">
        <v>66</v>
      </c>
      <c r="E26" s="20">
        <v>2</v>
      </c>
      <c r="F26" s="21">
        <v>68</v>
      </c>
      <c r="H26" s="99">
        <v>4</v>
      </c>
      <c r="I26" s="101"/>
      <c r="J26" s="101" t="s">
        <v>43</v>
      </c>
      <c r="K26" s="99">
        <v>66</v>
      </c>
      <c r="L26" s="99">
        <v>2</v>
      </c>
      <c r="M26" s="99">
        <v>68</v>
      </c>
      <c r="N26" s="99">
        <f t="shared" si="0"/>
        <v>272</v>
      </c>
      <c r="O26" s="97"/>
      <c r="P26" s="97">
        <v>2</v>
      </c>
      <c r="Q26" s="97">
        <v>1</v>
      </c>
      <c r="R26" s="99" t="s">
        <v>141</v>
      </c>
      <c r="V26" s="211"/>
      <c r="W26" s="211"/>
      <c r="X26" s="132" t="s">
        <v>43</v>
      </c>
      <c r="Y26" s="95">
        <v>141</v>
      </c>
      <c r="Z26" s="95">
        <v>2</v>
      </c>
      <c r="AA26" s="95">
        <v>143</v>
      </c>
      <c r="AB26" s="95">
        <f t="shared" si="1"/>
        <v>572</v>
      </c>
      <c r="AC26" s="86"/>
      <c r="AD26" s="86">
        <v>2</v>
      </c>
      <c r="AE26" s="86">
        <v>1</v>
      </c>
      <c r="AF26" s="95" t="s">
        <v>141</v>
      </c>
    </row>
    <row r="27" spans="1:32" x14ac:dyDescent="0.2">
      <c r="A27" s="84" t="s">
        <v>117</v>
      </c>
      <c r="B27" s="217"/>
      <c r="C27" s="18" t="s">
        <v>29</v>
      </c>
      <c r="D27" s="19">
        <v>226</v>
      </c>
      <c r="E27" s="20">
        <v>1</v>
      </c>
      <c r="F27" s="21">
        <v>227</v>
      </c>
      <c r="H27" s="99" t="s">
        <v>117</v>
      </c>
      <c r="I27" s="101"/>
      <c r="J27" s="101" t="s">
        <v>29</v>
      </c>
      <c r="K27" s="99">
        <v>226</v>
      </c>
      <c r="L27" s="99">
        <v>1</v>
      </c>
      <c r="M27" s="99">
        <v>227</v>
      </c>
      <c r="N27" s="99">
        <f t="shared" si="0"/>
        <v>908</v>
      </c>
      <c r="O27" s="97"/>
      <c r="P27" s="97"/>
      <c r="Q27" s="97">
        <v>1</v>
      </c>
      <c r="R27" s="99" t="s">
        <v>141</v>
      </c>
      <c r="V27" s="133" t="s">
        <v>117</v>
      </c>
      <c r="W27" s="211"/>
      <c r="X27" s="132" t="s">
        <v>29</v>
      </c>
      <c r="Y27" s="95">
        <v>364</v>
      </c>
      <c r="Z27" s="95">
        <v>11</v>
      </c>
      <c r="AA27" s="95">
        <v>375</v>
      </c>
      <c r="AB27" s="95">
        <f t="shared" si="1"/>
        <v>1500</v>
      </c>
      <c r="AC27" s="86"/>
      <c r="AD27" s="86"/>
      <c r="AE27" s="86">
        <v>1</v>
      </c>
      <c r="AF27" s="95" t="s">
        <v>141</v>
      </c>
    </row>
    <row r="28" spans="1:32" x14ac:dyDescent="0.2">
      <c r="A28" s="83">
        <v>6</v>
      </c>
      <c r="B28" s="217"/>
      <c r="C28" s="18" t="s">
        <v>32</v>
      </c>
      <c r="D28" s="19">
        <v>90</v>
      </c>
      <c r="E28" s="20">
        <v>16</v>
      </c>
      <c r="F28" s="21">
        <v>106</v>
      </c>
      <c r="H28" s="99">
        <v>6</v>
      </c>
      <c r="I28" s="101"/>
      <c r="J28" s="101" t="s">
        <v>32</v>
      </c>
      <c r="K28" s="99">
        <v>90</v>
      </c>
      <c r="L28" s="99">
        <v>16</v>
      </c>
      <c r="M28" s="99">
        <v>106</v>
      </c>
      <c r="N28" s="99">
        <f t="shared" si="0"/>
        <v>424</v>
      </c>
      <c r="O28" s="97"/>
      <c r="P28" s="97"/>
      <c r="Q28" s="97">
        <v>1</v>
      </c>
      <c r="R28" s="99" t="s">
        <v>141</v>
      </c>
      <c r="V28" s="95">
        <v>6</v>
      </c>
      <c r="W28" s="211"/>
      <c r="X28" s="132" t="s">
        <v>32</v>
      </c>
      <c r="Y28" s="95">
        <v>105</v>
      </c>
      <c r="Z28" s="95">
        <v>17</v>
      </c>
      <c r="AA28" s="95">
        <v>122</v>
      </c>
      <c r="AB28" s="95">
        <f t="shared" si="1"/>
        <v>488</v>
      </c>
      <c r="AC28" s="86"/>
      <c r="AD28" s="86"/>
      <c r="AE28" s="86">
        <v>1</v>
      </c>
      <c r="AF28" s="95" t="s">
        <v>141</v>
      </c>
    </row>
    <row r="29" spans="1:32" ht="15.75" thickBot="1" x14ac:dyDescent="0.3">
      <c r="A29" s="218"/>
      <c r="B29" s="218"/>
      <c r="C29" s="10" t="s">
        <v>76</v>
      </c>
      <c r="D29" s="13">
        <v>874</v>
      </c>
      <c r="E29" s="14">
        <v>23</v>
      </c>
      <c r="F29" s="11">
        <v>897</v>
      </c>
      <c r="H29" s="106"/>
      <c r="I29" s="105"/>
      <c r="J29" s="105" t="s">
        <v>74</v>
      </c>
      <c r="K29" s="106">
        <v>874</v>
      </c>
      <c r="L29" s="106">
        <v>23</v>
      </c>
      <c r="M29" s="106">
        <v>897</v>
      </c>
      <c r="N29" s="107">
        <f t="shared" si="0"/>
        <v>3588</v>
      </c>
      <c r="O29" s="106">
        <v>13</v>
      </c>
      <c r="P29" s="106">
        <v>3</v>
      </c>
      <c r="Q29" s="106">
        <v>11</v>
      </c>
      <c r="R29" s="134"/>
      <c r="V29" s="134" t="s">
        <v>160</v>
      </c>
      <c r="W29" s="134"/>
      <c r="X29" s="134" t="s">
        <v>76</v>
      </c>
      <c r="Y29" s="89">
        <v>1180</v>
      </c>
      <c r="Z29" s="89">
        <v>61</v>
      </c>
      <c r="AA29" s="89">
        <v>1241</v>
      </c>
      <c r="AB29" s="108">
        <f t="shared" si="1"/>
        <v>4964</v>
      </c>
      <c r="AC29" s="89">
        <v>13</v>
      </c>
      <c r="AD29" s="89">
        <v>3</v>
      </c>
      <c r="AE29" s="89">
        <v>11</v>
      </c>
      <c r="AF29" s="89"/>
    </row>
    <row r="30" spans="1:32" ht="13.5" thickTop="1" x14ac:dyDescent="0.2">
      <c r="H30" s="88"/>
      <c r="I30" s="103"/>
      <c r="J30" s="103"/>
      <c r="K30" s="88"/>
      <c r="L30" s="88"/>
      <c r="M30" s="88"/>
      <c r="N30" s="88"/>
      <c r="O30" s="88"/>
      <c r="P30" s="88"/>
    </row>
    <row r="31" spans="1:32" x14ac:dyDescent="0.2">
      <c r="J31" s="88"/>
      <c r="K31" s="88"/>
      <c r="L31" s="88"/>
      <c r="M31" s="88"/>
      <c r="N31" s="88"/>
      <c r="O31" s="88"/>
      <c r="P31" s="88"/>
    </row>
  </sheetData>
  <mergeCells count="22">
    <mergeCell ref="H1:R1"/>
    <mergeCell ref="A18:A22"/>
    <mergeCell ref="B18:B22"/>
    <mergeCell ref="B23:B28"/>
    <mergeCell ref="A29:B29"/>
    <mergeCell ref="A3:A9"/>
    <mergeCell ref="B3:B9"/>
    <mergeCell ref="A10:A13"/>
    <mergeCell ref="B10:B13"/>
    <mergeCell ref="A16:A17"/>
    <mergeCell ref="B16:B17"/>
    <mergeCell ref="V1:AF1"/>
    <mergeCell ref="V3:V9"/>
    <mergeCell ref="V10:V13"/>
    <mergeCell ref="V16:V17"/>
    <mergeCell ref="V18:V22"/>
    <mergeCell ref="V24:V26"/>
    <mergeCell ref="W3:W9"/>
    <mergeCell ref="W10:W12"/>
    <mergeCell ref="W16:W17"/>
    <mergeCell ref="W18:W22"/>
    <mergeCell ref="W23:W28"/>
  </mergeCell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zoomScaleNormal="100" workbookViewId="0">
      <selection activeCell="H39" sqref="H39"/>
    </sheetView>
  </sheetViews>
  <sheetFormatPr defaultColWidth="8.85546875" defaultRowHeight="12.75" x14ac:dyDescent="0.2"/>
  <cols>
    <col min="1" max="1" width="41.5703125" style="23" bestFit="1" customWidth="1"/>
    <col min="2" max="2" width="54.28515625" style="23" customWidth="1"/>
    <col min="3" max="3" width="14.85546875" style="23" bestFit="1" customWidth="1"/>
    <col min="4" max="4" width="14.28515625" style="23" bestFit="1" customWidth="1"/>
    <col min="5" max="5" width="14.42578125" style="23" bestFit="1" customWidth="1"/>
    <col min="6" max="6" width="19" style="23" bestFit="1" customWidth="1"/>
    <col min="7" max="7" width="12.5703125" style="23" bestFit="1" customWidth="1"/>
    <col min="8" max="8" width="11.5703125" style="23" bestFit="1" customWidth="1"/>
    <col min="9" max="9" width="12.5703125" style="23" bestFit="1" customWidth="1"/>
    <col min="10" max="10" width="12.7109375" style="23" bestFit="1" customWidth="1"/>
    <col min="11" max="11" width="9.28515625" style="23" bestFit="1" customWidth="1"/>
    <col min="12" max="12" width="10.85546875" style="23" bestFit="1" customWidth="1"/>
    <col min="13" max="14" width="12.42578125" style="23" bestFit="1" customWidth="1"/>
    <col min="15" max="16384" width="8.85546875" style="23"/>
  </cols>
  <sheetData>
    <row r="1" spans="1:14" ht="15.75" x14ac:dyDescent="0.25">
      <c r="A1" s="22" t="s">
        <v>186</v>
      </c>
      <c r="B1" s="22"/>
    </row>
    <row r="2" spans="1:14" hidden="1" x14ac:dyDescent="0.2">
      <c r="A2" s="23" t="s">
        <v>77</v>
      </c>
    </row>
    <row r="3" spans="1:14" hidden="1" x14ac:dyDescent="0.2">
      <c r="A3" s="140" t="s">
        <v>84</v>
      </c>
    </row>
    <row r="4" spans="1:14" hidden="1" x14ac:dyDescent="0.2">
      <c r="A4" s="26" t="s">
        <v>79</v>
      </c>
      <c r="B4" s="27">
        <v>32.06</v>
      </c>
    </row>
    <row r="5" spans="1:14" hidden="1" x14ac:dyDescent="0.2">
      <c r="A5" s="28" t="s">
        <v>88</v>
      </c>
      <c r="B5" s="29">
        <v>45.84</v>
      </c>
    </row>
    <row r="6" spans="1:14" ht="15" x14ac:dyDescent="0.25">
      <c r="A6" s="189" t="s">
        <v>78</v>
      </c>
      <c r="B6" s="190"/>
    </row>
    <row r="7" spans="1:14" ht="15" x14ac:dyDescent="0.25">
      <c r="A7" s="26"/>
      <c r="B7" s="164"/>
      <c r="C7" s="183" t="s">
        <v>79</v>
      </c>
      <c r="D7" s="161"/>
      <c r="E7" s="161"/>
      <c r="F7" s="162"/>
      <c r="G7" s="160" t="s">
        <v>80</v>
      </c>
      <c r="H7" s="179"/>
      <c r="I7" s="179"/>
      <c r="J7" s="180"/>
      <c r="K7" s="160" t="s">
        <v>149</v>
      </c>
      <c r="L7" s="179"/>
      <c r="M7" s="179"/>
      <c r="N7" s="180"/>
    </row>
    <row r="8" spans="1:14" x14ac:dyDescent="0.2">
      <c r="A8" s="26" t="s">
        <v>81</v>
      </c>
      <c r="B8" s="164"/>
      <c r="C8" s="184">
        <v>0.2</v>
      </c>
      <c r="D8" s="109" t="s">
        <v>82</v>
      </c>
      <c r="E8" s="109" t="s">
        <v>83</v>
      </c>
      <c r="F8" s="164" t="s">
        <v>144</v>
      </c>
      <c r="G8" s="163">
        <v>0.2</v>
      </c>
      <c r="H8" s="109" t="s">
        <v>82</v>
      </c>
      <c r="I8" s="109" t="s">
        <v>83</v>
      </c>
      <c r="J8" s="164"/>
      <c r="K8" s="163">
        <v>0.2</v>
      </c>
      <c r="L8" s="109" t="s">
        <v>82</v>
      </c>
      <c r="M8" s="109"/>
      <c r="N8" s="164"/>
    </row>
    <row r="9" spans="1:14" x14ac:dyDescent="0.2">
      <c r="A9" s="26" t="s">
        <v>85</v>
      </c>
      <c r="B9" s="164"/>
      <c r="C9" s="170">
        <f>B4*1.84</f>
        <v>58.990400000000008</v>
      </c>
      <c r="D9" s="109" t="s">
        <v>86</v>
      </c>
      <c r="E9" s="109"/>
      <c r="F9" s="164"/>
      <c r="G9" s="165">
        <f>B5*1.84</f>
        <v>84.345600000000005</v>
      </c>
      <c r="H9" s="109" t="s">
        <v>86</v>
      </c>
      <c r="I9" s="109"/>
      <c r="J9" s="164"/>
      <c r="K9" s="181">
        <v>91.797600000000003</v>
      </c>
      <c r="L9" s="109" t="s">
        <v>86</v>
      </c>
      <c r="M9" s="109"/>
      <c r="N9" s="164"/>
    </row>
    <row r="10" spans="1:14" x14ac:dyDescent="0.2">
      <c r="A10" s="26" t="s">
        <v>87</v>
      </c>
      <c r="B10" s="164"/>
      <c r="C10" s="170">
        <f>C9*C8</f>
        <v>11.798080000000002</v>
      </c>
      <c r="D10" s="109"/>
      <c r="E10" s="109"/>
      <c r="F10" s="164"/>
      <c r="G10" s="165">
        <f>G8*G9</f>
        <v>16.869120000000002</v>
      </c>
      <c r="H10" s="109"/>
      <c r="I10" s="109"/>
      <c r="J10" s="164"/>
      <c r="K10" s="181">
        <v>18.35952</v>
      </c>
      <c r="L10" s="109"/>
      <c r="M10" s="109"/>
      <c r="N10" s="164"/>
    </row>
    <row r="11" spans="1:14" x14ac:dyDescent="0.2">
      <c r="A11" s="26" t="s">
        <v>89</v>
      </c>
      <c r="B11" s="164"/>
      <c r="C11" s="185">
        <v>5</v>
      </c>
      <c r="D11" s="109"/>
      <c r="E11" s="109"/>
      <c r="F11" s="164"/>
      <c r="G11" s="166">
        <v>5</v>
      </c>
      <c r="H11" s="109"/>
      <c r="I11" s="109"/>
      <c r="J11" s="164"/>
      <c r="K11" s="26">
        <v>5</v>
      </c>
      <c r="L11" s="109"/>
      <c r="M11" s="109"/>
      <c r="N11" s="164"/>
    </row>
    <row r="12" spans="1:14" x14ac:dyDescent="0.2">
      <c r="A12" s="26" t="s">
        <v>90</v>
      </c>
      <c r="B12" s="164"/>
      <c r="C12" s="170">
        <v>2</v>
      </c>
      <c r="D12" s="109"/>
      <c r="E12" s="109"/>
      <c r="F12" s="164"/>
      <c r="G12" s="165">
        <v>2</v>
      </c>
      <c r="H12" s="109"/>
      <c r="I12" s="109"/>
      <c r="J12" s="164"/>
      <c r="K12" s="181">
        <v>2</v>
      </c>
      <c r="L12" s="109"/>
      <c r="M12" s="109"/>
      <c r="N12" s="164"/>
    </row>
    <row r="13" spans="1:14" x14ac:dyDescent="0.2">
      <c r="A13" s="26" t="s">
        <v>91</v>
      </c>
      <c r="B13" s="164"/>
      <c r="C13" s="170">
        <f>C11*C12</f>
        <v>10</v>
      </c>
      <c r="D13" s="109"/>
      <c r="E13" s="223" t="s">
        <v>92</v>
      </c>
      <c r="F13" s="224"/>
      <c r="G13" s="165">
        <f>G12*G11</f>
        <v>10</v>
      </c>
      <c r="H13" s="109"/>
      <c r="I13" s="223" t="s">
        <v>92</v>
      </c>
      <c r="J13" s="224"/>
      <c r="K13" s="181">
        <v>10</v>
      </c>
      <c r="L13" s="109"/>
      <c r="M13" s="223" t="s">
        <v>92</v>
      </c>
      <c r="N13" s="224"/>
    </row>
    <row r="14" spans="1:14" x14ac:dyDescent="0.2">
      <c r="A14" s="26"/>
      <c r="B14" s="164"/>
      <c r="C14" s="109"/>
      <c r="D14" s="109"/>
      <c r="E14" s="167" t="s">
        <v>168</v>
      </c>
      <c r="F14" s="168" t="s">
        <v>93</v>
      </c>
      <c r="G14" s="26"/>
      <c r="H14" s="109"/>
      <c r="I14" s="167" t="s">
        <v>168</v>
      </c>
      <c r="J14" s="168" t="s">
        <v>93</v>
      </c>
      <c r="K14" s="26"/>
      <c r="L14" s="109"/>
      <c r="M14" s="167" t="s">
        <v>168</v>
      </c>
      <c r="N14" s="168" t="s">
        <v>93</v>
      </c>
    </row>
    <row r="15" spans="1:14" ht="15" x14ac:dyDescent="0.25">
      <c r="A15" s="191" t="s">
        <v>94</v>
      </c>
      <c r="B15" s="192"/>
      <c r="C15" s="186">
        <f>C10+C13</f>
        <v>21.798080000000002</v>
      </c>
      <c r="D15" s="109" t="s">
        <v>160</v>
      </c>
      <c r="E15" s="207">
        <f>Visits!AH4*C15</f>
        <v>108205.66912000001</v>
      </c>
      <c r="F15" s="208">
        <f>(2955*4)*C15</f>
        <v>257653.30560000002</v>
      </c>
      <c r="G15" s="169">
        <f>G10+G13</f>
        <v>26.869120000000002</v>
      </c>
      <c r="H15" s="109"/>
      <c r="I15" s="209">
        <f>3588*G15</f>
        <v>96406.402560000002</v>
      </c>
      <c r="J15" s="210">
        <f>(2955*4)*G15</f>
        <v>317592.99840000004</v>
      </c>
      <c r="K15" s="182">
        <v>28.35952</v>
      </c>
      <c r="L15" s="109"/>
      <c r="M15" s="209">
        <f>3588*K15</f>
        <v>101753.95776</v>
      </c>
      <c r="N15" s="210">
        <f>(2955*4)*K15</f>
        <v>335209.52639999997</v>
      </c>
    </row>
    <row r="16" spans="1:14" x14ac:dyDescent="0.2">
      <c r="A16" s="26"/>
      <c r="B16" s="164"/>
      <c r="C16" s="109"/>
      <c r="D16" s="109" t="s">
        <v>124</v>
      </c>
      <c r="E16" s="206">
        <f>E40*'Cost 11.12.19'!C15</f>
        <v>83966.204160000008</v>
      </c>
      <c r="F16" s="204">
        <f>(E16*F17)+E16</f>
        <v>199935.64326575346</v>
      </c>
      <c r="G16" s="26"/>
      <c r="H16" s="109"/>
      <c r="I16" s="206">
        <f>D40*G15</f>
        <v>73836.34176000001</v>
      </c>
      <c r="J16" s="204">
        <f>(I16*J17)+I16</f>
        <v>243240.12252040138</v>
      </c>
      <c r="K16" s="26"/>
      <c r="L16" s="109"/>
      <c r="M16" s="206">
        <f>Visits!T2*K15</f>
        <v>77931.960959999997</v>
      </c>
      <c r="N16" s="204">
        <f>(M16*N17)+M16</f>
        <v>256732.37975117052</v>
      </c>
    </row>
    <row r="17" spans="1:14" x14ac:dyDescent="0.2">
      <c r="A17" s="26"/>
      <c r="B17" s="164"/>
      <c r="C17" s="170"/>
      <c r="D17" s="109"/>
      <c r="E17" s="109"/>
      <c r="F17" s="171">
        <f>(F15-E15)/E15</f>
        <v>1.3811442385173247</v>
      </c>
      <c r="G17" s="26"/>
      <c r="H17" s="109"/>
      <c r="I17" s="109"/>
      <c r="J17" s="171">
        <f>(J15-I15)/I15</f>
        <v>2.2943143812709033</v>
      </c>
      <c r="K17" s="26"/>
      <c r="L17" s="109"/>
      <c r="M17" s="109"/>
      <c r="N17" s="171">
        <f>(N15-M15)/M15</f>
        <v>2.2943143812709024</v>
      </c>
    </row>
    <row r="18" spans="1:14" x14ac:dyDescent="0.2">
      <c r="A18" s="26"/>
      <c r="B18" s="164"/>
      <c r="C18" s="109"/>
      <c r="D18" s="109"/>
      <c r="E18" s="109"/>
      <c r="F18" s="164"/>
      <c r="G18" s="26"/>
      <c r="H18" s="109"/>
      <c r="I18" s="109"/>
      <c r="J18" s="164"/>
      <c r="K18" s="26"/>
      <c r="L18" s="109"/>
      <c r="M18" s="109"/>
      <c r="N18" s="164"/>
    </row>
    <row r="19" spans="1:14" ht="15" x14ac:dyDescent="0.25">
      <c r="A19" s="193" t="s">
        <v>95</v>
      </c>
      <c r="B19" s="194"/>
      <c r="C19" s="109"/>
      <c r="D19" s="109"/>
      <c r="E19" s="109"/>
      <c r="F19" s="164"/>
      <c r="G19" s="26"/>
      <c r="H19" s="109"/>
      <c r="I19" s="109"/>
      <c r="J19" s="164"/>
      <c r="K19" s="26"/>
      <c r="L19" s="109"/>
      <c r="M19" s="109"/>
      <c r="N19" s="164"/>
    </row>
    <row r="20" spans="1:14" ht="15" x14ac:dyDescent="0.25">
      <c r="A20" s="26"/>
      <c r="B20" s="164"/>
      <c r="C20" s="187" t="s">
        <v>79</v>
      </c>
      <c r="D20" s="173"/>
      <c r="E20" s="173"/>
      <c r="F20" s="174"/>
      <c r="G20" s="172" t="s">
        <v>80</v>
      </c>
      <c r="H20" s="109"/>
      <c r="I20" s="109"/>
      <c r="J20" s="164"/>
      <c r="K20" s="172" t="s">
        <v>149</v>
      </c>
      <c r="L20" s="109"/>
      <c r="M20" s="109"/>
      <c r="N20" s="164"/>
    </row>
    <row r="21" spans="1:14" x14ac:dyDescent="0.2">
      <c r="A21" s="26" t="s">
        <v>81</v>
      </c>
      <c r="B21" s="164"/>
      <c r="C21" s="184">
        <v>1</v>
      </c>
      <c r="D21" s="109" t="s">
        <v>82</v>
      </c>
      <c r="E21" s="109" t="s">
        <v>143</v>
      </c>
      <c r="F21" s="164" t="s">
        <v>144</v>
      </c>
      <c r="G21" s="163">
        <v>1</v>
      </c>
      <c r="H21" s="109" t="s">
        <v>82</v>
      </c>
      <c r="I21" s="109"/>
      <c r="J21" s="164"/>
      <c r="K21" s="163">
        <v>1</v>
      </c>
      <c r="L21" s="109" t="s">
        <v>82</v>
      </c>
      <c r="M21" s="109"/>
      <c r="N21" s="164"/>
    </row>
    <row r="22" spans="1:14" x14ac:dyDescent="0.2">
      <c r="A22" s="26" t="s">
        <v>85</v>
      </c>
      <c r="B22" s="164"/>
      <c r="C22" s="170">
        <f>B4*1.84</f>
        <v>58.990400000000008</v>
      </c>
      <c r="D22" s="109" t="s">
        <v>86</v>
      </c>
      <c r="E22" s="109"/>
      <c r="F22" s="164"/>
      <c r="G22" s="165">
        <f>B5*1.84</f>
        <v>84.345600000000005</v>
      </c>
      <c r="H22" s="109" t="s">
        <v>86</v>
      </c>
      <c r="I22" s="109"/>
      <c r="J22" s="164"/>
      <c r="K22" s="181">
        <v>91.797600000000003</v>
      </c>
      <c r="L22" s="109" t="s">
        <v>86</v>
      </c>
      <c r="M22" s="109"/>
      <c r="N22" s="164"/>
    </row>
    <row r="23" spans="1:14" x14ac:dyDescent="0.2">
      <c r="A23" s="26" t="s">
        <v>87</v>
      </c>
      <c r="B23" s="164"/>
      <c r="C23" s="170">
        <f>C22*C21</f>
        <v>58.990400000000008</v>
      </c>
      <c r="D23" s="109"/>
      <c r="E23" s="109"/>
      <c r="F23" s="164"/>
      <c r="G23" s="165">
        <f>G21*G22</f>
        <v>84.345600000000005</v>
      </c>
      <c r="H23" s="109"/>
      <c r="I23" s="109"/>
      <c r="J23" s="164"/>
      <c r="K23" s="181">
        <v>91.797600000000003</v>
      </c>
      <c r="L23" s="109"/>
      <c r="M23" s="109"/>
      <c r="N23" s="164"/>
    </row>
    <row r="24" spans="1:14" x14ac:dyDescent="0.2">
      <c r="A24" s="26" t="s">
        <v>89</v>
      </c>
      <c r="B24" s="164"/>
      <c r="C24" s="185">
        <v>20</v>
      </c>
      <c r="D24" s="109"/>
      <c r="E24" s="109"/>
      <c r="F24" s="164"/>
      <c r="G24" s="166">
        <v>20</v>
      </c>
      <c r="H24" s="109"/>
      <c r="I24" s="109"/>
      <c r="J24" s="164"/>
      <c r="K24" s="26">
        <v>20</v>
      </c>
      <c r="L24" s="109"/>
      <c r="M24" s="109"/>
      <c r="N24" s="164"/>
    </row>
    <row r="25" spans="1:14" x14ac:dyDescent="0.2">
      <c r="A25" s="26" t="s">
        <v>90</v>
      </c>
      <c r="B25" s="164"/>
      <c r="C25" s="170">
        <v>2</v>
      </c>
      <c r="D25" s="109"/>
      <c r="E25" s="109"/>
      <c r="F25" s="164"/>
      <c r="G25" s="165">
        <v>2</v>
      </c>
      <c r="H25" s="109"/>
      <c r="I25" s="109"/>
      <c r="J25" s="164"/>
      <c r="K25" s="163">
        <v>2</v>
      </c>
      <c r="L25" s="109"/>
      <c r="M25" s="109"/>
      <c r="N25" s="164"/>
    </row>
    <row r="26" spans="1:14" x14ac:dyDescent="0.2">
      <c r="A26" s="26" t="s">
        <v>91</v>
      </c>
      <c r="B26" s="164"/>
      <c r="C26" s="170">
        <f>C24*C25</f>
        <v>40</v>
      </c>
      <c r="D26" s="109"/>
      <c r="E26" s="223" t="s">
        <v>92</v>
      </c>
      <c r="F26" s="224"/>
      <c r="G26" s="165">
        <f>G25*G24</f>
        <v>40</v>
      </c>
      <c r="H26" s="109"/>
      <c r="I26" s="223" t="s">
        <v>92</v>
      </c>
      <c r="J26" s="224"/>
      <c r="K26" s="26">
        <v>40</v>
      </c>
      <c r="L26" s="109"/>
      <c r="M26" s="223" t="s">
        <v>92</v>
      </c>
      <c r="N26" s="224"/>
    </row>
    <row r="27" spans="1:14" x14ac:dyDescent="0.2">
      <c r="A27" s="26"/>
      <c r="B27" s="164"/>
      <c r="C27" s="109"/>
      <c r="D27" s="109"/>
      <c r="E27" s="167" t="s">
        <v>168</v>
      </c>
      <c r="F27" s="168" t="s">
        <v>93</v>
      </c>
      <c r="G27" s="26"/>
      <c r="H27" s="109"/>
      <c r="I27" s="167" t="s">
        <v>168</v>
      </c>
      <c r="J27" s="168" t="s">
        <v>93</v>
      </c>
      <c r="K27" s="26"/>
      <c r="L27" s="109"/>
      <c r="M27" s="167" t="s">
        <v>168</v>
      </c>
      <c r="N27" s="168" t="s">
        <v>93</v>
      </c>
    </row>
    <row r="28" spans="1:14" ht="15" x14ac:dyDescent="0.25">
      <c r="A28" s="191" t="s">
        <v>94</v>
      </c>
      <c r="B28" s="192"/>
      <c r="C28" s="186">
        <f>C23+C26</f>
        <v>98.990400000000008</v>
      </c>
      <c r="D28" s="109"/>
      <c r="E28" s="209">
        <f>3588*C28</f>
        <v>355177.5552</v>
      </c>
      <c r="F28" s="210">
        <f>(2955*4)*C28</f>
        <v>1170066.5280000002</v>
      </c>
      <c r="G28" s="169">
        <f>G23+G26</f>
        <v>124.3456</v>
      </c>
      <c r="H28" s="109"/>
      <c r="I28" s="209">
        <f>3588*G28</f>
        <v>446152.01280000003</v>
      </c>
      <c r="J28" s="210">
        <f>(2955*4)*G28</f>
        <v>1469764.9920000001</v>
      </c>
      <c r="K28" s="182">
        <v>131.79759999999999</v>
      </c>
      <c r="L28" s="109"/>
      <c r="M28" s="209">
        <f>Visits!AH4*K28</f>
        <v>654243.28639999998</v>
      </c>
      <c r="N28" s="210">
        <f>(2955*4)*K28</f>
        <v>1557847.6319999998</v>
      </c>
    </row>
    <row r="29" spans="1:14" ht="15" x14ac:dyDescent="0.25">
      <c r="A29" s="191"/>
      <c r="B29" s="192"/>
      <c r="C29" s="186"/>
      <c r="D29" s="109"/>
      <c r="E29" s="206">
        <f>D42*C28</f>
        <v>83151.936000000002</v>
      </c>
      <c r="F29" s="204">
        <f>(E29*F30)+E29</f>
        <v>273928.61859531776</v>
      </c>
      <c r="G29" s="169"/>
      <c r="H29" s="109"/>
      <c r="I29" s="206">
        <f>D42*G28</f>
        <v>104450.304</v>
      </c>
      <c r="J29" s="204">
        <f>(I29*J30)+I29</f>
        <v>344092.13859531772</v>
      </c>
      <c r="K29" s="26"/>
      <c r="L29" s="109"/>
      <c r="M29" s="206">
        <f>Visits!AH3*K28</f>
        <v>146558.93119999999</v>
      </c>
      <c r="N29" s="204">
        <f>(M29*N30)+M29</f>
        <v>348977.95463013696</v>
      </c>
    </row>
    <row r="30" spans="1:14" ht="15" x14ac:dyDescent="0.25">
      <c r="A30" s="195"/>
      <c r="B30" s="196"/>
      <c r="C30" s="188"/>
      <c r="D30" s="176"/>
      <c r="E30" s="177"/>
      <c r="F30" s="178">
        <f>(F28-E28)/E28</f>
        <v>2.2943143812709033</v>
      </c>
      <c r="G30" s="175"/>
      <c r="H30" s="176"/>
      <c r="I30" s="177"/>
      <c r="J30" s="178">
        <f>(J28-I28)/I28</f>
        <v>2.2943143812709028</v>
      </c>
      <c r="K30" s="28"/>
      <c r="L30" s="176"/>
      <c r="M30" s="176"/>
      <c r="N30" s="178">
        <f>(N28-M28)/M28</f>
        <v>1.3811442385173245</v>
      </c>
    </row>
    <row r="31" spans="1:14" ht="15" x14ac:dyDescent="0.25">
      <c r="A31" s="31"/>
      <c r="B31" s="31"/>
      <c r="C31" s="32"/>
      <c r="E31" s="25"/>
      <c r="F31" s="25"/>
      <c r="G31" s="32"/>
      <c r="I31" s="25"/>
      <c r="J31" s="25"/>
    </row>
    <row r="32" spans="1:14" ht="15" x14ac:dyDescent="0.25">
      <c r="A32" s="225" t="s">
        <v>187</v>
      </c>
      <c r="B32" s="226"/>
      <c r="C32" s="205" t="s">
        <v>183</v>
      </c>
      <c r="D32" s="157">
        <v>43697</v>
      </c>
      <c r="E32" s="158" t="s">
        <v>173</v>
      </c>
    </row>
    <row r="33" spans="1:5" ht="14.45" customHeight="1" x14ac:dyDescent="0.25">
      <c r="A33" s="220" t="s">
        <v>184</v>
      </c>
      <c r="B33" s="154" t="s">
        <v>174</v>
      </c>
      <c r="C33" s="198">
        <f>C35/Visits!U4</f>
        <v>54.053603882901058</v>
      </c>
      <c r="D33" s="199">
        <f>D35/D44</f>
        <v>72.636120401337806</v>
      </c>
      <c r="E33" s="199">
        <f>E35/E44</f>
        <v>64.571958098307817</v>
      </c>
    </row>
    <row r="34" spans="1:5" ht="14.45" customHeight="1" x14ac:dyDescent="0.2">
      <c r="A34" s="221"/>
      <c r="B34" s="154" t="s">
        <v>175</v>
      </c>
      <c r="C34" s="200">
        <f>C33/3</f>
        <v>18.01786796096702</v>
      </c>
      <c r="D34" s="199">
        <f>D33/3</f>
        <v>24.212040133779269</v>
      </c>
      <c r="E34" s="199">
        <f>E33/3</f>
        <v>21.523986032769272</v>
      </c>
    </row>
    <row r="35" spans="1:5" ht="14.45" customHeight="1" x14ac:dyDescent="0.2">
      <c r="A35" s="221"/>
      <c r="B35" s="155" t="s">
        <v>176</v>
      </c>
      <c r="C35" s="201">
        <f>F16+N29+C37+C36</f>
        <v>638913.59789589047</v>
      </c>
      <c r="D35" s="199">
        <f>SUM(D36:D39)</f>
        <v>260618.40000000002</v>
      </c>
      <c r="E35" s="199">
        <f>SUM(E36:E39)</f>
        <v>320535.2</v>
      </c>
    </row>
    <row r="36" spans="1:5" ht="14.45" customHeight="1" x14ac:dyDescent="0.2">
      <c r="A36" s="221"/>
      <c r="B36" s="155" t="s">
        <v>177</v>
      </c>
      <c r="C36" s="201">
        <f>2000*15</f>
        <v>30000</v>
      </c>
      <c r="D36" s="199">
        <v>30000</v>
      </c>
      <c r="E36" s="199">
        <f>C36</f>
        <v>30000</v>
      </c>
    </row>
    <row r="37" spans="1:5" ht="14.45" customHeight="1" x14ac:dyDescent="0.2">
      <c r="A37" s="221"/>
      <c r="B37" s="155" t="s">
        <v>178</v>
      </c>
      <c r="C37" s="199">
        <v>60000</v>
      </c>
      <c r="D37" s="199">
        <v>60000</v>
      </c>
      <c r="E37" s="199">
        <v>60000</v>
      </c>
    </row>
    <row r="38" spans="1:5" ht="15" customHeight="1" x14ac:dyDescent="0.2">
      <c r="A38" s="221"/>
      <c r="B38" s="155" t="s">
        <v>179</v>
      </c>
      <c r="C38" s="199">
        <f>F16</f>
        <v>199935.64326575346</v>
      </c>
      <c r="D38" s="199">
        <f>D40*D41</f>
        <v>59906.400000000001</v>
      </c>
      <c r="E38" s="199">
        <f>E40*E41</f>
        <v>83973.6</v>
      </c>
    </row>
    <row r="39" spans="1:5" ht="15" customHeight="1" x14ac:dyDescent="0.2">
      <c r="A39" s="221"/>
      <c r="B39" s="155" t="s">
        <v>180</v>
      </c>
      <c r="C39" s="199">
        <f>N29</f>
        <v>348977.95463013696</v>
      </c>
      <c r="D39" s="202">
        <f>D42*D43</f>
        <v>110712.00000000001</v>
      </c>
      <c r="E39" s="199">
        <f>E42*E43</f>
        <v>146561.60000000001</v>
      </c>
    </row>
    <row r="40" spans="1:5" ht="15" customHeight="1" x14ac:dyDescent="0.2">
      <c r="A40" s="221"/>
      <c r="B40" s="155" t="s">
        <v>166</v>
      </c>
      <c r="C40" s="199"/>
      <c r="D40" s="151">
        <v>2748</v>
      </c>
      <c r="E40" s="150">
        <v>3852</v>
      </c>
    </row>
    <row r="41" spans="1:5" ht="15" customHeight="1" x14ac:dyDescent="0.2">
      <c r="A41" s="221"/>
      <c r="B41" s="155" t="s">
        <v>169</v>
      </c>
      <c r="C41" s="199">
        <v>21.8</v>
      </c>
      <c r="D41" s="202">
        <v>21.8</v>
      </c>
      <c r="E41" s="203">
        <v>21.8</v>
      </c>
    </row>
    <row r="42" spans="1:5" x14ac:dyDescent="0.2">
      <c r="A42" s="221"/>
      <c r="B42" s="152" t="s">
        <v>167</v>
      </c>
      <c r="C42" s="199"/>
      <c r="D42" s="151">
        <v>840</v>
      </c>
      <c r="E42" s="151">
        <v>1112</v>
      </c>
    </row>
    <row r="43" spans="1:5" x14ac:dyDescent="0.2">
      <c r="A43" s="221"/>
      <c r="B43" s="152" t="s">
        <v>170</v>
      </c>
      <c r="C43" s="199">
        <v>131.80000000000001</v>
      </c>
      <c r="D43" s="202">
        <v>131.80000000000001</v>
      </c>
      <c r="E43" s="203">
        <v>131.80000000000001</v>
      </c>
    </row>
    <row r="44" spans="1:5" x14ac:dyDescent="0.2">
      <c r="A44" s="222"/>
      <c r="B44" s="156" t="s">
        <v>181</v>
      </c>
      <c r="C44" s="151">
        <f>C49*4</f>
        <v>11820</v>
      </c>
      <c r="D44" s="151">
        <f>D40+D42</f>
        <v>3588</v>
      </c>
      <c r="E44" s="151">
        <f>E40+E42</f>
        <v>4964</v>
      </c>
    </row>
    <row r="45" spans="1:5" x14ac:dyDescent="0.2">
      <c r="A45" s="220" t="s">
        <v>136</v>
      </c>
      <c r="B45" s="113" t="s">
        <v>137</v>
      </c>
      <c r="C45" s="199">
        <f>Visits!U4*'Cost 11.12.19'!C33</f>
        <v>638913.59789589047</v>
      </c>
      <c r="D45" s="148"/>
      <c r="E45" s="204"/>
    </row>
    <row r="46" spans="1:5" x14ac:dyDescent="0.2">
      <c r="A46" s="221"/>
      <c r="B46" s="112" t="s">
        <v>123</v>
      </c>
      <c r="C46" s="199">
        <f>(C49*4)*C33</f>
        <v>638913.59789589047</v>
      </c>
      <c r="D46" s="148"/>
      <c r="E46" s="204"/>
    </row>
    <row r="47" spans="1:5" x14ac:dyDescent="0.2">
      <c r="A47" s="221"/>
      <c r="B47" s="112" t="s">
        <v>152</v>
      </c>
      <c r="C47" s="149">
        <f>C35-C46</f>
        <v>0</v>
      </c>
      <c r="D47" s="110"/>
      <c r="E47" s="164"/>
    </row>
    <row r="48" spans="1:5" x14ac:dyDescent="0.2">
      <c r="A48" s="221"/>
      <c r="B48" s="112" t="s">
        <v>126</v>
      </c>
      <c r="C48" s="112">
        <v>1970</v>
      </c>
      <c r="D48" s="109"/>
      <c r="E48" s="164"/>
    </row>
    <row r="49" spans="1:6" x14ac:dyDescent="0.2">
      <c r="A49" s="221"/>
      <c r="B49" s="112" t="s">
        <v>171</v>
      </c>
      <c r="C49" s="112">
        <v>2955</v>
      </c>
      <c r="D49" s="109"/>
      <c r="E49" s="164"/>
    </row>
    <row r="50" spans="1:6" x14ac:dyDescent="0.2">
      <c r="A50" s="221"/>
      <c r="B50" s="112" t="s">
        <v>185</v>
      </c>
      <c r="C50" s="112">
        <f>C49*4</f>
        <v>11820</v>
      </c>
      <c r="D50" s="109"/>
      <c r="E50" s="164"/>
    </row>
    <row r="51" spans="1:6" x14ac:dyDescent="0.2">
      <c r="A51" s="221"/>
      <c r="B51" s="112" t="s">
        <v>127</v>
      </c>
      <c r="C51" s="112">
        <v>4433</v>
      </c>
      <c r="D51" s="109"/>
      <c r="E51" s="164"/>
    </row>
    <row r="52" spans="1:6" x14ac:dyDescent="0.2">
      <c r="A52" s="221"/>
      <c r="B52" s="112" t="s">
        <v>172</v>
      </c>
      <c r="C52" s="112">
        <f>C51*4</f>
        <v>17732</v>
      </c>
      <c r="D52" s="109"/>
      <c r="E52" s="164"/>
    </row>
    <row r="53" spans="1:6" x14ac:dyDescent="0.2">
      <c r="A53" s="221" t="s">
        <v>182</v>
      </c>
      <c r="B53" s="112" t="s">
        <v>124</v>
      </c>
      <c r="C53" s="114">
        <f>E16/(E16+E29)</f>
        <v>0.5024362051876009</v>
      </c>
      <c r="D53" s="109"/>
      <c r="E53" s="164"/>
    </row>
    <row r="54" spans="1:6" x14ac:dyDescent="0.2">
      <c r="A54" s="221"/>
      <c r="B54" s="112" t="s">
        <v>128</v>
      </c>
      <c r="C54" s="114">
        <f>E29/(E29+E16)</f>
        <v>0.4975637948123991</v>
      </c>
      <c r="D54" s="109"/>
      <c r="E54" s="164"/>
    </row>
    <row r="55" spans="1:6" x14ac:dyDescent="0.2">
      <c r="A55" s="221"/>
      <c r="B55" s="112" t="s">
        <v>129</v>
      </c>
      <c r="C55" s="114">
        <v>0.40909090909090906</v>
      </c>
      <c r="D55" s="109"/>
      <c r="E55" s="164"/>
    </row>
    <row r="56" spans="1:6" x14ac:dyDescent="0.2">
      <c r="A56" s="222"/>
      <c r="B56" s="112" t="s">
        <v>125</v>
      </c>
      <c r="C56" s="114">
        <v>0.59090909090909094</v>
      </c>
      <c r="D56" s="176"/>
      <c r="E56" s="197"/>
    </row>
    <row r="57" spans="1:6" s="109" customFormat="1" x14ac:dyDescent="0.2">
      <c r="A57" s="159"/>
    </row>
    <row r="58" spans="1:6" x14ac:dyDescent="0.2">
      <c r="A58" s="110" t="s">
        <v>161</v>
      </c>
      <c r="B58" s="138">
        <f>90000/Visits!T4</f>
        <v>25.083612040133779</v>
      </c>
      <c r="C58" s="137">
        <f>B58/D33</f>
        <v>0.34533248611763401</v>
      </c>
      <c r="D58" s="110" t="s">
        <v>161</v>
      </c>
      <c r="E58" s="139">
        <f>90000/Visits!AH4</f>
        <v>18.130539887187751</v>
      </c>
      <c r="F58" s="137">
        <f>E58/E33</f>
        <v>0.28078039478971417</v>
      </c>
    </row>
    <row r="59" spans="1:6" x14ac:dyDescent="0.2">
      <c r="A59" s="111" t="s">
        <v>162</v>
      </c>
      <c r="B59" s="135">
        <f>SUM(D38:D39)/Visits!T4</f>
        <v>47.552508361204019</v>
      </c>
      <c r="C59" s="137">
        <f>B59/D33</f>
        <v>0.65466751388236588</v>
      </c>
      <c r="D59" s="23" t="s">
        <v>163</v>
      </c>
      <c r="E59" s="25">
        <f>SUM(E38:E39)/Visits!AH4</f>
        <v>46.441418211120066</v>
      </c>
      <c r="F59" s="137">
        <f>E59/E33</f>
        <v>0.71921960521028583</v>
      </c>
    </row>
    <row r="60" spans="1:6" x14ac:dyDescent="0.2">
      <c r="A60" s="25"/>
    </row>
  </sheetData>
  <mergeCells count="10">
    <mergeCell ref="M13:N13"/>
    <mergeCell ref="E26:F26"/>
    <mergeCell ref="I26:J26"/>
    <mergeCell ref="M26:N26"/>
    <mergeCell ref="A33:A44"/>
    <mergeCell ref="A53:A56"/>
    <mergeCell ref="A45:A52"/>
    <mergeCell ref="E13:F13"/>
    <mergeCell ref="I13:J13"/>
    <mergeCell ref="A32:B32"/>
  </mergeCells>
  <pageMargins left="0.7" right="0.7" top="0.75" bottom="0.75" header="0.3" footer="0.3"/>
  <pageSetup scale="49" orientation="landscape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XFD1048576"/>
    </sheetView>
  </sheetViews>
  <sheetFormatPr defaultColWidth="8.85546875" defaultRowHeight="15" x14ac:dyDescent="0.25"/>
  <cols>
    <col min="1" max="1" width="8.85546875" style="44"/>
    <col min="2" max="2" width="11.5703125" style="45" customWidth="1"/>
    <col min="3" max="3" width="8.85546875" style="45"/>
    <col min="4" max="11" width="14.140625" style="45" customWidth="1"/>
    <col min="12" max="12" width="16.5703125" style="45" bestFit="1" customWidth="1"/>
    <col min="13" max="13" width="14.140625" style="45" customWidth="1"/>
    <col min="14" max="14" width="2.5703125" style="39" customWidth="1"/>
    <col min="15" max="25" width="14.140625" style="45" customWidth="1"/>
    <col min="26" max="16384" width="8.85546875" style="39"/>
  </cols>
  <sheetData>
    <row r="1" spans="1:28" ht="15.75" thickBot="1" x14ac:dyDescent="0.3">
      <c r="A1" s="33"/>
      <c r="B1" s="34"/>
      <c r="C1" s="35"/>
      <c r="D1" s="227"/>
      <c r="E1" s="227"/>
      <c r="F1" s="227"/>
      <c r="G1" s="227"/>
      <c r="H1" s="227"/>
      <c r="I1" s="228"/>
      <c r="J1" s="36"/>
      <c r="K1" s="36"/>
      <c r="L1" s="36"/>
      <c r="M1" s="36"/>
      <c r="N1" s="37"/>
      <c r="O1" s="229" t="s">
        <v>96</v>
      </c>
      <c r="P1" s="230"/>
      <c r="Q1" s="230"/>
      <c r="R1" s="230"/>
      <c r="S1" s="230"/>
      <c r="T1" s="230"/>
      <c r="U1" s="230"/>
      <c r="V1" s="230"/>
      <c r="W1" s="230"/>
      <c r="X1" s="230"/>
      <c r="Y1" s="38"/>
    </row>
    <row r="2" spans="1:28" s="43" customFormat="1" ht="60" x14ac:dyDescent="0.25">
      <c r="A2" s="40" t="s">
        <v>97</v>
      </c>
      <c r="B2" s="41" t="s">
        <v>98</v>
      </c>
      <c r="C2" s="41" t="s">
        <v>99</v>
      </c>
      <c r="D2" s="41" t="str">
        <f>P2</f>
        <v>Called CSR</v>
      </c>
      <c r="E2" s="41" t="str">
        <f t="shared" ref="E2:J3" si="0">Q2</f>
        <v>Meters Deployed</v>
      </c>
      <c r="F2" s="41" t="str">
        <f t="shared" si="0"/>
        <v>90 Day Notification</v>
      </c>
      <c r="G2" s="41" t="str">
        <f t="shared" si="0"/>
        <v>60 Day Notification</v>
      </c>
      <c r="H2" s="41" t="str">
        <f t="shared" si="0"/>
        <v>21 Day Notification</v>
      </c>
      <c r="I2" s="41" t="str">
        <f>U2</f>
        <v>Known Outreach</v>
      </c>
      <c r="J2" s="41" t="str">
        <f>V2</f>
        <v>OptOut Page Views</v>
      </c>
      <c r="K2" s="41" t="s">
        <v>100</v>
      </c>
      <c r="L2" s="231" t="s">
        <v>101</v>
      </c>
      <c r="M2" s="232"/>
      <c r="N2" s="42"/>
      <c r="O2" s="41" t="s">
        <v>102</v>
      </c>
      <c r="P2" s="41" t="s">
        <v>103</v>
      </c>
      <c r="Q2" s="41" t="s">
        <v>104</v>
      </c>
      <c r="R2" s="41" t="s">
        <v>105</v>
      </c>
      <c r="S2" s="41" t="s">
        <v>106</v>
      </c>
      <c r="T2" s="41" t="s">
        <v>107</v>
      </c>
      <c r="U2" s="41" t="s">
        <v>108</v>
      </c>
      <c r="V2" s="41" t="s">
        <v>109</v>
      </c>
      <c r="W2" s="41" t="s">
        <v>100</v>
      </c>
      <c r="X2" s="233" t="s">
        <v>101</v>
      </c>
      <c r="Y2" s="234"/>
    </row>
    <row r="3" spans="1:28" ht="15.75" x14ac:dyDescent="0.25">
      <c r="A3" s="44">
        <v>43472</v>
      </c>
      <c r="B3" s="45">
        <v>17</v>
      </c>
      <c r="C3" s="45">
        <v>1</v>
      </c>
      <c r="D3" s="45">
        <f>P3</f>
        <v>7</v>
      </c>
      <c r="E3" s="46">
        <v>3752</v>
      </c>
      <c r="F3" s="45">
        <f t="shared" si="0"/>
        <v>2314</v>
      </c>
      <c r="G3" s="45">
        <f t="shared" si="0"/>
        <v>1062</v>
      </c>
      <c r="H3" s="45">
        <f t="shared" si="0"/>
        <v>0</v>
      </c>
      <c r="I3" s="45">
        <f t="shared" si="0"/>
        <v>0</v>
      </c>
      <c r="J3" s="45">
        <f t="shared" si="0"/>
        <v>25</v>
      </c>
      <c r="K3" s="47">
        <f>$M$3+$M$4*C3+$M$5*D3+$M$6*E3+$M$7*F3+$M$8*G3+$M$9*H3+$M$10*I3+$M$11*J3</f>
        <v>3.3142141708355846</v>
      </c>
      <c r="L3" s="48" t="s">
        <v>110</v>
      </c>
      <c r="M3" s="48">
        <v>2.314095415908838</v>
      </c>
      <c r="N3" s="49"/>
      <c r="O3" s="45">
        <f>B3</f>
        <v>17</v>
      </c>
      <c r="P3" s="50">
        <v>7</v>
      </c>
      <c r="Q3" s="45">
        <v>0</v>
      </c>
      <c r="R3" s="45">
        <v>2314</v>
      </c>
      <c r="S3" s="45">
        <v>1062</v>
      </c>
      <c r="T3" s="45">
        <v>0</v>
      </c>
      <c r="U3" s="45">
        <v>0</v>
      </c>
      <c r="V3" s="45">
        <v>25</v>
      </c>
      <c r="W3" s="47">
        <f>$Y$3+$Y$4*P3+$Y$5*Q3+$Y$6*R3+$Y$7*S3+$Y$8*T3+$Y$9*U3</f>
        <v>15.752875063346634</v>
      </c>
      <c r="X3" s="48" t="s">
        <v>110</v>
      </c>
      <c r="Y3" s="48">
        <v>2.1897062431431511</v>
      </c>
      <c r="AB3" s="51">
        <v>25</v>
      </c>
    </row>
    <row r="4" spans="1:28" ht="15.75" x14ac:dyDescent="0.25">
      <c r="A4" s="44">
        <v>43479</v>
      </c>
      <c r="B4" s="45">
        <v>22</v>
      </c>
      <c r="C4" s="45">
        <v>2</v>
      </c>
      <c r="D4" s="45">
        <f>P4+D3</f>
        <v>22</v>
      </c>
      <c r="E4" s="46">
        <v>3752</v>
      </c>
      <c r="F4" s="45">
        <f>R4+F3</f>
        <v>4887</v>
      </c>
      <c r="G4" s="45">
        <f>S4+G3</f>
        <v>2356</v>
      </c>
      <c r="H4" s="45">
        <f>T4+H3</f>
        <v>0</v>
      </c>
      <c r="I4" s="45">
        <f>U4+I3</f>
        <v>0</v>
      </c>
      <c r="J4" s="45">
        <f>V4+J3</f>
        <v>54</v>
      </c>
      <c r="K4" s="47">
        <f t="shared" ref="K4:K38" si="1">$M$3+$M$4*C4+$M$5*D4+$M$6*E4+$M$7*F4+$M$8*G4+$M$9*H4+$M$10*I4+$M$11*J4</f>
        <v>22.316027282830071</v>
      </c>
      <c r="L4" s="48" t="s">
        <v>99</v>
      </c>
      <c r="M4" s="48">
        <v>20.139172624768783</v>
      </c>
      <c r="N4" s="49"/>
      <c r="O4" s="45">
        <f t="shared" ref="O4:O20" si="2">B4-B3</f>
        <v>5</v>
      </c>
      <c r="P4" s="50">
        <v>15</v>
      </c>
      <c r="Q4" s="45">
        <v>0</v>
      </c>
      <c r="R4" s="45">
        <v>2573</v>
      </c>
      <c r="S4" s="45">
        <v>1294</v>
      </c>
      <c r="T4" s="45">
        <v>0</v>
      </c>
      <c r="U4" s="45">
        <v>0</v>
      </c>
      <c r="V4" s="45">
        <v>29</v>
      </c>
      <c r="W4" s="47">
        <f t="shared" ref="W4:W37" si="3">$Y$3+$Y$4*P4+$Y$5*Q4+$Y$6*R4+$Y$7*S4+$Y$8*T4+$Y$9*U4</f>
        <v>15.028831541911803</v>
      </c>
      <c r="X4" s="48" t="s">
        <v>103</v>
      </c>
      <c r="Y4" s="48">
        <v>-0.25464233080638532</v>
      </c>
      <c r="AB4" s="51">
        <v>29</v>
      </c>
    </row>
    <row r="5" spans="1:28" ht="15.75" x14ac:dyDescent="0.25">
      <c r="A5" s="44">
        <v>43486</v>
      </c>
      <c r="B5" s="45">
        <v>24</v>
      </c>
      <c r="C5" s="45">
        <v>3</v>
      </c>
      <c r="D5" s="45">
        <f t="shared" ref="D5:D38" si="4">P5+D4</f>
        <v>39</v>
      </c>
      <c r="E5" s="46">
        <v>3755</v>
      </c>
      <c r="F5" s="45">
        <f t="shared" ref="F5:J20" si="5">R5+F4</f>
        <v>7963</v>
      </c>
      <c r="G5" s="45">
        <f t="shared" si="5"/>
        <v>3877</v>
      </c>
      <c r="H5" s="45">
        <f t="shared" si="5"/>
        <v>0</v>
      </c>
      <c r="I5" s="45">
        <f t="shared" si="5"/>
        <v>0</v>
      </c>
      <c r="J5" s="45">
        <f t="shared" si="5"/>
        <v>97</v>
      </c>
      <c r="K5" s="47">
        <f t="shared" si="1"/>
        <v>40.538362707246741</v>
      </c>
      <c r="L5" s="48" t="s">
        <v>103</v>
      </c>
      <c r="M5" s="48">
        <v>0.10440947568145606</v>
      </c>
      <c r="N5" s="49"/>
      <c r="O5" s="45">
        <f t="shared" si="2"/>
        <v>2</v>
      </c>
      <c r="P5" s="50">
        <v>17</v>
      </c>
      <c r="Q5" s="45">
        <v>0</v>
      </c>
      <c r="R5" s="45">
        <v>3076</v>
      </c>
      <c r="S5" s="45">
        <v>1521</v>
      </c>
      <c r="T5" s="45">
        <v>0</v>
      </c>
      <c r="U5" s="45">
        <v>0</v>
      </c>
      <c r="V5" s="45">
        <v>43</v>
      </c>
      <c r="W5" s="47">
        <f t="shared" si="3"/>
        <v>17.869036918067369</v>
      </c>
      <c r="X5" s="48" t="s">
        <v>104</v>
      </c>
      <c r="Y5" s="48">
        <v>4.2273059925638469E-3</v>
      </c>
      <c r="AB5" s="51">
        <v>43</v>
      </c>
    </row>
    <row r="6" spans="1:28" ht="15.75" x14ac:dyDescent="0.25">
      <c r="A6" s="44">
        <v>43493</v>
      </c>
      <c r="B6" s="45">
        <v>46</v>
      </c>
      <c r="C6" s="45">
        <v>4</v>
      </c>
      <c r="D6" s="45">
        <f t="shared" si="4"/>
        <v>58</v>
      </c>
      <c r="E6" s="46">
        <v>3757</v>
      </c>
      <c r="F6" s="45">
        <f t="shared" si="5"/>
        <v>11482</v>
      </c>
      <c r="G6" s="45">
        <f t="shared" si="5"/>
        <v>6550</v>
      </c>
      <c r="H6" s="45">
        <f t="shared" si="5"/>
        <v>5</v>
      </c>
      <c r="I6" s="45">
        <f t="shared" si="5"/>
        <v>0</v>
      </c>
      <c r="J6" s="45">
        <f t="shared" si="5"/>
        <v>141</v>
      </c>
      <c r="K6" s="47">
        <f t="shared" si="1"/>
        <v>59.401739183886242</v>
      </c>
      <c r="L6" s="48" t="s">
        <v>104</v>
      </c>
      <c r="M6" s="48">
        <v>-4.6431290308667408E-3</v>
      </c>
      <c r="N6" s="49"/>
      <c r="O6" s="45">
        <f t="shared" si="2"/>
        <v>22</v>
      </c>
      <c r="P6" s="50">
        <v>19</v>
      </c>
      <c r="Q6" s="45">
        <v>0</v>
      </c>
      <c r="R6" s="45">
        <v>3519</v>
      </c>
      <c r="S6" s="45">
        <v>2673</v>
      </c>
      <c r="T6" s="45">
        <v>5</v>
      </c>
      <c r="U6" s="45">
        <v>0</v>
      </c>
      <c r="V6" s="45">
        <v>44</v>
      </c>
      <c r="W6" s="47">
        <f t="shared" si="3"/>
        <v>16.915634719607869</v>
      </c>
      <c r="X6" s="48" t="s">
        <v>105</v>
      </c>
      <c r="Y6" s="48">
        <v>8.2726127382616622E-3</v>
      </c>
      <c r="AB6" s="51">
        <v>44</v>
      </c>
    </row>
    <row r="7" spans="1:28" ht="15.75" x14ac:dyDescent="0.25">
      <c r="A7" s="44">
        <v>43500</v>
      </c>
      <c r="B7" s="52">
        <v>115</v>
      </c>
      <c r="C7" s="45">
        <v>5</v>
      </c>
      <c r="D7" s="45">
        <f t="shared" si="4"/>
        <v>92</v>
      </c>
      <c r="E7" s="46">
        <v>3759</v>
      </c>
      <c r="F7" s="45">
        <f t="shared" si="5"/>
        <v>16302</v>
      </c>
      <c r="G7" s="45">
        <f t="shared" si="5"/>
        <v>8859</v>
      </c>
      <c r="H7" s="45">
        <f t="shared" si="5"/>
        <v>5</v>
      </c>
      <c r="I7" s="45">
        <f t="shared" si="5"/>
        <v>3</v>
      </c>
      <c r="J7" s="45">
        <f t="shared" si="5"/>
        <v>177</v>
      </c>
      <c r="K7" s="47">
        <f t="shared" si="1"/>
        <v>94.358074285375224</v>
      </c>
      <c r="L7" s="48" t="s">
        <v>105</v>
      </c>
      <c r="M7" s="48">
        <v>-8.3335927486551825E-4</v>
      </c>
      <c r="N7" s="49"/>
      <c r="O7" s="52">
        <f t="shared" si="2"/>
        <v>69</v>
      </c>
      <c r="P7" s="50">
        <v>34</v>
      </c>
      <c r="Q7" s="45">
        <v>0</v>
      </c>
      <c r="R7" s="45">
        <v>4820</v>
      </c>
      <c r="S7" s="45">
        <v>2309</v>
      </c>
      <c r="T7" s="45">
        <v>0</v>
      </c>
      <c r="U7" s="45">
        <v>3</v>
      </c>
      <c r="V7" s="45">
        <v>36</v>
      </c>
      <c r="W7" s="47">
        <f t="shared" si="3"/>
        <v>46.45760884070063</v>
      </c>
      <c r="X7" s="48" t="s">
        <v>106</v>
      </c>
      <c r="Y7" s="48">
        <v>-3.5754809232479336E-3</v>
      </c>
      <c r="AB7" s="51">
        <v>36</v>
      </c>
    </row>
    <row r="8" spans="1:28" ht="15.75" x14ac:dyDescent="0.25">
      <c r="A8" s="44">
        <v>43507</v>
      </c>
      <c r="B8" s="45">
        <v>123</v>
      </c>
      <c r="C8" s="45">
        <v>6</v>
      </c>
      <c r="D8" s="45">
        <f t="shared" si="4"/>
        <v>116</v>
      </c>
      <c r="E8" s="46">
        <v>3762</v>
      </c>
      <c r="F8" s="45">
        <f t="shared" si="5"/>
        <v>19760</v>
      </c>
      <c r="G8" s="45">
        <f t="shared" si="5"/>
        <v>11440</v>
      </c>
      <c r="H8" s="45">
        <f t="shared" si="5"/>
        <v>1447</v>
      </c>
      <c r="I8" s="45">
        <f t="shared" si="5"/>
        <v>3</v>
      </c>
      <c r="J8" s="45">
        <f t="shared" si="5"/>
        <v>241</v>
      </c>
      <c r="K8" s="47">
        <f t="shared" si="1"/>
        <v>118.993561399672</v>
      </c>
      <c r="L8" s="48" t="s">
        <v>106</v>
      </c>
      <c r="M8" s="48">
        <v>7.1713199413789275E-4</v>
      </c>
      <c r="N8" s="49"/>
      <c r="O8" s="45">
        <f t="shared" si="2"/>
        <v>8</v>
      </c>
      <c r="P8" s="50">
        <v>24</v>
      </c>
      <c r="Q8" s="45">
        <v>0</v>
      </c>
      <c r="R8" s="45">
        <v>3458</v>
      </c>
      <c r="S8" s="45">
        <v>2581</v>
      </c>
      <c r="T8" s="45">
        <v>1442</v>
      </c>
      <c r="U8" s="45">
        <v>0</v>
      </c>
      <c r="V8" s="45">
        <v>64</v>
      </c>
      <c r="W8" s="47">
        <f t="shared" si="3"/>
        <v>18.360581088542308</v>
      </c>
      <c r="X8" s="48" t="s">
        <v>107</v>
      </c>
      <c r="Y8" s="48">
        <v>2.0138087369947952E-3</v>
      </c>
      <c r="AB8" s="51">
        <v>64</v>
      </c>
    </row>
    <row r="9" spans="1:28" ht="16.5" thickBot="1" x14ac:dyDescent="0.3">
      <c r="A9" s="44">
        <v>43514</v>
      </c>
      <c r="B9" s="45">
        <v>143</v>
      </c>
      <c r="C9" s="45">
        <v>7</v>
      </c>
      <c r="D9" s="45">
        <f t="shared" si="4"/>
        <v>140</v>
      </c>
      <c r="E9" s="46">
        <v>3765</v>
      </c>
      <c r="F9" s="45">
        <f t="shared" si="5"/>
        <v>23354</v>
      </c>
      <c r="G9" s="45">
        <f t="shared" si="5"/>
        <v>14516</v>
      </c>
      <c r="H9" s="45">
        <f t="shared" si="5"/>
        <v>2518</v>
      </c>
      <c r="I9" s="45">
        <f t="shared" si="5"/>
        <v>3</v>
      </c>
      <c r="J9" s="45">
        <f t="shared" si="5"/>
        <v>375</v>
      </c>
      <c r="K9" s="47">
        <f t="shared" si="1"/>
        <v>138.65545040491281</v>
      </c>
      <c r="L9" s="48" t="s">
        <v>107</v>
      </c>
      <c r="M9" s="48">
        <v>4.3810218018117157E-3</v>
      </c>
      <c r="N9" s="49"/>
      <c r="O9" s="45">
        <f t="shared" si="2"/>
        <v>20</v>
      </c>
      <c r="P9" s="50">
        <v>24</v>
      </c>
      <c r="Q9" s="45">
        <v>0</v>
      </c>
      <c r="R9" s="45">
        <v>3594</v>
      </c>
      <c r="S9" s="45">
        <v>3076</v>
      </c>
      <c r="T9" s="45">
        <v>1071</v>
      </c>
      <c r="U9" s="45">
        <v>0</v>
      </c>
      <c r="V9" s="45">
        <v>134</v>
      </c>
      <c r="W9" s="47">
        <f t="shared" si="3"/>
        <v>16.968670322513098</v>
      </c>
      <c r="X9" s="53" t="s">
        <v>108</v>
      </c>
      <c r="Y9" s="53">
        <v>7.1025112994442843</v>
      </c>
      <c r="AB9" s="51">
        <v>134</v>
      </c>
    </row>
    <row r="10" spans="1:28" ht="15.75" x14ac:dyDescent="0.25">
      <c r="A10" s="44">
        <v>43521</v>
      </c>
      <c r="B10" s="45">
        <v>161</v>
      </c>
      <c r="C10" s="45">
        <v>8</v>
      </c>
      <c r="D10" s="45">
        <f t="shared" si="4"/>
        <v>179</v>
      </c>
      <c r="E10" s="46">
        <v>3773</v>
      </c>
      <c r="F10" s="45">
        <f t="shared" si="5"/>
        <v>28078</v>
      </c>
      <c r="G10" s="45">
        <f t="shared" si="5"/>
        <v>19303</v>
      </c>
      <c r="H10" s="45">
        <f t="shared" si="5"/>
        <v>3808</v>
      </c>
      <c r="I10" s="45">
        <f t="shared" si="5"/>
        <v>3</v>
      </c>
      <c r="J10" s="45">
        <f t="shared" si="5"/>
        <v>447</v>
      </c>
      <c r="K10" s="47">
        <f t="shared" si="1"/>
        <v>164.28463674719865</v>
      </c>
      <c r="L10" s="48" t="s">
        <v>108</v>
      </c>
      <c r="M10" s="48">
        <v>5.161228591937153</v>
      </c>
      <c r="N10" s="49"/>
      <c r="O10" s="45">
        <f t="shared" si="2"/>
        <v>18</v>
      </c>
      <c r="P10" s="50">
        <v>39</v>
      </c>
      <c r="Q10" s="45">
        <v>0</v>
      </c>
      <c r="R10" s="45">
        <v>4724</v>
      </c>
      <c r="S10" s="45">
        <v>4787</v>
      </c>
      <c r="T10" s="45">
        <v>1290</v>
      </c>
      <c r="U10" s="45">
        <v>0</v>
      </c>
      <c r="V10" s="45">
        <v>72</v>
      </c>
      <c r="W10" s="47">
        <f t="shared" si="3"/>
        <v>16.820464008377645</v>
      </c>
      <c r="AB10" s="51">
        <v>72</v>
      </c>
    </row>
    <row r="11" spans="1:28" ht="16.5" thickBot="1" x14ac:dyDescent="0.3">
      <c r="A11" s="44">
        <v>43528</v>
      </c>
      <c r="B11" s="45">
        <v>171</v>
      </c>
      <c r="C11" s="45">
        <v>9</v>
      </c>
      <c r="D11" s="45">
        <f t="shared" si="4"/>
        <v>289</v>
      </c>
      <c r="E11" s="46">
        <v>3950</v>
      </c>
      <c r="F11" s="45">
        <f t="shared" si="5"/>
        <v>34558</v>
      </c>
      <c r="G11" s="45">
        <f t="shared" si="5"/>
        <v>24076</v>
      </c>
      <c r="H11" s="45">
        <f t="shared" si="5"/>
        <v>4681</v>
      </c>
      <c r="I11" s="45">
        <f t="shared" si="5"/>
        <v>6</v>
      </c>
      <c r="J11" s="45">
        <f t="shared" si="5"/>
        <v>734</v>
      </c>
      <c r="K11" s="47">
        <f t="shared" si="1"/>
        <v>197.69952033931725</v>
      </c>
      <c r="L11" s="53" t="s">
        <v>109</v>
      </c>
      <c r="M11" s="53">
        <v>-5.1284035661434128E-2</v>
      </c>
      <c r="N11" s="49"/>
      <c r="O11" s="45">
        <f t="shared" si="2"/>
        <v>10</v>
      </c>
      <c r="P11" s="50">
        <v>110</v>
      </c>
      <c r="Q11" s="45">
        <v>0</v>
      </c>
      <c r="R11" s="45">
        <v>6480</v>
      </c>
      <c r="S11" s="45">
        <v>4773</v>
      </c>
      <c r="T11" s="45">
        <v>873</v>
      </c>
      <c r="U11" s="45">
        <v>3</v>
      </c>
      <c r="V11" s="45">
        <v>287</v>
      </c>
      <c r="W11" s="47">
        <f t="shared" si="3"/>
        <v>33.785398877443257</v>
      </c>
      <c r="AB11" s="51">
        <v>287</v>
      </c>
    </row>
    <row r="12" spans="1:28" ht="15.75" x14ac:dyDescent="0.25">
      <c r="A12" s="44">
        <v>43535</v>
      </c>
      <c r="B12" s="45">
        <v>223</v>
      </c>
      <c r="C12" s="45">
        <v>10</v>
      </c>
      <c r="D12" s="45">
        <f t="shared" si="4"/>
        <v>375</v>
      </c>
      <c r="E12" s="46">
        <v>4959</v>
      </c>
      <c r="F12" s="45">
        <f t="shared" si="5"/>
        <v>40912</v>
      </c>
      <c r="G12" s="45">
        <f t="shared" si="5"/>
        <v>28919</v>
      </c>
      <c r="H12" s="45">
        <f t="shared" si="5"/>
        <v>6305</v>
      </c>
      <c r="I12" s="45">
        <f t="shared" si="5"/>
        <v>7</v>
      </c>
      <c r="J12" s="45">
        <f t="shared" si="5"/>
        <v>872</v>
      </c>
      <c r="K12" s="47">
        <f t="shared" si="1"/>
        <v>225.50970717246253</v>
      </c>
      <c r="N12" s="49"/>
      <c r="O12" s="45">
        <f t="shared" si="2"/>
        <v>52</v>
      </c>
      <c r="P12" s="50">
        <v>86</v>
      </c>
      <c r="Q12" s="50">
        <v>570</v>
      </c>
      <c r="R12" s="45">
        <v>6354</v>
      </c>
      <c r="S12" s="45">
        <v>4843</v>
      </c>
      <c r="T12" s="45">
        <v>1624</v>
      </c>
      <c r="U12" s="45">
        <v>1</v>
      </c>
      <c r="V12" s="45">
        <v>138</v>
      </c>
      <c r="W12" s="47">
        <f t="shared" si="3"/>
        <v>28.3210941255041</v>
      </c>
      <c r="AB12" s="51">
        <v>138</v>
      </c>
    </row>
    <row r="13" spans="1:28" ht="15.75" x14ac:dyDescent="0.25">
      <c r="A13" s="44">
        <v>43542</v>
      </c>
      <c r="B13" s="45">
        <v>259</v>
      </c>
      <c r="C13" s="45">
        <v>11</v>
      </c>
      <c r="D13" s="45">
        <f t="shared" si="4"/>
        <v>430</v>
      </c>
      <c r="E13" s="46">
        <v>5760</v>
      </c>
      <c r="F13" s="45">
        <f t="shared" si="5"/>
        <v>46969</v>
      </c>
      <c r="G13" s="45">
        <f t="shared" si="5"/>
        <v>33819</v>
      </c>
      <c r="H13" s="45">
        <f t="shared" si="5"/>
        <v>8760</v>
      </c>
      <c r="I13" s="45">
        <f t="shared" si="5"/>
        <v>7</v>
      </c>
      <c r="J13" s="45">
        <f t="shared" si="5"/>
        <v>1000</v>
      </c>
      <c r="K13" s="47">
        <f t="shared" si="1"/>
        <v>250.32959620818656</v>
      </c>
      <c r="N13" s="49"/>
      <c r="O13" s="45">
        <f t="shared" si="2"/>
        <v>36</v>
      </c>
      <c r="P13" s="50">
        <v>55</v>
      </c>
      <c r="Q13" s="50">
        <v>419</v>
      </c>
      <c r="R13" s="45">
        <v>6057</v>
      </c>
      <c r="S13" s="45">
        <v>4900</v>
      </c>
      <c r="T13" s="45">
        <v>2455</v>
      </c>
      <c r="U13" s="45">
        <v>0</v>
      </c>
      <c r="V13" s="45">
        <v>128</v>
      </c>
      <c r="W13" s="47">
        <f t="shared" si="3"/>
        <v>27.486878540734445</v>
      </c>
      <c r="AB13" s="51">
        <v>128</v>
      </c>
    </row>
    <row r="14" spans="1:28" ht="15.75" x14ac:dyDescent="0.25">
      <c r="A14" s="44">
        <v>43549</v>
      </c>
      <c r="B14" s="45">
        <v>284</v>
      </c>
      <c r="C14" s="45">
        <v>12</v>
      </c>
      <c r="D14" s="45">
        <f t="shared" si="4"/>
        <v>509</v>
      </c>
      <c r="E14" s="46">
        <v>6973</v>
      </c>
      <c r="F14" s="45">
        <f t="shared" si="5"/>
        <v>51228</v>
      </c>
      <c r="G14" s="45">
        <f t="shared" si="5"/>
        <v>38533</v>
      </c>
      <c r="H14" s="45">
        <f t="shared" si="5"/>
        <v>12873</v>
      </c>
      <c r="I14" s="45">
        <f t="shared" si="5"/>
        <v>7</v>
      </c>
      <c r="J14" s="45">
        <f t="shared" si="5"/>
        <v>1120</v>
      </c>
      <c r="K14" s="47">
        <f t="shared" si="1"/>
        <v>284.78134335754226</v>
      </c>
      <c r="N14" s="49"/>
      <c r="O14" s="45">
        <f t="shared" si="2"/>
        <v>25</v>
      </c>
      <c r="P14" s="50">
        <v>79</v>
      </c>
      <c r="Q14" s="50">
        <v>588</v>
      </c>
      <c r="R14" s="45">
        <v>4259</v>
      </c>
      <c r="S14" s="45">
        <v>4714</v>
      </c>
      <c r="T14" s="45">
        <v>4113</v>
      </c>
      <c r="U14" s="45">
        <v>0</v>
      </c>
      <c r="V14" s="45">
        <v>120</v>
      </c>
      <c r="W14" s="47">
        <f t="shared" si="3"/>
        <v>11.219653948391507</v>
      </c>
      <c r="AB14" s="51">
        <v>120</v>
      </c>
    </row>
    <row r="15" spans="1:28" ht="15.75" x14ac:dyDescent="0.25">
      <c r="A15" s="44">
        <v>43556</v>
      </c>
      <c r="B15" s="45">
        <v>322</v>
      </c>
      <c r="C15" s="45">
        <v>13</v>
      </c>
      <c r="D15" s="45">
        <f t="shared" si="4"/>
        <v>575</v>
      </c>
      <c r="E15" s="46">
        <v>8742</v>
      </c>
      <c r="F15" s="45">
        <f t="shared" si="5"/>
        <v>59716</v>
      </c>
      <c r="G15" s="45">
        <f t="shared" si="5"/>
        <v>45605</v>
      </c>
      <c r="H15" s="45">
        <f t="shared" si="5"/>
        <v>15952</v>
      </c>
      <c r="I15" s="45">
        <f t="shared" si="5"/>
        <v>7</v>
      </c>
      <c r="J15" s="45">
        <f t="shared" si="5"/>
        <v>1190</v>
      </c>
      <c r="K15" s="47">
        <f t="shared" si="1"/>
        <v>311.49513369064636</v>
      </c>
      <c r="N15" s="49"/>
      <c r="O15" s="45">
        <f t="shared" si="2"/>
        <v>38</v>
      </c>
      <c r="P15" s="50">
        <v>66</v>
      </c>
      <c r="Q15" s="50">
        <v>954</v>
      </c>
      <c r="R15" s="45">
        <v>8488</v>
      </c>
      <c r="S15" s="45">
        <v>7072</v>
      </c>
      <c r="T15" s="45">
        <v>3079</v>
      </c>
      <c r="U15" s="45">
        <v>0</v>
      </c>
      <c r="V15" s="45">
        <v>70</v>
      </c>
      <c r="W15" s="47">
        <f t="shared" si="3"/>
        <v>40.548815261190207</v>
      </c>
      <c r="AB15" s="51">
        <v>70</v>
      </c>
    </row>
    <row r="16" spans="1:28" ht="15.75" x14ac:dyDescent="0.25">
      <c r="A16" s="44">
        <v>43563</v>
      </c>
      <c r="B16" s="45">
        <v>344</v>
      </c>
      <c r="C16" s="45">
        <v>14</v>
      </c>
      <c r="D16" s="45">
        <f t="shared" si="4"/>
        <v>654</v>
      </c>
      <c r="E16" s="46">
        <v>10843</v>
      </c>
      <c r="F16" s="45">
        <f t="shared" si="5"/>
        <v>66898</v>
      </c>
      <c r="G16" s="45">
        <f t="shared" si="5"/>
        <v>52563</v>
      </c>
      <c r="H16" s="45">
        <f t="shared" si="5"/>
        <v>20718</v>
      </c>
      <c r="I16" s="45">
        <f t="shared" si="5"/>
        <v>7</v>
      </c>
      <c r="J16" s="45">
        <f t="shared" si="5"/>
        <v>1272</v>
      </c>
      <c r="K16" s="47">
        <f t="shared" si="1"/>
        <v>345.80671788672362</v>
      </c>
      <c r="N16" s="49"/>
      <c r="O16" s="45">
        <f t="shared" si="2"/>
        <v>22</v>
      </c>
      <c r="P16" s="50">
        <v>79</v>
      </c>
      <c r="Q16" s="50">
        <v>1077</v>
      </c>
      <c r="R16" s="45">
        <v>7182</v>
      </c>
      <c r="S16" s="45">
        <v>6958</v>
      </c>
      <c r="T16" s="45">
        <v>4766</v>
      </c>
      <c r="U16" s="45">
        <v>0</v>
      </c>
      <c r="V16" s="45">
        <v>82</v>
      </c>
      <c r="W16" s="47">
        <f t="shared" si="3"/>
        <v>30.759291526183304</v>
      </c>
      <c r="AB16" s="51">
        <v>82</v>
      </c>
    </row>
    <row r="17" spans="1:28" ht="15.75" x14ac:dyDescent="0.25">
      <c r="A17" s="44">
        <v>43570</v>
      </c>
      <c r="B17" s="45">
        <v>390</v>
      </c>
      <c r="C17" s="45">
        <v>15</v>
      </c>
      <c r="D17" s="45">
        <f t="shared" si="4"/>
        <v>716</v>
      </c>
      <c r="E17" s="46">
        <v>13162</v>
      </c>
      <c r="F17" s="45">
        <f t="shared" si="5"/>
        <v>73559</v>
      </c>
      <c r="G17" s="45">
        <f t="shared" si="5"/>
        <v>59135</v>
      </c>
      <c r="H17" s="45">
        <f t="shared" si="5"/>
        <v>25503</v>
      </c>
      <c r="I17" s="45">
        <f t="shared" si="5"/>
        <v>9</v>
      </c>
      <c r="J17" s="45">
        <f t="shared" si="5"/>
        <v>1364</v>
      </c>
      <c r="K17" s="47">
        <f t="shared" si="1"/>
        <v>387.38136234144918</v>
      </c>
      <c r="N17" s="49"/>
      <c r="O17" s="45">
        <f t="shared" si="2"/>
        <v>46</v>
      </c>
      <c r="P17" s="50">
        <v>62</v>
      </c>
      <c r="Q17" s="50">
        <v>1177</v>
      </c>
      <c r="R17" s="45">
        <v>6661</v>
      </c>
      <c r="S17" s="45">
        <v>6572</v>
      </c>
      <c r="T17" s="45">
        <v>4785</v>
      </c>
      <c r="U17" s="45">
        <v>2</v>
      </c>
      <c r="V17" s="45">
        <v>92</v>
      </c>
      <c r="W17" s="47">
        <f t="shared" si="3"/>
        <v>46.824331113779081</v>
      </c>
      <c r="AB17" s="51">
        <v>92</v>
      </c>
    </row>
    <row r="18" spans="1:28" ht="15.75" x14ac:dyDescent="0.25">
      <c r="A18" s="44">
        <v>43577</v>
      </c>
      <c r="B18" s="45">
        <v>428</v>
      </c>
      <c r="C18" s="45">
        <v>16</v>
      </c>
      <c r="D18" s="45">
        <f t="shared" si="4"/>
        <v>799</v>
      </c>
      <c r="E18" s="46">
        <v>15987</v>
      </c>
      <c r="F18" s="45">
        <f t="shared" si="5"/>
        <v>80770</v>
      </c>
      <c r="G18" s="45">
        <f t="shared" si="5"/>
        <v>63486</v>
      </c>
      <c r="H18" s="45">
        <f t="shared" si="5"/>
        <v>30367</v>
      </c>
      <c r="I18" s="45">
        <f t="shared" si="5"/>
        <v>9</v>
      </c>
      <c r="J18" s="45">
        <f t="shared" si="5"/>
        <v>1428</v>
      </c>
      <c r="K18" s="47">
        <f t="shared" si="1"/>
        <v>418.20768127269929</v>
      </c>
      <c r="N18" s="49"/>
      <c r="O18" s="45">
        <f t="shared" si="2"/>
        <v>38</v>
      </c>
      <c r="P18" s="50">
        <v>83</v>
      </c>
      <c r="Q18" s="50">
        <v>1658</v>
      </c>
      <c r="R18" s="45">
        <v>7211</v>
      </c>
      <c r="S18" s="45">
        <v>4351</v>
      </c>
      <c r="T18" s="45">
        <v>4864</v>
      </c>
      <c r="U18" s="45">
        <v>0</v>
      </c>
      <c r="V18" s="45">
        <v>64</v>
      </c>
      <c r="W18" s="47">
        <f t="shared" si="3"/>
        <v>41.955324777179797</v>
      </c>
      <c r="AB18" s="51">
        <v>64</v>
      </c>
    </row>
    <row r="19" spans="1:28" ht="15.75" x14ac:dyDescent="0.25">
      <c r="A19" s="44">
        <v>43584</v>
      </c>
      <c r="B19" s="45">
        <v>453</v>
      </c>
      <c r="C19" s="45">
        <v>17</v>
      </c>
      <c r="D19" s="45">
        <f t="shared" si="4"/>
        <v>938</v>
      </c>
      <c r="E19" s="46">
        <v>19313</v>
      </c>
      <c r="F19" s="45">
        <f t="shared" si="5"/>
        <v>87679</v>
      </c>
      <c r="G19" s="45">
        <f t="shared" si="5"/>
        <v>70124</v>
      </c>
      <c r="H19" s="45">
        <f t="shared" si="5"/>
        <v>35309</v>
      </c>
      <c r="I19" s="45">
        <f t="shared" si="5"/>
        <v>9</v>
      </c>
      <c r="J19" s="45">
        <f t="shared" si="5"/>
        <v>1504</v>
      </c>
      <c r="K19" s="47">
        <f t="shared" si="1"/>
        <v>454.17278984185373</v>
      </c>
      <c r="N19" s="49"/>
      <c r="O19" s="45">
        <f t="shared" si="2"/>
        <v>25</v>
      </c>
      <c r="P19" s="50">
        <v>139</v>
      </c>
      <c r="Q19" s="50">
        <v>2036</v>
      </c>
      <c r="R19" s="45">
        <v>6909</v>
      </c>
      <c r="S19" s="45">
        <v>6638</v>
      </c>
      <c r="T19" s="45">
        <v>4942</v>
      </c>
      <c r="U19" s="45">
        <v>0</v>
      </c>
      <c r="V19" s="45">
        <v>76</v>
      </c>
      <c r="W19" s="47">
        <f t="shared" si="3"/>
        <v>18.774899080273904</v>
      </c>
      <c r="AB19" s="51">
        <v>76</v>
      </c>
    </row>
    <row r="20" spans="1:28" s="59" customFormat="1" ht="15.75" x14ac:dyDescent="0.25">
      <c r="A20" s="54">
        <v>43591</v>
      </c>
      <c r="B20" s="55">
        <v>487</v>
      </c>
      <c r="C20" s="55">
        <v>18</v>
      </c>
      <c r="D20" s="55">
        <f t="shared" si="4"/>
        <v>1039</v>
      </c>
      <c r="E20" s="46">
        <v>22668</v>
      </c>
      <c r="F20" s="55">
        <f t="shared" si="5"/>
        <v>94945</v>
      </c>
      <c r="G20" s="55">
        <f t="shared" si="5"/>
        <v>77296</v>
      </c>
      <c r="H20" s="55">
        <v>45594</v>
      </c>
      <c r="I20" s="55">
        <f t="shared" si="5"/>
        <v>9</v>
      </c>
      <c r="J20" s="55">
        <f t="shared" si="5"/>
        <v>1603</v>
      </c>
      <c r="K20" s="56">
        <f t="shared" si="1"/>
        <v>508.34939348382716</v>
      </c>
      <c r="L20" s="55"/>
      <c r="M20" s="55"/>
      <c r="N20" s="57"/>
      <c r="O20" s="55">
        <f t="shared" si="2"/>
        <v>34</v>
      </c>
      <c r="P20" s="58">
        <v>101</v>
      </c>
      <c r="Q20" s="58">
        <v>2016</v>
      </c>
      <c r="R20" s="55">
        <v>7266</v>
      </c>
      <c r="S20" s="55">
        <v>7172</v>
      </c>
      <c r="T20" s="55">
        <v>4711</v>
      </c>
      <c r="U20" s="55">
        <v>0</v>
      </c>
      <c r="V20" s="55">
        <v>99</v>
      </c>
      <c r="W20" s="56">
        <f t="shared" si="3"/>
        <v>28.945587647364491</v>
      </c>
      <c r="X20" s="55"/>
      <c r="Y20" s="55"/>
      <c r="AB20" s="60">
        <v>99</v>
      </c>
    </row>
    <row r="21" spans="1:28" ht="15.75" x14ac:dyDescent="0.25">
      <c r="A21" s="44">
        <v>43598</v>
      </c>
      <c r="B21" s="61">
        <f>B20+O21</f>
        <v>519</v>
      </c>
      <c r="C21" s="45">
        <v>19</v>
      </c>
      <c r="D21" s="45">
        <f t="shared" si="4"/>
        <v>1127</v>
      </c>
      <c r="E21" s="46">
        <v>26229</v>
      </c>
      <c r="F21" s="46">
        <v>113615</v>
      </c>
      <c r="G21" s="46">
        <v>89231</v>
      </c>
      <c r="H21" s="46">
        <v>51878</v>
      </c>
      <c r="I21" s="45">
        <f t="shared" ref="I21:J36" si="6">U21+I20</f>
        <v>9</v>
      </c>
      <c r="J21" s="45">
        <f t="shared" si="6"/>
        <v>1722</v>
      </c>
      <c r="K21" s="47">
        <f t="shared" si="1"/>
        <v>535.57011093681842</v>
      </c>
      <c r="N21" s="49"/>
      <c r="O21" s="62">
        <v>32</v>
      </c>
      <c r="P21" s="63">
        <f>INT(SUM(P16:P19)/(SUM(O16:O19))*O21)</f>
        <v>88</v>
      </c>
      <c r="Q21" s="63">
        <f t="shared" ref="Q21:Q37" si="7">T17</f>
        <v>4785</v>
      </c>
      <c r="R21" s="52">
        <v>6854</v>
      </c>
      <c r="S21" s="52">
        <v>6662</v>
      </c>
      <c r="T21" s="52">
        <v>6850</v>
      </c>
      <c r="U21" s="52">
        <v>0</v>
      </c>
      <c r="V21" s="45">
        <v>119</v>
      </c>
      <c r="W21" s="47">
        <f t="shared" si="3"/>
        <v>46.684063952381308</v>
      </c>
      <c r="AB21" s="51">
        <v>119</v>
      </c>
    </row>
    <row r="22" spans="1:28" ht="15.75" x14ac:dyDescent="0.25">
      <c r="A22" s="44">
        <v>43605</v>
      </c>
      <c r="B22" s="61">
        <f>B21+O22</f>
        <v>542</v>
      </c>
      <c r="C22" s="45">
        <v>20</v>
      </c>
      <c r="D22" s="45">
        <f t="shared" si="4"/>
        <v>1188</v>
      </c>
      <c r="E22" s="46">
        <v>30898</v>
      </c>
      <c r="F22" s="46">
        <v>127096</v>
      </c>
      <c r="G22" s="46">
        <v>96425</v>
      </c>
      <c r="H22" s="46">
        <v>55973</v>
      </c>
      <c r="I22" s="45">
        <f t="shared" si="6"/>
        <v>12</v>
      </c>
      <c r="J22" s="45">
        <f t="shared" si="6"/>
        <v>1802</v>
      </c>
      <c r="K22" s="47">
        <f>$M$3+$M$4*C22+$M$5*D22+$M$6*E22+$M$7*F22+$M$8*G22+$M$9*H22+$M$10*I22+$M$11*J22</f>
        <v>563.64527051572077</v>
      </c>
      <c r="N22" s="49"/>
      <c r="O22" s="52">
        <v>23</v>
      </c>
      <c r="P22" s="63">
        <f>INT(SUM(P17:P20)/(SUM(O17:O20))*O22)</f>
        <v>61</v>
      </c>
      <c r="Q22" s="63">
        <f t="shared" si="7"/>
        <v>4864</v>
      </c>
      <c r="R22" s="52">
        <v>13481</v>
      </c>
      <c r="S22" s="52">
        <v>7190</v>
      </c>
      <c r="T22" s="52">
        <v>3135</v>
      </c>
      <c r="U22" s="52">
        <v>3</v>
      </c>
      <c r="V22" s="45">
        <v>80</v>
      </c>
      <c r="W22" s="47">
        <f t="shared" si="3"/>
        <v>120.65434918694856</v>
      </c>
      <c r="AB22" s="51">
        <v>59</v>
      </c>
    </row>
    <row r="23" spans="1:28" x14ac:dyDescent="0.25">
      <c r="A23" s="44">
        <v>43612</v>
      </c>
      <c r="B23" s="46">
        <v>585</v>
      </c>
      <c r="C23" s="45">
        <v>21</v>
      </c>
      <c r="D23" s="45">
        <f t="shared" si="4"/>
        <v>1263</v>
      </c>
      <c r="E23" s="46">
        <v>35802</v>
      </c>
      <c r="F23" s="46">
        <f t="shared" ref="F23:F38" si="8">R23+F22</f>
        <v>131873</v>
      </c>
      <c r="G23" s="46">
        <v>106438</v>
      </c>
      <c r="H23" s="46">
        <v>66914</v>
      </c>
      <c r="I23" s="45">
        <f t="shared" si="6"/>
        <v>12</v>
      </c>
      <c r="J23" s="45">
        <f t="shared" si="6"/>
        <v>1882</v>
      </c>
      <c r="K23" s="47">
        <f t="shared" si="1"/>
        <v>615.87497113120571</v>
      </c>
      <c r="N23" s="49"/>
      <c r="O23" s="47">
        <f>B23-B22</f>
        <v>43</v>
      </c>
      <c r="P23" s="45">
        <v>75</v>
      </c>
      <c r="Q23" s="50">
        <v>3616</v>
      </c>
      <c r="R23" s="45">
        <v>4777</v>
      </c>
      <c r="S23" s="45">
        <v>10013</v>
      </c>
      <c r="T23" s="45">
        <v>10941</v>
      </c>
      <c r="U23" s="45">
        <v>0</v>
      </c>
      <c r="V23" s="45">
        <v>80</v>
      </c>
      <c r="W23" s="47">
        <f t="shared" si="3"/>
        <v>24.127531859429585</v>
      </c>
    </row>
    <row r="24" spans="1:28" s="69" customFormat="1" x14ac:dyDescent="0.25">
      <c r="A24" s="64">
        <v>43619</v>
      </c>
      <c r="B24" s="46">
        <v>616</v>
      </c>
      <c r="C24" s="65">
        <v>22</v>
      </c>
      <c r="D24" s="65">
        <f t="shared" si="4"/>
        <v>1338</v>
      </c>
      <c r="E24" s="46">
        <v>39810</v>
      </c>
      <c r="F24" s="46">
        <v>127096</v>
      </c>
      <c r="G24" s="46">
        <v>111780</v>
      </c>
      <c r="H24" s="46">
        <v>70806</v>
      </c>
      <c r="I24" s="65">
        <f t="shared" si="6"/>
        <v>12</v>
      </c>
      <c r="J24" s="65">
        <f t="shared" si="6"/>
        <v>1962</v>
      </c>
      <c r="K24" s="66">
        <f t="shared" si="1"/>
        <v>645.99528364482353</v>
      </c>
      <c r="L24" s="65"/>
      <c r="M24" s="65"/>
      <c r="N24" s="67"/>
      <c r="O24" s="47">
        <f t="shared" ref="O24:O28" si="9">B24-B23</f>
        <v>31</v>
      </c>
      <c r="P24" s="65">
        <v>75</v>
      </c>
      <c r="Q24" s="68">
        <f t="shared" si="7"/>
        <v>4711</v>
      </c>
      <c r="R24" s="65">
        <v>9062</v>
      </c>
      <c r="S24" s="65">
        <f t="shared" ref="S24:T26" si="10">R21</f>
        <v>6854</v>
      </c>
      <c r="T24" s="65">
        <f t="shared" si="10"/>
        <v>6662</v>
      </c>
      <c r="U24" s="65">
        <v>0</v>
      </c>
      <c r="V24" s="65">
        <v>80</v>
      </c>
      <c r="W24" s="66">
        <f t="shared" si="3"/>
        <v>66.882434155677714</v>
      </c>
      <c r="X24" s="65"/>
      <c r="Y24" s="65"/>
    </row>
    <row r="25" spans="1:28" x14ac:dyDescent="0.25">
      <c r="A25" s="44">
        <v>43626</v>
      </c>
      <c r="B25" s="46">
        <v>654</v>
      </c>
      <c r="C25" s="45">
        <v>23</v>
      </c>
      <c r="D25" s="45">
        <f t="shared" si="4"/>
        <v>1413</v>
      </c>
      <c r="E25" s="46">
        <v>43899</v>
      </c>
      <c r="F25" s="46">
        <v>137714</v>
      </c>
      <c r="G25" s="46">
        <v>125415</v>
      </c>
      <c r="H25" s="46">
        <v>77415</v>
      </c>
      <c r="I25" s="45">
        <f t="shared" si="6"/>
        <v>12</v>
      </c>
      <c r="J25" s="45">
        <f t="shared" si="6"/>
        <v>2042</v>
      </c>
      <c r="K25" s="47">
        <f t="shared" si="1"/>
        <v>680.7603485332944</v>
      </c>
      <c r="N25" s="49"/>
      <c r="O25" s="47">
        <f t="shared" si="9"/>
        <v>38</v>
      </c>
      <c r="P25" s="45">
        <v>75</v>
      </c>
      <c r="Q25" s="50">
        <f t="shared" si="7"/>
        <v>6850</v>
      </c>
      <c r="R25" s="45">
        <v>9062</v>
      </c>
      <c r="S25" s="45">
        <f>R21</f>
        <v>6854</v>
      </c>
      <c r="T25" s="45">
        <f t="shared" si="10"/>
        <v>7190</v>
      </c>
      <c r="U25" s="45">
        <v>0</v>
      </c>
      <c r="V25" s="45">
        <v>80</v>
      </c>
      <c r="W25" s="47">
        <f t="shared" si="3"/>
        <v>76.98793268690504</v>
      </c>
      <c r="Y25" s="70"/>
    </row>
    <row r="26" spans="1:28" x14ac:dyDescent="0.25">
      <c r="A26" s="44">
        <v>43633</v>
      </c>
      <c r="B26" s="46">
        <v>672</v>
      </c>
      <c r="C26" s="45">
        <v>24</v>
      </c>
      <c r="D26" s="45">
        <f t="shared" si="4"/>
        <v>1488</v>
      </c>
      <c r="E26" s="46">
        <v>48311</v>
      </c>
      <c r="F26" s="46">
        <v>143512</v>
      </c>
      <c r="G26" s="46">
        <v>129756</v>
      </c>
      <c r="H26" s="46">
        <v>85367</v>
      </c>
      <c r="I26" s="45">
        <f t="shared" si="6"/>
        <v>12</v>
      </c>
      <c r="J26" s="45">
        <f t="shared" si="6"/>
        <v>2122</v>
      </c>
      <c r="K26" s="47">
        <f t="shared" si="1"/>
        <v>717.26116197596275</v>
      </c>
      <c r="N26" s="49"/>
      <c r="O26" s="47">
        <f t="shared" si="9"/>
        <v>18</v>
      </c>
      <c r="P26" s="45">
        <v>75</v>
      </c>
      <c r="Q26" s="50">
        <f t="shared" si="7"/>
        <v>3135</v>
      </c>
      <c r="R26" s="45">
        <v>9062</v>
      </c>
      <c r="S26" s="45">
        <f>R22</f>
        <v>13481</v>
      </c>
      <c r="T26" s="45">
        <f t="shared" si="10"/>
        <v>10013</v>
      </c>
      <c r="U26" s="45">
        <v>0</v>
      </c>
      <c r="V26" s="45">
        <v>80</v>
      </c>
      <c r="W26" s="47">
        <f t="shared" si="3"/>
        <v>43.273760910702592</v>
      </c>
      <c r="Y26" s="70"/>
    </row>
    <row r="27" spans="1:28" x14ac:dyDescent="0.25">
      <c r="A27" s="44">
        <v>43640</v>
      </c>
      <c r="B27" s="46">
        <v>732</v>
      </c>
      <c r="C27" s="45">
        <v>25</v>
      </c>
      <c r="D27" s="45">
        <f t="shared" si="4"/>
        <v>1563</v>
      </c>
      <c r="E27" s="46">
        <v>54283</v>
      </c>
      <c r="F27" s="46">
        <v>157398</v>
      </c>
      <c r="G27" s="46">
        <v>134532</v>
      </c>
      <c r="H27" s="46">
        <v>92262</v>
      </c>
      <c r="I27" s="45">
        <f t="shared" si="6"/>
        <v>12</v>
      </c>
      <c r="J27" s="45">
        <f t="shared" si="6"/>
        <v>2202</v>
      </c>
      <c r="K27" s="47">
        <f t="shared" si="1"/>
        <v>735.45969668830139</v>
      </c>
      <c r="N27" s="49"/>
      <c r="O27" s="47">
        <f t="shared" si="9"/>
        <v>60</v>
      </c>
      <c r="P27" s="45">
        <v>75</v>
      </c>
      <c r="Q27" s="50">
        <f t="shared" si="7"/>
        <v>10941</v>
      </c>
      <c r="R27" s="45">
        <v>9062</v>
      </c>
      <c r="S27" s="45">
        <f t="shared" ref="S27:T37" si="11">R23</f>
        <v>4777</v>
      </c>
      <c r="T27" s="45">
        <f t="shared" si="11"/>
        <v>10013</v>
      </c>
      <c r="U27" s="45">
        <v>0</v>
      </c>
      <c r="V27" s="45">
        <v>80</v>
      </c>
      <c r="W27" s="47">
        <f t="shared" si="3"/>
        <v>107.39309744460598</v>
      </c>
    </row>
    <row r="28" spans="1:28" s="69" customFormat="1" x14ac:dyDescent="0.25">
      <c r="A28" s="64">
        <v>43647</v>
      </c>
      <c r="B28" s="46">
        <v>751</v>
      </c>
      <c r="C28" s="65">
        <v>26</v>
      </c>
      <c r="D28" s="65">
        <f t="shared" si="4"/>
        <v>1713</v>
      </c>
      <c r="E28" s="46">
        <v>60490</v>
      </c>
      <c r="F28" s="46">
        <v>164228</v>
      </c>
      <c r="G28" s="46">
        <v>140374</v>
      </c>
      <c r="H28" s="46">
        <v>99009</v>
      </c>
      <c r="I28" s="65">
        <f t="shared" si="6"/>
        <v>15</v>
      </c>
      <c r="J28" s="65">
        <f t="shared" si="6"/>
        <v>2282</v>
      </c>
      <c r="K28" s="66">
        <f t="shared" si="1"/>
        <v>781.87774705284119</v>
      </c>
      <c r="L28" s="65"/>
      <c r="M28" s="65"/>
      <c r="N28" s="67"/>
      <c r="O28" s="47">
        <f t="shared" si="9"/>
        <v>19</v>
      </c>
      <c r="P28" s="65">
        <v>150</v>
      </c>
      <c r="Q28" s="68">
        <f t="shared" si="7"/>
        <v>6662</v>
      </c>
      <c r="R28" s="65">
        <v>15467</v>
      </c>
      <c r="S28" s="65">
        <f t="shared" si="11"/>
        <v>9062</v>
      </c>
      <c r="T28" s="65">
        <f t="shared" si="11"/>
        <v>6854</v>
      </c>
      <c r="U28" s="65">
        <v>3</v>
      </c>
      <c r="V28" s="65">
        <v>80</v>
      </c>
      <c r="W28" s="66">
        <f t="shared" si="3"/>
        <v>122.81734122256123</v>
      </c>
      <c r="X28" s="65"/>
      <c r="Y28" s="66"/>
    </row>
    <row r="29" spans="1:28" x14ac:dyDescent="0.25">
      <c r="A29" s="44">
        <v>43654</v>
      </c>
      <c r="B29" s="46">
        <v>786</v>
      </c>
      <c r="C29" s="45">
        <v>27</v>
      </c>
      <c r="D29" s="45">
        <f t="shared" si="4"/>
        <v>1788</v>
      </c>
      <c r="E29" s="46">
        <v>66098</v>
      </c>
      <c r="F29" s="46">
        <v>170941</v>
      </c>
      <c r="G29" s="46">
        <v>146168</v>
      </c>
      <c r="H29" s="46">
        <v>106056</v>
      </c>
      <c r="I29" s="45">
        <f t="shared" si="6"/>
        <v>15</v>
      </c>
      <c r="J29" s="45">
        <f t="shared" si="6"/>
        <v>2362</v>
      </c>
      <c r="K29" s="47">
        <f t="shared" si="1"/>
        <v>809.14002249493376</v>
      </c>
      <c r="N29" s="49"/>
      <c r="P29" s="45">
        <v>75</v>
      </c>
      <c r="Q29" s="50">
        <f t="shared" si="7"/>
        <v>7190</v>
      </c>
      <c r="R29" s="45">
        <v>15467</v>
      </c>
      <c r="S29" s="45">
        <f t="shared" si="11"/>
        <v>9062</v>
      </c>
      <c r="T29" s="45">
        <f t="shared" si="11"/>
        <v>6854</v>
      </c>
      <c r="U29" s="45">
        <v>0</v>
      </c>
      <c r="V29" s="45">
        <v>80</v>
      </c>
      <c r="W29" s="47">
        <f t="shared" si="3"/>
        <v>122.83999969878099</v>
      </c>
      <c r="Y29" s="47"/>
    </row>
    <row r="30" spans="1:28" x14ac:dyDescent="0.25">
      <c r="A30" s="44">
        <v>43661</v>
      </c>
      <c r="B30" s="46">
        <v>817</v>
      </c>
      <c r="C30" s="45">
        <v>28</v>
      </c>
      <c r="D30" s="45">
        <f t="shared" si="4"/>
        <v>1863</v>
      </c>
      <c r="E30" s="46">
        <v>73528</v>
      </c>
      <c r="F30" s="46">
        <v>175188</v>
      </c>
      <c r="G30" s="46">
        <v>155350</v>
      </c>
      <c r="H30" s="46">
        <v>113405</v>
      </c>
      <c r="I30" s="45">
        <f t="shared" si="6"/>
        <v>15</v>
      </c>
      <c r="J30" s="45">
        <f t="shared" si="6"/>
        <v>2442</v>
      </c>
      <c r="K30" s="47">
        <f t="shared" si="1"/>
        <v>833.75029259489168</v>
      </c>
      <c r="N30" s="49"/>
      <c r="P30" s="45">
        <v>75</v>
      </c>
      <c r="Q30" s="50">
        <f t="shared" si="7"/>
        <v>10013</v>
      </c>
      <c r="R30" s="45">
        <v>15467</v>
      </c>
      <c r="S30" s="45">
        <f t="shared" si="11"/>
        <v>9062</v>
      </c>
      <c r="T30" s="45">
        <f t="shared" si="11"/>
        <v>13481</v>
      </c>
      <c r="U30" s="45">
        <v>0</v>
      </c>
      <c r="V30" s="45">
        <v>80</v>
      </c>
      <c r="W30" s="47">
        <f t="shared" si="3"/>
        <v>148.11919501585322</v>
      </c>
    </row>
    <row r="31" spans="1:28" x14ac:dyDescent="0.25">
      <c r="A31" s="44">
        <v>43668</v>
      </c>
      <c r="B31" s="46">
        <v>840</v>
      </c>
      <c r="C31" s="45">
        <v>29</v>
      </c>
      <c r="D31" s="45">
        <f t="shared" si="4"/>
        <v>1938</v>
      </c>
      <c r="E31" s="46">
        <v>80596</v>
      </c>
      <c r="F31" s="46">
        <v>179374</v>
      </c>
      <c r="G31" s="46">
        <v>160045</v>
      </c>
      <c r="H31" s="46">
        <v>127943</v>
      </c>
      <c r="I31" s="45">
        <f t="shared" si="6"/>
        <v>15</v>
      </c>
      <c r="J31" s="45">
        <f t="shared" si="6"/>
        <v>2522</v>
      </c>
      <c r="K31" s="47">
        <f t="shared" si="1"/>
        <v>888.36960479531785</v>
      </c>
      <c r="N31" s="49"/>
      <c r="P31" s="45">
        <v>75</v>
      </c>
      <c r="Q31" s="50">
        <f t="shared" si="7"/>
        <v>10013</v>
      </c>
      <c r="R31" s="45">
        <v>15467</v>
      </c>
      <c r="S31" s="45">
        <f t="shared" si="11"/>
        <v>9062</v>
      </c>
      <c r="T31" s="45">
        <f t="shared" si="11"/>
        <v>4777</v>
      </c>
      <c r="U31" s="45">
        <v>0</v>
      </c>
      <c r="V31" s="45">
        <v>80</v>
      </c>
      <c r="W31" s="47">
        <f t="shared" si="3"/>
        <v>130.59100376905053</v>
      </c>
    </row>
    <row r="32" spans="1:28" s="69" customFormat="1" x14ac:dyDescent="0.25">
      <c r="A32" s="64">
        <v>43675</v>
      </c>
      <c r="B32" s="46">
        <v>887</v>
      </c>
      <c r="C32" s="65">
        <v>30</v>
      </c>
      <c r="D32" s="65">
        <f t="shared" si="4"/>
        <v>2013</v>
      </c>
      <c r="E32" s="46">
        <v>87468</v>
      </c>
      <c r="F32" s="46">
        <f>F31+6821</f>
        <v>186195</v>
      </c>
      <c r="G32" s="46">
        <f t="shared" ref="G32:J38" si="12">S32+G31</f>
        <v>175512</v>
      </c>
      <c r="H32" s="46">
        <f>H31+5253+62+11+14+12</f>
        <v>133295</v>
      </c>
      <c r="I32" s="65">
        <f t="shared" si="6"/>
        <v>15</v>
      </c>
      <c r="J32" s="65">
        <f t="shared" si="6"/>
        <v>2602</v>
      </c>
      <c r="K32" s="66">
        <f t="shared" si="1"/>
        <v>909.18394816593445</v>
      </c>
      <c r="L32" s="65" t="s">
        <v>111</v>
      </c>
      <c r="M32" s="65"/>
      <c r="N32" s="67"/>
      <c r="O32" s="65"/>
      <c r="P32" s="65">
        <v>75</v>
      </c>
      <c r="Q32" s="68">
        <f t="shared" si="7"/>
        <v>6854</v>
      </c>
      <c r="R32" s="65">
        <v>12328</v>
      </c>
      <c r="S32" s="65">
        <f t="shared" si="11"/>
        <v>15467</v>
      </c>
      <c r="T32" s="65">
        <f t="shared" si="11"/>
        <v>9062</v>
      </c>
      <c r="U32" s="65">
        <v>0</v>
      </c>
      <c r="V32" s="65">
        <v>80</v>
      </c>
      <c r="W32" s="66">
        <f t="shared" si="3"/>
        <v>76.997427877757673</v>
      </c>
      <c r="X32" s="65"/>
      <c r="Y32" s="65"/>
    </row>
    <row r="33" spans="1:25" x14ac:dyDescent="0.25">
      <c r="A33" s="44">
        <v>43682</v>
      </c>
      <c r="B33" s="46">
        <v>893</v>
      </c>
      <c r="C33" s="45">
        <v>31</v>
      </c>
      <c r="D33" s="45">
        <f t="shared" si="4"/>
        <v>2088</v>
      </c>
      <c r="E33" s="46">
        <v>94580</v>
      </c>
      <c r="F33" s="46">
        <f>F32+7256</f>
        <v>193451</v>
      </c>
      <c r="G33" s="46">
        <f>G32+6712</f>
        <v>182224</v>
      </c>
      <c r="H33" s="46">
        <f>H32+4682+90+12+42+44</f>
        <v>138165</v>
      </c>
      <c r="I33" s="45">
        <f t="shared" si="6"/>
        <v>15</v>
      </c>
      <c r="J33" s="45">
        <f t="shared" si="6"/>
        <v>2682</v>
      </c>
      <c r="K33" s="47">
        <f t="shared" si="1"/>
        <v>920.13128616742563</v>
      </c>
      <c r="N33" s="49"/>
      <c r="P33" s="45">
        <v>75</v>
      </c>
      <c r="Q33" s="50">
        <f t="shared" si="7"/>
        <v>6854</v>
      </c>
      <c r="R33" s="45">
        <v>12328</v>
      </c>
      <c r="S33" s="45">
        <f t="shared" si="11"/>
        <v>15467</v>
      </c>
      <c r="T33" s="45">
        <f t="shared" si="11"/>
        <v>9062</v>
      </c>
      <c r="U33" s="45">
        <v>0</v>
      </c>
      <c r="V33" s="45">
        <v>80</v>
      </c>
      <c r="W33" s="47">
        <f t="shared" si="3"/>
        <v>76.997427877757673</v>
      </c>
    </row>
    <row r="34" spans="1:25" x14ac:dyDescent="0.25">
      <c r="A34" s="44">
        <v>43689</v>
      </c>
      <c r="B34" s="46">
        <v>910</v>
      </c>
      <c r="C34" s="45">
        <v>32</v>
      </c>
      <c r="D34" s="45">
        <f t="shared" si="4"/>
        <v>2228</v>
      </c>
      <c r="E34" s="46">
        <v>101460</v>
      </c>
      <c r="F34" s="46">
        <f>F33+1419</f>
        <v>194870</v>
      </c>
      <c r="G34" s="46">
        <f>G33+4064</f>
        <v>186288</v>
      </c>
      <c r="H34" s="46">
        <f>H33+5415+429+33+36+10</f>
        <v>144088</v>
      </c>
      <c r="I34" s="45">
        <f t="shared" si="6"/>
        <v>18</v>
      </c>
      <c r="J34" s="45">
        <f t="shared" si="6"/>
        <v>2762</v>
      </c>
      <c r="K34" s="47">
        <f t="shared" si="1"/>
        <v>962.0047003234049</v>
      </c>
      <c r="N34" s="49"/>
      <c r="P34" s="45">
        <v>140</v>
      </c>
      <c r="Q34" s="50">
        <f t="shared" si="7"/>
        <v>13481</v>
      </c>
      <c r="R34" s="45">
        <v>12328</v>
      </c>
      <c r="S34" s="45">
        <f t="shared" si="11"/>
        <v>15467</v>
      </c>
      <c r="T34" s="45">
        <f t="shared" si="11"/>
        <v>9062</v>
      </c>
      <c r="U34" s="45">
        <v>3</v>
      </c>
      <c r="V34" s="45">
        <v>80</v>
      </c>
      <c r="W34" s="47">
        <f t="shared" si="3"/>
        <v>109.7675670863961</v>
      </c>
    </row>
    <row r="35" spans="1:25" x14ac:dyDescent="0.25">
      <c r="A35" s="44">
        <v>43696</v>
      </c>
      <c r="C35" s="45">
        <v>33</v>
      </c>
      <c r="D35" s="45">
        <f t="shared" si="4"/>
        <v>2303</v>
      </c>
      <c r="E35" s="71">
        <f t="shared" ref="E35:E38" si="13">E34-E33+E34</f>
        <v>108340</v>
      </c>
      <c r="F35" s="45">
        <f t="shared" si="8"/>
        <v>207198</v>
      </c>
      <c r="G35" s="45">
        <f t="shared" si="12"/>
        <v>201755</v>
      </c>
      <c r="H35" s="45">
        <f t="shared" si="12"/>
        <v>153150</v>
      </c>
      <c r="I35" s="45">
        <f t="shared" si="6"/>
        <v>18</v>
      </c>
      <c r="J35" s="45">
        <f t="shared" si="6"/>
        <v>2842</v>
      </c>
      <c r="K35" s="47">
        <f t="shared" si="1"/>
        <v>994.44618001981144</v>
      </c>
      <c r="N35" s="49"/>
      <c r="P35" s="45">
        <v>75</v>
      </c>
      <c r="Q35" s="50">
        <f t="shared" si="7"/>
        <v>4777</v>
      </c>
      <c r="R35" s="45">
        <v>12328</v>
      </c>
      <c r="S35" s="45">
        <f t="shared" si="11"/>
        <v>15467</v>
      </c>
      <c r="T35" s="45">
        <f t="shared" si="11"/>
        <v>9062</v>
      </c>
      <c r="U35" s="45">
        <v>0</v>
      </c>
      <c r="V35" s="45">
        <v>80</v>
      </c>
      <c r="W35" s="47">
        <f t="shared" si="3"/>
        <v>68.217313331202575</v>
      </c>
    </row>
    <row r="36" spans="1:25" x14ac:dyDescent="0.25">
      <c r="A36" s="44">
        <v>43703</v>
      </c>
      <c r="C36" s="45">
        <v>34</v>
      </c>
      <c r="D36" s="45">
        <f t="shared" si="4"/>
        <v>2378</v>
      </c>
      <c r="E36" s="71">
        <f t="shared" si="13"/>
        <v>115220</v>
      </c>
      <c r="F36" s="45">
        <f t="shared" si="8"/>
        <v>219526</v>
      </c>
      <c r="G36" s="45">
        <f t="shared" si="12"/>
        <v>214083</v>
      </c>
      <c r="H36" s="45">
        <f t="shared" si="12"/>
        <v>168617</v>
      </c>
      <c r="I36" s="45">
        <f t="shared" si="6"/>
        <v>18</v>
      </c>
      <c r="J36" s="45">
        <f t="shared" si="6"/>
        <v>2922</v>
      </c>
      <c r="K36" s="47">
        <f t="shared" si="1"/>
        <v>1052.6970270272232</v>
      </c>
      <c r="N36" s="49"/>
      <c r="P36" s="45">
        <v>75</v>
      </c>
      <c r="Q36" s="50">
        <f t="shared" si="7"/>
        <v>9062</v>
      </c>
      <c r="R36" s="45">
        <v>12328</v>
      </c>
      <c r="S36" s="45">
        <f t="shared" si="11"/>
        <v>12328</v>
      </c>
      <c r="T36" s="45">
        <f t="shared" si="11"/>
        <v>15467</v>
      </c>
      <c r="U36" s="45">
        <v>0</v>
      </c>
      <c r="V36" s="45">
        <v>80</v>
      </c>
      <c r="W36" s="47">
        <f t="shared" si="3"/>
        <v>110.45319908786558</v>
      </c>
    </row>
    <row r="37" spans="1:25" s="78" customFormat="1" x14ac:dyDescent="0.25">
      <c r="A37" s="72">
        <v>43710</v>
      </c>
      <c r="B37" s="73"/>
      <c r="C37" s="74">
        <v>35</v>
      </c>
      <c r="D37" s="74">
        <f t="shared" si="4"/>
        <v>2453</v>
      </c>
      <c r="E37" s="71">
        <f t="shared" si="13"/>
        <v>122100</v>
      </c>
      <c r="F37" s="74">
        <f t="shared" si="8"/>
        <v>226531</v>
      </c>
      <c r="G37" s="74">
        <f t="shared" si="12"/>
        <v>226411</v>
      </c>
      <c r="H37" s="74">
        <f t="shared" si="12"/>
        <v>184084</v>
      </c>
      <c r="I37" s="74">
        <f t="shared" si="12"/>
        <v>18</v>
      </c>
      <c r="J37" s="74">
        <f t="shared" si="12"/>
        <v>3002</v>
      </c>
      <c r="K37" s="75">
        <f t="shared" si="1"/>
        <v>1115.3838454547438</v>
      </c>
      <c r="L37" s="74"/>
      <c r="M37" s="74"/>
      <c r="N37" s="76"/>
      <c r="O37" s="74"/>
      <c r="P37" s="74">
        <v>75</v>
      </c>
      <c r="Q37" s="77">
        <f t="shared" si="7"/>
        <v>9062</v>
      </c>
      <c r="R37" s="74">
        <v>7005</v>
      </c>
      <c r="S37" s="74">
        <f t="shared" si="11"/>
        <v>12328</v>
      </c>
      <c r="T37" s="74">
        <f t="shared" si="11"/>
        <v>15467</v>
      </c>
      <c r="U37" s="74">
        <v>0</v>
      </c>
      <c r="V37" s="74">
        <v>80</v>
      </c>
      <c r="W37" s="75">
        <f t="shared" si="3"/>
        <v>66.418081482098756</v>
      </c>
      <c r="X37" s="74"/>
      <c r="Y37" s="74"/>
    </row>
    <row r="38" spans="1:25" x14ac:dyDescent="0.25">
      <c r="A38" s="44">
        <v>43717</v>
      </c>
      <c r="C38" s="45">
        <v>36</v>
      </c>
      <c r="D38" s="45">
        <f t="shared" si="4"/>
        <v>2453</v>
      </c>
      <c r="E38" s="71">
        <f t="shared" si="13"/>
        <v>128980</v>
      </c>
      <c r="F38" s="45">
        <f t="shared" si="8"/>
        <v>226531</v>
      </c>
      <c r="G38" s="45">
        <f t="shared" si="12"/>
        <v>226411</v>
      </c>
      <c r="H38" s="45">
        <f t="shared" si="12"/>
        <v>184084</v>
      </c>
      <c r="I38" s="45">
        <f t="shared" si="12"/>
        <v>18</v>
      </c>
      <c r="J38" s="45">
        <f t="shared" si="12"/>
        <v>3002</v>
      </c>
      <c r="K38" s="47">
        <f t="shared" si="1"/>
        <v>1103.5782903471495</v>
      </c>
      <c r="N38" s="49"/>
      <c r="Q38" s="50"/>
      <c r="W38" s="47"/>
    </row>
    <row r="39" spans="1:25" x14ac:dyDescent="0.25">
      <c r="A39" s="44">
        <v>43724</v>
      </c>
      <c r="C39" s="45">
        <v>37</v>
      </c>
      <c r="D39" s="45">
        <f t="shared" ref="D39:D102" si="14">P39+P38</f>
        <v>0</v>
      </c>
      <c r="K39" s="47"/>
      <c r="N39" s="49"/>
      <c r="Q39" s="50"/>
      <c r="W39" s="47"/>
    </row>
    <row r="40" spans="1:25" x14ac:dyDescent="0.25">
      <c r="A40" s="44">
        <v>43731</v>
      </c>
      <c r="C40" s="45">
        <v>38</v>
      </c>
      <c r="D40" s="45">
        <f t="shared" si="14"/>
        <v>0</v>
      </c>
      <c r="K40" s="47"/>
      <c r="N40" s="49"/>
      <c r="Q40" s="50"/>
      <c r="W40" s="47"/>
    </row>
    <row r="41" spans="1:25" x14ac:dyDescent="0.25">
      <c r="A41" s="44">
        <v>43738</v>
      </c>
      <c r="C41" s="45">
        <v>39</v>
      </c>
      <c r="D41" s="45">
        <f t="shared" si="14"/>
        <v>0</v>
      </c>
      <c r="N41" s="49"/>
      <c r="W41" s="47"/>
    </row>
    <row r="42" spans="1:25" x14ac:dyDescent="0.25">
      <c r="A42" s="44">
        <v>43745</v>
      </c>
      <c r="C42" s="45">
        <v>40</v>
      </c>
      <c r="D42" s="45">
        <f t="shared" si="14"/>
        <v>0</v>
      </c>
      <c r="N42" s="49"/>
    </row>
    <row r="43" spans="1:25" x14ac:dyDescent="0.25">
      <c r="A43" s="44">
        <v>43752</v>
      </c>
      <c r="C43" s="45">
        <v>41</v>
      </c>
      <c r="D43" s="45">
        <f t="shared" si="14"/>
        <v>0</v>
      </c>
      <c r="N43" s="49"/>
    </row>
    <row r="44" spans="1:25" x14ac:dyDescent="0.25">
      <c r="A44" s="44">
        <v>43759</v>
      </c>
      <c r="C44" s="45">
        <v>42</v>
      </c>
      <c r="D44" s="45">
        <f t="shared" si="14"/>
        <v>0</v>
      </c>
      <c r="N44" s="49"/>
    </row>
    <row r="45" spans="1:25" x14ac:dyDescent="0.25">
      <c r="A45" s="44">
        <v>43766</v>
      </c>
      <c r="C45" s="45">
        <v>43</v>
      </c>
      <c r="D45" s="45">
        <f t="shared" si="14"/>
        <v>0</v>
      </c>
      <c r="N45" s="49"/>
    </row>
    <row r="46" spans="1:25" x14ac:dyDescent="0.25">
      <c r="A46" s="44">
        <v>43773</v>
      </c>
      <c r="C46" s="45">
        <v>44</v>
      </c>
      <c r="D46" s="45">
        <f t="shared" si="14"/>
        <v>0</v>
      </c>
      <c r="N46" s="49"/>
    </row>
    <row r="47" spans="1:25" x14ac:dyDescent="0.25">
      <c r="A47" s="44">
        <v>43780</v>
      </c>
      <c r="C47" s="45">
        <v>45</v>
      </c>
      <c r="D47" s="45">
        <f t="shared" si="14"/>
        <v>0</v>
      </c>
      <c r="N47" s="49"/>
    </row>
    <row r="48" spans="1:25" x14ac:dyDescent="0.25">
      <c r="A48" s="44">
        <v>43787</v>
      </c>
      <c r="C48" s="45">
        <v>46</v>
      </c>
      <c r="D48" s="45">
        <f t="shared" si="14"/>
        <v>0</v>
      </c>
      <c r="N48" s="49"/>
    </row>
    <row r="49" spans="1:14" s="45" customFormat="1" x14ac:dyDescent="0.25">
      <c r="A49" s="44">
        <v>43794</v>
      </c>
      <c r="C49" s="45">
        <v>47</v>
      </c>
      <c r="D49" s="45">
        <f t="shared" si="14"/>
        <v>0</v>
      </c>
      <c r="N49" s="49"/>
    </row>
    <row r="50" spans="1:14" s="45" customFormat="1" x14ac:dyDescent="0.25">
      <c r="A50" s="44">
        <v>43801</v>
      </c>
      <c r="C50" s="45">
        <v>48</v>
      </c>
      <c r="D50" s="45">
        <f t="shared" si="14"/>
        <v>0</v>
      </c>
      <c r="N50" s="49"/>
    </row>
    <row r="51" spans="1:14" s="45" customFormat="1" x14ac:dyDescent="0.25">
      <c r="A51" s="44">
        <v>43808</v>
      </c>
      <c r="C51" s="45">
        <v>49</v>
      </c>
      <c r="D51" s="45">
        <f t="shared" si="14"/>
        <v>0</v>
      </c>
      <c r="N51" s="49"/>
    </row>
    <row r="52" spans="1:14" s="45" customFormat="1" x14ac:dyDescent="0.25">
      <c r="A52" s="44">
        <v>43815</v>
      </c>
      <c r="C52" s="45">
        <v>50</v>
      </c>
      <c r="D52" s="45">
        <f t="shared" si="14"/>
        <v>0</v>
      </c>
      <c r="N52" s="49"/>
    </row>
    <row r="53" spans="1:14" s="45" customFormat="1" x14ac:dyDescent="0.25">
      <c r="A53" s="44">
        <v>43822</v>
      </c>
      <c r="C53" s="45">
        <v>51</v>
      </c>
      <c r="D53" s="45">
        <f t="shared" si="14"/>
        <v>0</v>
      </c>
      <c r="N53" s="49"/>
    </row>
    <row r="54" spans="1:14" s="45" customFormat="1" x14ac:dyDescent="0.25">
      <c r="A54" s="44">
        <v>43829</v>
      </c>
      <c r="C54" s="45">
        <v>52</v>
      </c>
      <c r="D54" s="45">
        <f t="shared" si="14"/>
        <v>0</v>
      </c>
      <c r="N54" s="49"/>
    </row>
    <row r="55" spans="1:14" s="45" customFormat="1" x14ac:dyDescent="0.25">
      <c r="A55" s="44">
        <v>43836</v>
      </c>
      <c r="C55" s="45">
        <v>53</v>
      </c>
      <c r="D55" s="45">
        <f t="shared" si="14"/>
        <v>0</v>
      </c>
      <c r="N55" s="49"/>
    </row>
    <row r="56" spans="1:14" s="45" customFormat="1" x14ac:dyDescent="0.25">
      <c r="A56" s="44">
        <v>43843</v>
      </c>
      <c r="C56" s="45">
        <v>54</v>
      </c>
      <c r="D56" s="45">
        <f t="shared" si="14"/>
        <v>0</v>
      </c>
      <c r="N56" s="49"/>
    </row>
    <row r="57" spans="1:14" s="45" customFormat="1" x14ac:dyDescent="0.25">
      <c r="A57" s="44">
        <v>43850</v>
      </c>
      <c r="C57" s="45">
        <v>55</v>
      </c>
      <c r="D57" s="45">
        <f t="shared" si="14"/>
        <v>0</v>
      </c>
      <c r="N57" s="49"/>
    </row>
    <row r="58" spans="1:14" s="45" customFormat="1" x14ac:dyDescent="0.25">
      <c r="A58" s="44">
        <v>43857</v>
      </c>
      <c r="C58" s="45">
        <v>56</v>
      </c>
      <c r="D58" s="45">
        <f t="shared" si="14"/>
        <v>0</v>
      </c>
      <c r="N58" s="49"/>
    </row>
    <row r="59" spans="1:14" s="45" customFormat="1" x14ac:dyDescent="0.25">
      <c r="A59" s="44">
        <v>43864</v>
      </c>
      <c r="C59" s="45">
        <v>57</v>
      </c>
      <c r="D59" s="45">
        <f t="shared" si="14"/>
        <v>0</v>
      </c>
      <c r="N59" s="49"/>
    </row>
    <row r="60" spans="1:14" s="45" customFormat="1" x14ac:dyDescent="0.25">
      <c r="A60" s="44">
        <v>43871</v>
      </c>
      <c r="C60" s="45">
        <v>58</v>
      </c>
      <c r="D60" s="45">
        <f t="shared" si="14"/>
        <v>0</v>
      </c>
      <c r="N60" s="49"/>
    </row>
    <row r="61" spans="1:14" s="45" customFormat="1" x14ac:dyDescent="0.25">
      <c r="A61" s="44">
        <v>43878</v>
      </c>
      <c r="C61" s="45">
        <v>59</v>
      </c>
      <c r="D61" s="45">
        <f t="shared" si="14"/>
        <v>0</v>
      </c>
      <c r="N61" s="49"/>
    </row>
    <row r="62" spans="1:14" s="45" customFormat="1" x14ac:dyDescent="0.25">
      <c r="A62" s="44">
        <v>43885</v>
      </c>
      <c r="C62" s="45">
        <v>60</v>
      </c>
      <c r="D62" s="45">
        <f t="shared" si="14"/>
        <v>0</v>
      </c>
      <c r="N62" s="49"/>
    </row>
    <row r="63" spans="1:14" s="45" customFormat="1" x14ac:dyDescent="0.25">
      <c r="A63" s="44">
        <v>43892</v>
      </c>
      <c r="C63" s="45">
        <v>61</v>
      </c>
      <c r="D63" s="45">
        <f t="shared" si="14"/>
        <v>0</v>
      </c>
      <c r="N63" s="49"/>
    </row>
    <row r="64" spans="1:14" s="45" customFormat="1" x14ac:dyDescent="0.25">
      <c r="A64" s="44">
        <v>43899</v>
      </c>
      <c r="C64" s="45">
        <v>62</v>
      </c>
      <c r="D64" s="45">
        <f t="shared" si="14"/>
        <v>0</v>
      </c>
      <c r="N64" s="49"/>
    </row>
    <row r="65" spans="1:14" s="45" customFormat="1" x14ac:dyDescent="0.25">
      <c r="A65" s="44">
        <v>43906</v>
      </c>
      <c r="C65" s="45">
        <v>63</v>
      </c>
      <c r="D65" s="45">
        <f t="shared" si="14"/>
        <v>0</v>
      </c>
      <c r="N65" s="49"/>
    </row>
    <row r="66" spans="1:14" s="45" customFormat="1" x14ac:dyDescent="0.25">
      <c r="A66" s="44">
        <v>43913</v>
      </c>
      <c r="C66" s="45">
        <v>64</v>
      </c>
      <c r="D66" s="45">
        <f t="shared" si="14"/>
        <v>0</v>
      </c>
      <c r="N66" s="49"/>
    </row>
    <row r="67" spans="1:14" s="45" customFormat="1" x14ac:dyDescent="0.25">
      <c r="A67" s="44">
        <v>43920</v>
      </c>
      <c r="C67" s="45">
        <v>65</v>
      </c>
      <c r="D67" s="45">
        <f t="shared" si="14"/>
        <v>0</v>
      </c>
      <c r="N67" s="49"/>
    </row>
    <row r="68" spans="1:14" s="45" customFormat="1" x14ac:dyDescent="0.25">
      <c r="A68" s="44">
        <v>43927</v>
      </c>
      <c r="C68" s="45">
        <v>66</v>
      </c>
      <c r="D68" s="45">
        <f t="shared" si="14"/>
        <v>0</v>
      </c>
      <c r="N68" s="49"/>
    </row>
    <row r="69" spans="1:14" s="45" customFormat="1" x14ac:dyDescent="0.25">
      <c r="A69" s="44">
        <v>43934</v>
      </c>
      <c r="C69" s="45">
        <v>67</v>
      </c>
      <c r="D69" s="45">
        <f t="shared" si="14"/>
        <v>0</v>
      </c>
      <c r="N69" s="49"/>
    </row>
    <row r="70" spans="1:14" s="45" customFormat="1" x14ac:dyDescent="0.25">
      <c r="A70" s="44">
        <v>43941</v>
      </c>
      <c r="C70" s="45">
        <v>68</v>
      </c>
      <c r="D70" s="45">
        <f t="shared" si="14"/>
        <v>0</v>
      </c>
      <c r="N70" s="49"/>
    </row>
    <row r="71" spans="1:14" s="45" customFormat="1" x14ac:dyDescent="0.25">
      <c r="A71" s="44">
        <v>43948</v>
      </c>
      <c r="C71" s="45">
        <v>69</v>
      </c>
      <c r="D71" s="45">
        <f t="shared" si="14"/>
        <v>0</v>
      </c>
      <c r="N71" s="49"/>
    </row>
    <row r="72" spans="1:14" s="45" customFormat="1" x14ac:dyDescent="0.25">
      <c r="A72" s="44">
        <v>43955</v>
      </c>
      <c r="C72" s="45">
        <v>70</v>
      </c>
      <c r="D72" s="45">
        <f t="shared" si="14"/>
        <v>0</v>
      </c>
      <c r="N72" s="49"/>
    </row>
    <row r="73" spans="1:14" s="45" customFormat="1" x14ac:dyDescent="0.25">
      <c r="A73" s="44">
        <v>43962</v>
      </c>
      <c r="C73" s="45">
        <v>71</v>
      </c>
      <c r="D73" s="45">
        <f t="shared" si="14"/>
        <v>0</v>
      </c>
      <c r="N73" s="49"/>
    </row>
    <row r="74" spans="1:14" s="45" customFormat="1" x14ac:dyDescent="0.25">
      <c r="A74" s="44">
        <v>43969</v>
      </c>
      <c r="C74" s="45">
        <v>72</v>
      </c>
      <c r="D74" s="45">
        <f t="shared" si="14"/>
        <v>0</v>
      </c>
      <c r="N74" s="49"/>
    </row>
    <row r="75" spans="1:14" s="45" customFormat="1" x14ac:dyDescent="0.25">
      <c r="A75" s="44">
        <v>43976</v>
      </c>
      <c r="C75" s="45">
        <v>73</v>
      </c>
      <c r="D75" s="45">
        <f t="shared" si="14"/>
        <v>0</v>
      </c>
      <c r="N75" s="49"/>
    </row>
    <row r="76" spans="1:14" s="45" customFormat="1" x14ac:dyDescent="0.25">
      <c r="A76" s="44">
        <v>43983</v>
      </c>
      <c r="C76" s="45">
        <v>74</v>
      </c>
      <c r="D76" s="45">
        <f t="shared" si="14"/>
        <v>0</v>
      </c>
      <c r="N76" s="49"/>
    </row>
    <row r="77" spans="1:14" s="45" customFormat="1" x14ac:dyDescent="0.25">
      <c r="A77" s="44">
        <v>43990</v>
      </c>
      <c r="C77" s="45">
        <v>75</v>
      </c>
      <c r="D77" s="45">
        <f t="shared" si="14"/>
        <v>0</v>
      </c>
      <c r="N77" s="49"/>
    </row>
    <row r="78" spans="1:14" s="45" customFormat="1" x14ac:dyDescent="0.25">
      <c r="A78" s="44">
        <v>43997</v>
      </c>
      <c r="C78" s="45">
        <v>76</v>
      </c>
      <c r="D78" s="45">
        <f t="shared" si="14"/>
        <v>0</v>
      </c>
      <c r="N78" s="49"/>
    </row>
    <row r="79" spans="1:14" s="45" customFormat="1" x14ac:dyDescent="0.25">
      <c r="A79" s="44">
        <v>44004</v>
      </c>
      <c r="C79" s="45">
        <v>77</v>
      </c>
      <c r="D79" s="45">
        <f t="shared" si="14"/>
        <v>0</v>
      </c>
      <c r="N79" s="49"/>
    </row>
    <row r="80" spans="1:14" s="45" customFormat="1" x14ac:dyDescent="0.25">
      <c r="A80" s="44">
        <v>44011</v>
      </c>
      <c r="C80" s="45">
        <v>78</v>
      </c>
      <c r="D80" s="45">
        <f t="shared" si="14"/>
        <v>0</v>
      </c>
      <c r="N80" s="49"/>
    </row>
    <row r="81" spans="1:14" s="45" customFormat="1" x14ac:dyDescent="0.25">
      <c r="A81" s="44">
        <v>44018</v>
      </c>
      <c r="C81" s="45">
        <v>79</v>
      </c>
      <c r="D81" s="45">
        <f t="shared" si="14"/>
        <v>0</v>
      </c>
      <c r="N81" s="49"/>
    </row>
    <row r="82" spans="1:14" s="45" customFormat="1" x14ac:dyDescent="0.25">
      <c r="A82" s="44">
        <v>44025</v>
      </c>
      <c r="C82" s="45">
        <v>80</v>
      </c>
      <c r="D82" s="45">
        <f t="shared" si="14"/>
        <v>0</v>
      </c>
      <c r="N82" s="49"/>
    </row>
    <row r="83" spans="1:14" s="45" customFormat="1" x14ac:dyDescent="0.25">
      <c r="A83" s="44">
        <v>44032</v>
      </c>
      <c r="C83" s="45">
        <v>81</v>
      </c>
      <c r="D83" s="45">
        <f t="shared" si="14"/>
        <v>0</v>
      </c>
      <c r="N83" s="49"/>
    </row>
    <row r="84" spans="1:14" s="45" customFormat="1" x14ac:dyDescent="0.25">
      <c r="A84" s="44">
        <v>44039</v>
      </c>
      <c r="C84" s="45">
        <v>82</v>
      </c>
      <c r="D84" s="45">
        <f t="shared" si="14"/>
        <v>0</v>
      </c>
      <c r="N84" s="49"/>
    </row>
    <row r="85" spans="1:14" s="45" customFormat="1" x14ac:dyDescent="0.25">
      <c r="A85" s="44">
        <v>44046</v>
      </c>
      <c r="C85" s="45">
        <v>83</v>
      </c>
      <c r="D85" s="45">
        <f t="shared" si="14"/>
        <v>0</v>
      </c>
      <c r="N85" s="49"/>
    </row>
    <row r="86" spans="1:14" s="45" customFormat="1" x14ac:dyDescent="0.25">
      <c r="A86" s="44">
        <v>44053</v>
      </c>
      <c r="C86" s="45">
        <v>84</v>
      </c>
      <c r="D86" s="45">
        <f t="shared" si="14"/>
        <v>0</v>
      </c>
      <c r="N86" s="49"/>
    </row>
    <row r="87" spans="1:14" s="45" customFormat="1" x14ac:dyDescent="0.25">
      <c r="A87" s="44">
        <v>44060</v>
      </c>
      <c r="C87" s="45">
        <v>85</v>
      </c>
      <c r="D87" s="45">
        <f t="shared" si="14"/>
        <v>0</v>
      </c>
      <c r="N87" s="49"/>
    </row>
    <row r="88" spans="1:14" s="45" customFormat="1" x14ac:dyDescent="0.25">
      <c r="A88" s="44">
        <v>44067</v>
      </c>
      <c r="C88" s="45">
        <v>86</v>
      </c>
      <c r="D88" s="45">
        <f t="shared" si="14"/>
        <v>0</v>
      </c>
      <c r="N88" s="49"/>
    </row>
    <row r="89" spans="1:14" s="45" customFormat="1" x14ac:dyDescent="0.25">
      <c r="A89" s="44">
        <v>44074</v>
      </c>
      <c r="C89" s="45">
        <v>87</v>
      </c>
      <c r="D89" s="45">
        <f t="shared" si="14"/>
        <v>0</v>
      </c>
      <c r="N89" s="49"/>
    </row>
    <row r="90" spans="1:14" s="45" customFormat="1" x14ac:dyDescent="0.25">
      <c r="A90" s="44">
        <v>44081</v>
      </c>
      <c r="C90" s="45">
        <v>88</v>
      </c>
      <c r="D90" s="45">
        <f t="shared" si="14"/>
        <v>0</v>
      </c>
      <c r="N90" s="49"/>
    </row>
    <row r="91" spans="1:14" s="45" customFormat="1" x14ac:dyDescent="0.25">
      <c r="A91" s="44">
        <v>44088</v>
      </c>
      <c r="C91" s="45">
        <v>89</v>
      </c>
      <c r="D91" s="45">
        <f t="shared" si="14"/>
        <v>0</v>
      </c>
      <c r="N91" s="49"/>
    </row>
    <row r="92" spans="1:14" s="45" customFormat="1" x14ac:dyDescent="0.25">
      <c r="A92" s="44">
        <v>44095</v>
      </c>
      <c r="C92" s="45">
        <v>90</v>
      </c>
      <c r="D92" s="45">
        <f t="shared" si="14"/>
        <v>0</v>
      </c>
      <c r="N92" s="49"/>
    </row>
    <row r="93" spans="1:14" s="45" customFormat="1" x14ac:dyDescent="0.25">
      <c r="A93" s="44">
        <v>44102</v>
      </c>
      <c r="C93" s="45">
        <v>91</v>
      </c>
      <c r="D93" s="45">
        <f t="shared" si="14"/>
        <v>0</v>
      </c>
      <c r="N93" s="49"/>
    </row>
    <row r="94" spans="1:14" s="45" customFormat="1" x14ac:dyDescent="0.25">
      <c r="A94" s="44">
        <v>44109</v>
      </c>
      <c r="C94" s="45">
        <v>92</v>
      </c>
      <c r="D94" s="45">
        <f t="shared" si="14"/>
        <v>0</v>
      </c>
      <c r="N94" s="49"/>
    </row>
    <row r="95" spans="1:14" s="45" customFormat="1" x14ac:dyDescent="0.25">
      <c r="A95" s="44">
        <v>44116</v>
      </c>
      <c r="C95" s="45">
        <v>93</v>
      </c>
      <c r="D95" s="45">
        <f t="shared" si="14"/>
        <v>0</v>
      </c>
      <c r="N95" s="49"/>
    </row>
    <row r="96" spans="1:14" s="45" customFormat="1" x14ac:dyDescent="0.25">
      <c r="A96" s="44">
        <v>44123</v>
      </c>
      <c r="C96" s="45">
        <v>94</v>
      </c>
      <c r="D96" s="45">
        <f t="shared" si="14"/>
        <v>0</v>
      </c>
      <c r="N96" s="49"/>
    </row>
    <row r="97" spans="1:14" s="45" customFormat="1" x14ac:dyDescent="0.25">
      <c r="A97" s="44">
        <v>44130</v>
      </c>
      <c r="C97" s="45">
        <v>95</v>
      </c>
      <c r="D97" s="45">
        <f t="shared" si="14"/>
        <v>0</v>
      </c>
      <c r="N97" s="49"/>
    </row>
    <row r="98" spans="1:14" s="45" customFormat="1" x14ac:dyDescent="0.25">
      <c r="A98" s="44">
        <v>44137</v>
      </c>
      <c r="C98" s="45">
        <v>96</v>
      </c>
      <c r="D98" s="45">
        <f t="shared" si="14"/>
        <v>0</v>
      </c>
      <c r="N98" s="49"/>
    </row>
    <row r="99" spans="1:14" s="45" customFormat="1" x14ac:dyDescent="0.25">
      <c r="A99" s="44">
        <v>44144</v>
      </c>
      <c r="C99" s="45">
        <v>97</v>
      </c>
      <c r="D99" s="45">
        <f t="shared" si="14"/>
        <v>0</v>
      </c>
      <c r="N99" s="49"/>
    </row>
    <row r="100" spans="1:14" s="45" customFormat="1" x14ac:dyDescent="0.25">
      <c r="A100" s="44">
        <v>44151</v>
      </c>
      <c r="C100" s="45">
        <v>98</v>
      </c>
      <c r="D100" s="45">
        <f t="shared" si="14"/>
        <v>0</v>
      </c>
      <c r="N100" s="49"/>
    </row>
    <row r="101" spans="1:14" s="45" customFormat="1" x14ac:dyDescent="0.25">
      <c r="A101" s="44">
        <v>44158</v>
      </c>
      <c r="C101" s="45">
        <v>99</v>
      </c>
      <c r="D101" s="45">
        <f t="shared" si="14"/>
        <v>0</v>
      </c>
      <c r="N101" s="49"/>
    </row>
    <row r="102" spans="1:14" s="45" customFormat="1" ht="15.75" thickBot="1" x14ac:dyDescent="0.3">
      <c r="A102" s="44">
        <v>44165</v>
      </c>
      <c r="C102" s="45">
        <v>100</v>
      </c>
      <c r="D102" s="45">
        <f t="shared" si="14"/>
        <v>0</v>
      </c>
      <c r="N102" s="79"/>
    </row>
  </sheetData>
  <mergeCells count="4">
    <mergeCell ref="D1:I1"/>
    <mergeCell ref="O1:X1"/>
    <mergeCell ref="L2:M2"/>
    <mergeCell ref="X2:Y2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7"/>
  <sheetViews>
    <sheetView workbookViewId="0">
      <selection activeCell="D30" sqref="D30"/>
    </sheetView>
  </sheetViews>
  <sheetFormatPr defaultColWidth="8.7109375" defaultRowHeight="12.75" x14ac:dyDescent="0.2"/>
  <cols>
    <col min="1" max="1" width="27.5703125" style="23" customWidth="1"/>
    <col min="2" max="2" width="22" style="30" bestFit="1" customWidth="1"/>
    <col min="3" max="3" width="13.140625" style="23" customWidth="1"/>
    <col min="4" max="4" width="22" style="30" bestFit="1" customWidth="1"/>
    <col min="5" max="7" width="8.7109375" style="23"/>
    <col min="8" max="8" width="19" style="23" bestFit="1" customWidth="1"/>
    <col min="9" max="9" width="12.28515625" style="23" customWidth="1"/>
    <col min="10" max="16384" width="8.7109375" style="23"/>
  </cols>
  <sheetData>
    <row r="1" spans="1:10" ht="15.75" x14ac:dyDescent="0.25">
      <c r="A1" s="22" t="s">
        <v>151</v>
      </c>
    </row>
    <row r="2" spans="1:10" x14ac:dyDescent="0.2">
      <c r="A2" s="23" t="s">
        <v>77</v>
      </c>
    </row>
    <row r="4" spans="1:10" ht="15" x14ac:dyDescent="0.25">
      <c r="A4" s="123" t="s">
        <v>150</v>
      </c>
    </row>
    <row r="5" spans="1:10" ht="15" x14ac:dyDescent="0.25">
      <c r="B5" s="24" t="s">
        <v>79</v>
      </c>
      <c r="C5" s="24"/>
      <c r="D5" s="24" t="s">
        <v>149</v>
      </c>
    </row>
    <row r="6" spans="1:10" x14ac:dyDescent="0.2">
      <c r="A6" s="23" t="s">
        <v>81</v>
      </c>
      <c r="B6" s="122">
        <v>0.2</v>
      </c>
      <c r="C6" s="23" t="s">
        <v>82</v>
      </c>
      <c r="D6" s="122">
        <v>0.2</v>
      </c>
      <c r="E6" s="23" t="s">
        <v>82</v>
      </c>
      <c r="H6" s="235" t="s">
        <v>84</v>
      </c>
      <c r="I6" s="236"/>
    </row>
    <row r="7" spans="1:10" x14ac:dyDescent="0.2">
      <c r="A7" s="23" t="s">
        <v>85</v>
      </c>
      <c r="B7" s="120">
        <f>VLOOKUP(B5,$H$7:$I$12,2)*1.84</f>
        <v>58.990400000000008</v>
      </c>
      <c r="C7" s="23" t="s">
        <v>86</v>
      </c>
      <c r="D7" s="120">
        <f>VLOOKUP(D5,$H$7:$I$12,2)*1.84</f>
        <v>91.797600000000003</v>
      </c>
      <c r="E7" s="23" t="s">
        <v>86</v>
      </c>
      <c r="H7" s="26" t="s">
        <v>88</v>
      </c>
      <c r="I7" s="125">
        <v>45.84</v>
      </c>
      <c r="J7" s="25"/>
    </row>
    <row r="8" spans="1:10" x14ac:dyDescent="0.2">
      <c r="A8" s="23" t="s">
        <v>87</v>
      </c>
      <c r="B8" s="120">
        <f>B7*B6</f>
        <v>11.798080000000002</v>
      </c>
      <c r="D8" s="120">
        <f>D6*D7</f>
        <v>18.35952</v>
      </c>
      <c r="H8" s="26" t="s">
        <v>149</v>
      </c>
      <c r="I8" s="125">
        <v>49.89</v>
      </c>
      <c r="J8" s="25"/>
    </row>
    <row r="9" spans="1:10" x14ac:dyDescent="0.2">
      <c r="A9" s="23" t="s">
        <v>89</v>
      </c>
      <c r="B9" s="121">
        <v>5</v>
      </c>
      <c r="D9" s="121">
        <v>5</v>
      </c>
      <c r="H9" s="26" t="s">
        <v>148</v>
      </c>
      <c r="I9" s="125">
        <v>30.64</v>
      </c>
      <c r="J9" s="25"/>
    </row>
    <row r="10" spans="1:10" x14ac:dyDescent="0.2">
      <c r="A10" s="23" t="s">
        <v>90</v>
      </c>
      <c r="B10" s="120">
        <v>2</v>
      </c>
      <c r="D10" s="120">
        <v>2</v>
      </c>
      <c r="H10" s="26" t="s">
        <v>147</v>
      </c>
      <c r="I10" s="125">
        <v>36.67</v>
      </c>
      <c r="J10" s="25"/>
    </row>
    <row r="11" spans="1:10" x14ac:dyDescent="0.2">
      <c r="A11" s="23" t="s">
        <v>91</v>
      </c>
      <c r="B11" s="120">
        <f>B9*B10</f>
        <v>10</v>
      </c>
      <c r="D11" s="120">
        <f>D10*D9</f>
        <v>10</v>
      </c>
      <c r="H11" s="26" t="s">
        <v>79</v>
      </c>
      <c r="I11" s="125">
        <v>32.06</v>
      </c>
      <c r="J11" s="25"/>
    </row>
    <row r="12" spans="1:10" x14ac:dyDescent="0.2">
      <c r="H12" s="28" t="s">
        <v>145</v>
      </c>
      <c r="I12" s="124">
        <v>47.22</v>
      </c>
      <c r="J12" s="25"/>
    </row>
    <row r="13" spans="1:10" ht="15" x14ac:dyDescent="0.25">
      <c r="A13" s="31" t="s">
        <v>94</v>
      </c>
      <c r="B13" s="119">
        <f>B8+B11</f>
        <v>21.798080000000002</v>
      </c>
      <c r="D13" s="119">
        <f>D8+D11</f>
        <v>28.35952</v>
      </c>
    </row>
    <row r="15" spans="1:10" x14ac:dyDescent="0.2">
      <c r="B15" s="120"/>
    </row>
    <row r="18" spans="1:5" ht="15" x14ac:dyDescent="0.25">
      <c r="A18" s="123" t="s">
        <v>146</v>
      </c>
    </row>
    <row r="19" spans="1:5" ht="15" x14ac:dyDescent="0.25">
      <c r="B19" s="24" t="s">
        <v>79</v>
      </c>
      <c r="C19" s="24"/>
      <c r="D19" s="24" t="s">
        <v>149</v>
      </c>
    </row>
    <row r="20" spans="1:5" x14ac:dyDescent="0.2">
      <c r="A20" s="23" t="s">
        <v>81</v>
      </c>
      <c r="B20" s="122">
        <v>1</v>
      </c>
      <c r="C20" s="23" t="s">
        <v>82</v>
      </c>
      <c r="D20" s="122">
        <v>1</v>
      </c>
      <c r="E20" s="23" t="s">
        <v>82</v>
      </c>
    </row>
    <row r="21" spans="1:5" x14ac:dyDescent="0.2">
      <c r="A21" s="23" t="s">
        <v>85</v>
      </c>
      <c r="B21" s="120">
        <f>VLOOKUP(B19,$H$7:$I$12,2)*1.84</f>
        <v>58.990400000000008</v>
      </c>
      <c r="C21" s="23" t="s">
        <v>86</v>
      </c>
      <c r="D21" s="120">
        <f>VLOOKUP(D19,$H$7:$I$12,2)*1.84</f>
        <v>91.797600000000003</v>
      </c>
      <c r="E21" s="23" t="s">
        <v>86</v>
      </c>
    </row>
    <row r="22" spans="1:5" x14ac:dyDescent="0.2">
      <c r="A22" s="23" t="s">
        <v>87</v>
      </c>
      <c r="B22" s="120">
        <f>B21*B20</f>
        <v>58.990400000000008</v>
      </c>
      <c r="D22" s="120">
        <f>D20*D21</f>
        <v>91.797600000000003</v>
      </c>
    </row>
    <row r="23" spans="1:5" x14ac:dyDescent="0.2">
      <c r="A23" s="23" t="s">
        <v>89</v>
      </c>
      <c r="B23" s="121">
        <v>20</v>
      </c>
      <c r="D23" s="121">
        <v>20</v>
      </c>
    </row>
    <row r="24" spans="1:5" x14ac:dyDescent="0.2">
      <c r="A24" s="23" t="s">
        <v>90</v>
      </c>
      <c r="B24" s="120">
        <v>2</v>
      </c>
      <c r="D24" s="120">
        <v>2</v>
      </c>
    </row>
    <row r="25" spans="1:5" x14ac:dyDescent="0.2">
      <c r="A25" s="23" t="s">
        <v>91</v>
      </c>
      <c r="B25" s="120">
        <f>B23*B24</f>
        <v>40</v>
      </c>
      <c r="D25" s="120">
        <f>D24*D23</f>
        <v>40</v>
      </c>
    </row>
    <row r="27" spans="1:5" ht="15" x14ac:dyDescent="0.25">
      <c r="A27" s="31" t="s">
        <v>94</v>
      </c>
      <c r="B27" s="119">
        <f>B22+B25</f>
        <v>98.990400000000008</v>
      </c>
      <c r="D27" s="119">
        <f>D22+D25</f>
        <v>131.79759999999999</v>
      </c>
    </row>
  </sheetData>
  <mergeCells count="1">
    <mergeCell ref="H6:I6"/>
  </mergeCells>
  <dataValidations count="1">
    <dataValidation type="list" allowBlank="1" showInputMessage="1" showErrorMessage="1" sqref="B5 D5 B19 D19">
      <formula1>Labor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2"/>
  <sheetViews>
    <sheetView workbookViewId="0">
      <selection activeCell="A2" sqref="A2"/>
    </sheetView>
  </sheetViews>
  <sheetFormatPr defaultRowHeight="15" x14ac:dyDescent="0.25"/>
  <cols>
    <col min="1" max="1" width="13.140625" style="127" bestFit="1" customWidth="1"/>
    <col min="2" max="2" width="19.140625" style="127" bestFit="1" customWidth="1"/>
    <col min="3" max="3" width="10.28515625" style="127" bestFit="1" customWidth="1"/>
    <col min="4" max="4" width="14.42578125" style="127" bestFit="1" customWidth="1"/>
    <col min="5" max="5" width="37" style="127" bestFit="1" customWidth="1"/>
    <col min="6" max="6" width="13.140625" style="127" bestFit="1" customWidth="1"/>
    <col min="7" max="7" width="22.5703125" style="127" customWidth="1"/>
    <col min="8" max="8" width="17" style="127" customWidth="1"/>
    <col min="9" max="9" width="6.7109375" style="127" customWidth="1"/>
    <col min="10" max="10" width="11.7109375" style="127" bestFit="1" customWidth="1"/>
    <col min="11" max="16384" width="9.140625" style="127"/>
  </cols>
  <sheetData>
    <row r="1" spans="1:10" ht="16.5" thickBot="1" x14ac:dyDescent="0.3">
      <c r="A1" s="126" t="s">
        <v>0</v>
      </c>
      <c r="B1" s="126" t="s">
        <v>154</v>
      </c>
      <c r="C1" s="126" t="s">
        <v>2</v>
      </c>
      <c r="D1" s="126" t="s">
        <v>155</v>
      </c>
      <c r="E1" s="126" t="s">
        <v>3</v>
      </c>
    </row>
    <row r="2" spans="1:10" x14ac:dyDescent="0.25">
      <c r="A2" s="127" t="s">
        <v>4</v>
      </c>
      <c r="B2" s="127" t="s">
        <v>5</v>
      </c>
      <c r="C2" s="127" t="s">
        <v>28</v>
      </c>
      <c r="D2" s="127" t="s">
        <v>29</v>
      </c>
      <c r="E2" s="127" t="s">
        <v>30</v>
      </c>
      <c r="F2" s="127" t="e">
        <f>IF(RES-E,"Electric","NA")</f>
        <v>#NAME?</v>
      </c>
      <c r="G2" s="129" t="s">
        <v>156</v>
      </c>
      <c r="H2" s="129" t="s">
        <v>158</v>
      </c>
      <c r="I2"/>
      <c r="J2"/>
    </row>
    <row r="3" spans="1:10" x14ac:dyDescent="0.25">
      <c r="A3" s="127" t="s">
        <v>4</v>
      </c>
      <c r="B3" s="127" t="s">
        <v>5</v>
      </c>
      <c r="C3" s="127" t="s">
        <v>39</v>
      </c>
      <c r="D3" s="127" t="s">
        <v>37</v>
      </c>
      <c r="E3" s="127" t="s">
        <v>38</v>
      </c>
      <c r="F3" s="128"/>
      <c r="G3" s="129" t="s">
        <v>157</v>
      </c>
      <c r="H3" t="s">
        <v>4</v>
      </c>
      <c r="I3" t="s">
        <v>73</v>
      </c>
      <c r="J3" t="s">
        <v>76</v>
      </c>
    </row>
    <row r="4" spans="1:10" x14ac:dyDescent="0.25">
      <c r="A4" s="127" t="s">
        <v>4</v>
      </c>
      <c r="B4" s="127" t="s">
        <v>5</v>
      </c>
      <c r="C4" s="127" t="s">
        <v>28</v>
      </c>
      <c r="D4" s="127" t="s">
        <v>29</v>
      </c>
      <c r="E4" s="127" t="s">
        <v>30</v>
      </c>
      <c r="F4" s="128"/>
      <c r="G4" s="130" t="s">
        <v>57</v>
      </c>
      <c r="H4" s="20">
        <v>7</v>
      </c>
      <c r="I4" s="20"/>
      <c r="J4" s="20">
        <v>7</v>
      </c>
    </row>
    <row r="5" spans="1:10" x14ac:dyDescent="0.25">
      <c r="A5" s="127" t="s">
        <v>4</v>
      </c>
      <c r="B5" s="127" t="s">
        <v>5</v>
      </c>
      <c r="C5" s="127" t="s">
        <v>6</v>
      </c>
      <c r="D5" s="127" t="s">
        <v>18</v>
      </c>
      <c r="E5" s="127" t="s">
        <v>19</v>
      </c>
      <c r="F5" s="128"/>
      <c r="G5" s="130" t="s">
        <v>55</v>
      </c>
      <c r="H5" s="20">
        <v>1</v>
      </c>
      <c r="I5" s="20">
        <v>2</v>
      </c>
      <c r="J5" s="20">
        <v>3</v>
      </c>
    </row>
    <row r="6" spans="1:10" x14ac:dyDescent="0.25">
      <c r="A6" s="127" t="s">
        <v>4</v>
      </c>
      <c r="B6" s="127" t="s">
        <v>5</v>
      </c>
      <c r="C6" s="127" t="s">
        <v>40</v>
      </c>
      <c r="D6" s="127" t="s">
        <v>37</v>
      </c>
      <c r="E6" s="127" t="s">
        <v>38</v>
      </c>
      <c r="F6" s="128"/>
      <c r="G6" s="130" t="s">
        <v>61</v>
      </c>
      <c r="H6" s="20">
        <v>10</v>
      </c>
      <c r="I6" s="20"/>
      <c r="J6" s="20">
        <v>10</v>
      </c>
    </row>
    <row r="7" spans="1:10" x14ac:dyDescent="0.25">
      <c r="A7" s="127" t="s">
        <v>73</v>
      </c>
      <c r="B7" s="127" t="s">
        <v>5</v>
      </c>
      <c r="C7" s="127" t="s">
        <v>40</v>
      </c>
      <c r="D7" s="127" t="s">
        <v>41</v>
      </c>
      <c r="E7" s="127" t="s">
        <v>42</v>
      </c>
      <c r="F7" s="128"/>
      <c r="G7" s="130" t="s">
        <v>65</v>
      </c>
      <c r="H7" s="20">
        <v>8</v>
      </c>
      <c r="I7" s="20"/>
      <c r="J7" s="20">
        <v>8</v>
      </c>
    </row>
    <row r="8" spans="1:10" x14ac:dyDescent="0.25">
      <c r="A8" s="127" t="s">
        <v>4</v>
      </c>
      <c r="B8" s="127" t="s">
        <v>5</v>
      </c>
      <c r="C8" s="127" t="s">
        <v>28</v>
      </c>
      <c r="D8" s="127" t="s">
        <v>29</v>
      </c>
      <c r="E8" s="127" t="s">
        <v>30</v>
      </c>
      <c r="F8" s="128"/>
      <c r="G8" s="130" t="s">
        <v>67</v>
      </c>
      <c r="H8" s="20">
        <v>9</v>
      </c>
      <c r="I8" s="20"/>
      <c r="J8" s="20">
        <v>9</v>
      </c>
    </row>
    <row r="9" spans="1:10" x14ac:dyDescent="0.25">
      <c r="A9" s="127" t="s">
        <v>4</v>
      </c>
      <c r="B9" s="127" t="s">
        <v>5</v>
      </c>
      <c r="C9" s="127" t="s">
        <v>40</v>
      </c>
      <c r="D9" s="127" t="s">
        <v>41</v>
      </c>
      <c r="E9" s="127" t="s">
        <v>42</v>
      </c>
      <c r="F9" s="128"/>
      <c r="G9" s="130" t="s">
        <v>63</v>
      </c>
      <c r="H9" s="20">
        <v>14</v>
      </c>
      <c r="I9" s="20"/>
      <c r="J9" s="20">
        <v>14</v>
      </c>
    </row>
    <row r="10" spans="1:10" x14ac:dyDescent="0.25">
      <c r="A10" s="127" t="s">
        <v>4</v>
      </c>
      <c r="B10" s="127" t="s">
        <v>5</v>
      </c>
      <c r="C10" s="127" t="s">
        <v>28</v>
      </c>
      <c r="D10" s="127" t="s">
        <v>29</v>
      </c>
      <c r="E10" s="127" t="s">
        <v>30</v>
      </c>
      <c r="F10" s="128"/>
      <c r="G10" s="130" t="s">
        <v>59</v>
      </c>
      <c r="H10" s="20">
        <v>6</v>
      </c>
      <c r="I10" s="20">
        <v>3</v>
      </c>
      <c r="J10" s="20">
        <v>9</v>
      </c>
    </row>
    <row r="11" spans="1:10" x14ac:dyDescent="0.25">
      <c r="A11" s="127" t="s">
        <v>4</v>
      </c>
      <c r="B11" s="127" t="s">
        <v>5</v>
      </c>
      <c r="C11" s="127" t="s">
        <v>28</v>
      </c>
      <c r="D11" s="127" t="s">
        <v>29</v>
      </c>
      <c r="E11" s="127" t="s">
        <v>30</v>
      </c>
      <c r="F11" s="128"/>
      <c r="G11" s="130" t="s">
        <v>35</v>
      </c>
      <c r="H11" s="20">
        <v>2</v>
      </c>
      <c r="I11" s="20"/>
      <c r="J11" s="20">
        <v>2</v>
      </c>
    </row>
    <row r="12" spans="1:10" x14ac:dyDescent="0.25">
      <c r="A12" s="127" t="s">
        <v>4</v>
      </c>
      <c r="B12" s="127" t="s">
        <v>5</v>
      </c>
      <c r="C12" s="127" t="s">
        <v>25</v>
      </c>
      <c r="D12" s="127" t="s">
        <v>26</v>
      </c>
      <c r="E12" s="127" t="s">
        <v>27</v>
      </c>
      <c r="F12" s="128"/>
      <c r="G12" s="130" t="s">
        <v>52</v>
      </c>
      <c r="H12" s="20">
        <v>1</v>
      </c>
      <c r="I12" s="20"/>
      <c r="J12" s="20">
        <v>1</v>
      </c>
    </row>
    <row r="13" spans="1:10" x14ac:dyDescent="0.25">
      <c r="A13" s="127" t="s">
        <v>4</v>
      </c>
      <c r="B13" s="127" t="s">
        <v>5</v>
      </c>
      <c r="C13" s="127" t="s">
        <v>39</v>
      </c>
      <c r="D13" s="127" t="s">
        <v>43</v>
      </c>
      <c r="E13" s="127" t="s">
        <v>44</v>
      </c>
      <c r="F13" s="128"/>
      <c r="G13" s="130" t="s">
        <v>46</v>
      </c>
      <c r="H13" s="20">
        <v>1</v>
      </c>
      <c r="I13" s="20"/>
      <c r="J13" s="20">
        <v>1</v>
      </c>
    </row>
    <row r="14" spans="1:10" x14ac:dyDescent="0.25">
      <c r="A14" s="127" t="s">
        <v>4</v>
      </c>
      <c r="B14" s="127" t="s">
        <v>5</v>
      </c>
      <c r="C14" s="127" t="s">
        <v>28</v>
      </c>
      <c r="D14" s="127" t="s">
        <v>29</v>
      </c>
      <c r="E14" s="127" t="s">
        <v>30</v>
      </c>
      <c r="F14" s="128"/>
      <c r="G14" s="130" t="s">
        <v>48</v>
      </c>
      <c r="H14" s="20">
        <v>8</v>
      </c>
      <c r="I14" s="20">
        <v>2</v>
      </c>
      <c r="J14" s="20">
        <v>10</v>
      </c>
    </row>
    <row r="15" spans="1:10" x14ac:dyDescent="0.25">
      <c r="A15" s="127" t="s">
        <v>4</v>
      </c>
      <c r="B15" s="127" t="s">
        <v>5</v>
      </c>
      <c r="C15" s="127" t="s">
        <v>28</v>
      </c>
      <c r="D15" s="127" t="s">
        <v>29</v>
      </c>
      <c r="E15" s="127" t="s">
        <v>30</v>
      </c>
      <c r="G15" s="130" t="s">
        <v>7</v>
      </c>
      <c r="H15" s="20">
        <v>30</v>
      </c>
      <c r="I15" s="20">
        <v>2</v>
      </c>
      <c r="J15" s="20">
        <v>32</v>
      </c>
    </row>
    <row r="16" spans="1:10" x14ac:dyDescent="0.25">
      <c r="A16" s="127" t="s">
        <v>4</v>
      </c>
      <c r="B16" s="127" t="s">
        <v>5</v>
      </c>
      <c r="C16" s="127" t="s">
        <v>39</v>
      </c>
      <c r="D16" s="127" t="s">
        <v>43</v>
      </c>
      <c r="E16" s="127" t="s">
        <v>44</v>
      </c>
      <c r="G16" s="130" t="s">
        <v>14</v>
      </c>
      <c r="H16" s="20">
        <v>7</v>
      </c>
      <c r="I16" s="20"/>
      <c r="J16" s="20">
        <v>7</v>
      </c>
    </row>
    <row r="17" spans="1:10" x14ac:dyDescent="0.25">
      <c r="A17" s="127" t="s">
        <v>4</v>
      </c>
      <c r="B17" s="127" t="s">
        <v>5</v>
      </c>
      <c r="C17" s="127" t="s">
        <v>40</v>
      </c>
      <c r="D17" s="127" t="s">
        <v>32</v>
      </c>
      <c r="E17" s="127" t="s">
        <v>33</v>
      </c>
      <c r="G17" s="130" t="s">
        <v>16</v>
      </c>
      <c r="H17" s="20">
        <v>1</v>
      </c>
      <c r="I17" s="20"/>
      <c r="J17" s="20">
        <v>1</v>
      </c>
    </row>
    <row r="18" spans="1:10" x14ac:dyDescent="0.25">
      <c r="A18" s="127" t="s">
        <v>4</v>
      </c>
      <c r="B18" s="127" t="s">
        <v>5</v>
      </c>
      <c r="C18" s="127" t="s">
        <v>28</v>
      </c>
      <c r="D18" s="127" t="s">
        <v>29</v>
      </c>
      <c r="E18" s="127" t="s">
        <v>30</v>
      </c>
      <c r="G18" s="130" t="s">
        <v>18</v>
      </c>
      <c r="H18" s="20">
        <v>40</v>
      </c>
      <c r="I18" s="20"/>
      <c r="J18" s="20">
        <v>40</v>
      </c>
    </row>
    <row r="19" spans="1:10" x14ac:dyDescent="0.25">
      <c r="A19" s="127" t="s">
        <v>4</v>
      </c>
      <c r="B19" s="127" t="s">
        <v>5</v>
      </c>
      <c r="C19" s="127" t="s">
        <v>6</v>
      </c>
      <c r="D19" s="127" t="s">
        <v>22</v>
      </c>
      <c r="E19" s="127" t="s">
        <v>23</v>
      </c>
      <c r="G19" s="130" t="s">
        <v>9</v>
      </c>
      <c r="H19" s="20">
        <v>2</v>
      </c>
      <c r="I19" s="20">
        <v>1</v>
      </c>
      <c r="J19" s="20">
        <v>3</v>
      </c>
    </row>
    <row r="20" spans="1:10" x14ac:dyDescent="0.25">
      <c r="A20" s="127" t="s">
        <v>4</v>
      </c>
      <c r="B20" s="127" t="s">
        <v>5</v>
      </c>
      <c r="C20" s="127" t="s">
        <v>28</v>
      </c>
      <c r="D20" s="127" t="s">
        <v>29</v>
      </c>
      <c r="E20" s="127" t="s">
        <v>30</v>
      </c>
      <c r="G20" s="130" t="s">
        <v>20</v>
      </c>
      <c r="H20" s="20">
        <v>9</v>
      </c>
      <c r="I20" s="20"/>
      <c r="J20" s="20">
        <v>9</v>
      </c>
    </row>
    <row r="21" spans="1:10" x14ac:dyDescent="0.25">
      <c r="A21" s="127" t="s">
        <v>4</v>
      </c>
      <c r="B21" s="127" t="s">
        <v>5</v>
      </c>
      <c r="C21" s="127" t="s">
        <v>28</v>
      </c>
      <c r="D21" s="127" t="s">
        <v>29</v>
      </c>
      <c r="E21" s="127" t="s">
        <v>30</v>
      </c>
      <c r="G21" s="130" t="s">
        <v>11</v>
      </c>
      <c r="H21" s="20">
        <v>18</v>
      </c>
      <c r="I21" s="20">
        <v>1</v>
      </c>
      <c r="J21" s="20">
        <v>19</v>
      </c>
    </row>
    <row r="22" spans="1:10" x14ac:dyDescent="0.25">
      <c r="A22" s="127" t="s">
        <v>4</v>
      </c>
      <c r="B22" s="127" t="s">
        <v>5</v>
      </c>
      <c r="C22" s="127" t="s">
        <v>6</v>
      </c>
      <c r="D22" s="127" t="s">
        <v>18</v>
      </c>
      <c r="E22" s="127" t="s">
        <v>19</v>
      </c>
      <c r="G22" s="130" t="s">
        <v>22</v>
      </c>
      <c r="H22" s="20">
        <v>47</v>
      </c>
      <c r="I22" s="20"/>
      <c r="J22" s="20">
        <v>47</v>
      </c>
    </row>
    <row r="23" spans="1:10" x14ac:dyDescent="0.25">
      <c r="A23" s="127" t="s">
        <v>4</v>
      </c>
      <c r="B23" s="127" t="s">
        <v>5</v>
      </c>
      <c r="C23" s="127" t="s">
        <v>31</v>
      </c>
      <c r="D23" s="127" t="s">
        <v>32</v>
      </c>
      <c r="E23" s="127" t="s">
        <v>33</v>
      </c>
      <c r="G23" s="130" t="s">
        <v>37</v>
      </c>
      <c r="H23" s="20">
        <v>190</v>
      </c>
      <c r="I23" s="20">
        <v>12</v>
      </c>
      <c r="J23" s="20">
        <v>202</v>
      </c>
    </row>
    <row r="24" spans="1:10" x14ac:dyDescent="0.25">
      <c r="A24" s="127" t="s">
        <v>4</v>
      </c>
      <c r="B24" s="127" t="s">
        <v>5</v>
      </c>
      <c r="C24" s="127" t="s">
        <v>39</v>
      </c>
      <c r="D24" s="127" t="s">
        <v>43</v>
      </c>
      <c r="E24" s="127" t="s">
        <v>44</v>
      </c>
      <c r="G24" s="130" t="s">
        <v>26</v>
      </c>
      <c r="H24" s="20">
        <v>61</v>
      </c>
      <c r="I24" s="20">
        <v>4</v>
      </c>
      <c r="J24" s="20">
        <v>65</v>
      </c>
    </row>
    <row r="25" spans="1:10" x14ac:dyDescent="0.25">
      <c r="A25" s="127" t="s">
        <v>4</v>
      </c>
      <c r="B25" s="127" t="s">
        <v>5</v>
      </c>
      <c r="C25" s="127" t="s">
        <v>39</v>
      </c>
      <c r="D25" s="127" t="s">
        <v>43</v>
      </c>
      <c r="E25" s="127" t="s">
        <v>44</v>
      </c>
      <c r="G25" s="130" t="s">
        <v>41</v>
      </c>
      <c r="H25" s="20">
        <v>98</v>
      </c>
      <c r="I25" s="20">
        <v>4</v>
      </c>
      <c r="J25" s="20">
        <v>102</v>
      </c>
    </row>
    <row r="26" spans="1:10" x14ac:dyDescent="0.25">
      <c r="A26" s="127" t="s">
        <v>4</v>
      </c>
      <c r="B26" s="127" t="s">
        <v>5</v>
      </c>
      <c r="C26" s="127" t="s">
        <v>54</v>
      </c>
      <c r="D26" s="127" t="s">
        <v>61</v>
      </c>
      <c r="E26" s="127" t="s">
        <v>62</v>
      </c>
      <c r="G26" s="130" t="s">
        <v>43</v>
      </c>
      <c r="H26" s="20">
        <v>141</v>
      </c>
      <c r="I26" s="20">
        <v>2</v>
      </c>
      <c r="J26" s="20">
        <v>143</v>
      </c>
    </row>
    <row r="27" spans="1:10" x14ac:dyDescent="0.25">
      <c r="A27" s="127" t="s">
        <v>4</v>
      </c>
      <c r="B27" s="127" t="s">
        <v>5</v>
      </c>
      <c r="C27" s="127" t="s">
        <v>40</v>
      </c>
      <c r="D27" s="127" t="s">
        <v>37</v>
      </c>
      <c r="E27" s="127" t="s">
        <v>38</v>
      </c>
      <c r="G27" s="130" t="s">
        <v>29</v>
      </c>
      <c r="H27" s="20">
        <v>364</v>
      </c>
      <c r="I27" s="20">
        <v>11</v>
      </c>
      <c r="J27" s="20">
        <v>375</v>
      </c>
    </row>
    <row r="28" spans="1:10" x14ac:dyDescent="0.25">
      <c r="A28" s="127" t="s">
        <v>4</v>
      </c>
      <c r="B28" s="127" t="s">
        <v>5</v>
      </c>
      <c r="C28" s="127" t="s">
        <v>39</v>
      </c>
      <c r="D28" s="127" t="s">
        <v>43</v>
      </c>
      <c r="E28" s="127" t="s">
        <v>44</v>
      </c>
      <c r="G28" s="130" t="s">
        <v>32</v>
      </c>
      <c r="H28" s="20">
        <v>105</v>
      </c>
      <c r="I28" s="20">
        <v>17</v>
      </c>
      <c r="J28" s="20">
        <v>122</v>
      </c>
    </row>
    <row r="29" spans="1:10" x14ac:dyDescent="0.25">
      <c r="A29" s="127" t="s">
        <v>4</v>
      </c>
      <c r="B29" s="127" t="s">
        <v>24</v>
      </c>
      <c r="C29" s="127" t="s">
        <v>25</v>
      </c>
      <c r="D29" s="127" t="s">
        <v>26</v>
      </c>
      <c r="E29" s="127" t="s">
        <v>27</v>
      </c>
      <c r="G29" s="130" t="s">
        <v>76</v>
      </c>
      <c r="H29" s="20">
        <v>1180</v>
      </c>
      <c r="I29" s="20">
        <v>61</v>
      </c>
      <c r="J29" s="20">
        <v>1241</v>
      </c>
    </row>
    <row r="30" spans="1:10" x14ac:dyDescent="0.25">
      <c r="A30" s="127" t="s">
        <v>4</v>
      </c>
      <c r="B30" s="127" t="s">
        <v>5</v>
      </c>
      <c r="C30" s="127" t="s">
        <v>6</v>
      </c>
      <c r="D30" s="127" t="s">
        <v>22</v>
      </c>
      <c r="E30" s="127" t="s">
        <v>23</v>
      </c>
      <c r="G30"/>
      <c r="H30"/>
    </row>
    <row r="31" spans="1:10" x14ac:dyDescent="0.25">
      <c r="A31" s="127" t="s">
        <v>73</v>
      </c>
      <c r="B31" s="127" t="s">
        <v>5</v>
      </c>
      <c r="C31" s="127" t="s">
        <v>6</v>
      </c>
      <c r="D31" s="127" t="s">
        <v>7</v>
      </c>
      <c r="E31" s="127" t="s">
        <v>8</v>
      </c>
      <c r="G31"/>
      <c r="H31"/>
    </row>
    <row r="32" spans="1:10" x14ac:dyDescent="0.25">
      <c r="A32" s="127" t="s">
        <v>4</v>
      </c>
      <c r="B32" s="127" t="s">
        <v>5</v>
      </c>
      <c r="C32" s="127" t="s">
        <v>31</v>
      </c>
      <c r="D32" s="127" t="s">
        <v>32</v>
      </c>
      <c r="E32" s="127" t="s">
        <v>33</v>
      </c>
      <c r="G32"/>
      <c r="H32"/>
    </row>
    <row r="33" spans="1:8" x14ac:dyDescent="0.25">
      <c r="A33" s="127" t="s">
        <v>4</v>
      </c>
      <c r="B33" s="127" t="s">
        <v>5</v>
      </c>
      <c r="C33" s="127" t="s">
        <v>25</v>
      </c>
      <c r="D33" s="127" t="s">
        <v>26</v>
      </c>
      <c r="E33" s="127" t="s">
        <v>27</v>
      </c>
      <c r="G33"/>
      <c r="H33"/>
    </row>
    <row r="34" spans="1:8" x14ac:dyDescent="0.25">
      <c r="A34" s="127" t="s">
        <v>4</v>
      </c>
      <c r="B34" s="127" t="s">
        <v>5</v>
      </c>
      <c r="C34" s="127" t="s">
        <v>6</v>
      </c>
      <c r="D34" s="127" t="s">
        <v>7</v>
      </c>
      <c r="E34" s="127" t="s">
        <v>8</v>
      </c>
      <c r="G34"/>
      <c r="H34"/>
    </row>
    <row r="35" spans="1:8" x14ac:dyDescent="0.25">
      <c r="A35" s="127" t="s">
        <v>4</v>
      </c>
      <c r="B35" s="127" t="s">
        <v>5</v>
      </c>
      <c r="C35" s="127" t="s">
        <v>6</v>
      </c>
      <c r="D35" s="127" t="s">
        <v>22</v>
      </c>
      <c r="E35" s="127" t="s">
        <v>23</v>
      </c>
      <c r="G35"/>
      <c r="H35"/>
    </row>
    <row r="36" spans="1:8" x14ac:dyDescent="0.25">
      <c r="A36" s="127" t="s">
        <v>4</v>
      </c>
      <c r="B36" s="127" t="s">
        <v>5</v>
      </c>
      <c r="C36" s="127" t="s">
        <v>39</v>
      </c>
      <c r="D36" s="127" t="s">
        <v>43</v>
      </c>
      <c r="E36" s="127" t="s">
        <v>44</v>
      </c>
      <c r="G36"/>
      <c r="H36"/>
    </row>
    <row r="37" spans="1:8" x14ac:dyDescent="0.25">
      <c r="A37" s="127" t="s">
        <v>4</v>
      </c>
      <c r="B37" s="127" t="s">
        <v>5</v>
      </c>
      <c r="C37" s="127" t="s">
        <v>54</v>
      </c>
      <c r="D37" s="127" t="s">
        <v>65</v>
      </c>
      <c r="E37" s="127" t="s">
        <v>66</v>
      </c>
      <c r="G37"/>
      <c r="H37"/>
    </row>
    <row r="38" spans="1:8" x14ac:dyDescent="0.25">
      <c r="A38" s="127" t="s">
        <v>4</v>
      </c>
      <c r="B38" s="127" t="s">
        <v>5</v>
      </c>
      <c r="C38" s="127" t="s">
        <v>28</v>
      </c>
      <c r="D38" s="127" t="s">
        <v>29</v>
      </c>
      <c r="E38" s="127" t="s">
        <v>30</v>
      </c>
      <c r="G38"/>
      <c r="H38"/>
    </row>
    <row r="39" spans="1:8" x14ac:dyDescent="0.25">
      <c r="A39" s="127" t="s">
        <v>4</v>
      </c>
      <c r="B39" s="127" t="s">
        <v>5</v>
      </c>
      <c r="C39" s="127" t="s">
        <v>39</v>
      </c>
      <c r="D39" s="127" t="s">
        <v>43</v>
      </c>
      <c r="E39" s="127" t="s">
        <v>44</v>
      </c>
      <c r="G39"/>
      <c r="H39"/>
    </row>
    <row r="40" spans="1:8" x14ac:dyDescent="0.25">
      <c r="A40" s="127" t="s">
        <v>4</v>
      </c>
      <c r="B40" s="127" t="s">
        <v>5</v>
      </c>
      <c r="C40" s="127" t="s">
        <v>6</v>
      </c>
      <c r="D40" s="127" t="s">
        <v>20</v>
      </c>
      <c r="E40" s="127" t="s">
        <v>21</v>
      </c>
      <c r="G40"/>
      <c r="H40"/>
    </row>
    <row r="41" spans="1:8" x14ac:dyDescent="0.25">
      <c r="A41" s="127" t="s">
        <v>4</v>
      </c>
      <c r="B41" s="127" t="s">
        <v>5</v>
      </c>
      <c r="C41" s="127" t="s">
        <v>40</v>
      </c>
      <c r="D41" s="127" t="s">
        <v>37</v>
      </c>
      <c r="E41" s="127" t="s">
        <v>38</v>
      </c>
      <c r="G41"/>
      <c r="H41"/>
    </row>
    <row r="42" spans="1:8" x14ac:dyDescent="0.25">
      <c r="A42" s="127" t="s">
        <v>4</v>
      </c>
      <c r="B42" s="127" t="s">
        <v>5</v>
      </c>
      <c r="C42" s="127" t="s">
        <v>6</v>
      </c>
      <c r="D42" s="127" t="s">
        <v>18</v>
      </c>
      <c r="E42" s="127" t="s">
        <v>19</v>
      </c>
      <c r="G42"/>
      <c r="H42"/>
    </row>
    <row r="43" spans="1:8" x14ac:dyDescent="0.25">
      <c r="A43" s="127" t="s">
        <v>4</v>
      </c>
      <c r="B43" s="127" t="s">
        <v>5</v>
      </c>
      <c r="C43" s="127" t="s">
        <v>40</v>
      </c>
      <c r="D43" s="127" t="s">
        <v>37</v>
      </c>
      <c r="E43" s="127" t="s">
        <v>38</v>
      </c>
      <c r="G43"/>
      <c r="H43"/>
    </row>
    <row r="44" spans="1:8" x14ac:dyDescent="0.25">
      <c r="A44" s="127" t="s">
        <v>4</v>
      </c>
      <c r="B44" s="127" t="s">
        <v>5</v>
      </c>
      <c r="C44" s="127" t="s">
        <v>25</v>
      </c>
      <c r="D44" s="127" t="s">
        <v>26</v>
      </c>
      <c r="E44" s="127" t="s">
        <v>27</v>
      </c>
      <c r="G44"/>
      <c r="H44"/>
    </row>
    <row r="45" spans="1:8" x14ac:dyDescent="0.25">
      <c r="A45" s="127" t="s">
        <v>4</v>
      </c>
      <c r="B45" s="127" t="s">
        <v>5</v>
      </c>
      <c r="C45" s="127" t="s">
        <v>28</v>
      </c>
      <c r="D45" s="127" t="s">
        <v>29</v>
      </c>
      <c r="E45" s="127" t="s">
        <v>30</v>
      </c>
      <c r="G45"/>
      <c r="H45"/>
    </row>
    <row r="46" spans="1:8" x14ac:dyDescent="0.25">
      <c r="A46" s="127" t="s">
        <v>4</v>
      </c>
      <c r="B46" s="127" t="s">
        <v>5</v>
      </c>
      <c r="C46" s="127" t="s">
        <v>6</v>
      </c>
      <c r="D46" s="127" t="s">
        <v>20</v>
      </c>
      <c r="E46" s="127" t="s">
        <v>21</v>
      </c>
      <c r="G46"/>
      <c r="H46"/>
    </row>
    <row r="47" spans="1:8" x14ac:dyDescent="0.25">
      <c r="A47" s="127" t="s">
        <v>4</v>
      </c>
      <c r="B47" s="127" t="s">
        <v>5</v>
      </c>
      <c r="C47" s="127" t="s">
        <v>6</v>
      </c>
      <c r="D47" s="127" t="s">
        <v>18</v>
      </c>
      <c r="E47" s="127" t="s">
        <v>19</v>
      </c>
      <c r="G47"/>
      <c r="H47"/>
    </row>
    <row r="48" spans="1:8" x14ac:dyDescent="0.25">
      <c r="A48" s="127" t="s">
        <v>4</v>
      </c>
      <c r="B48" s="127" t="s">
        <v>5</v>
      </c>
      <c r="C48" s="127" t="s">
        <v>28</v>
      </c>
      <c r="D48" s="127" t="s">
        <v>29</v>
      </c>
      <c r="E48" s="127" t="s">
        <v>30</v>
      </c>
      <c r="G48"/>
      <c r="H48"/>
    </row>
    <row r="49" spans="1:8" x14ac:dyDescent="0.25">
      <c r="A49" s="127" t="s">
        <v>4</v>
      </c>
      <c r="B49" s="127" t="s">
        <v>5</v>
      </c>
      <c r="C49" s="127" t="s">
        <v>40</v>
      </c>
      <c r="D49" s="127" t="s">
        <v>41</v>
      </c>
      <c r="E49" s="127" t="s">
        <v>42</v>
      </c>
      <c r="G49"/>
      <c r="H49"/>
    </row>
    <row r="50" spans="1:8" x14ac:dyDescent="0.25">
      <c r="A50" s="127" t="s">
        <v>4</v>
      </c>
      <c r="B50" s="127" t="s">
        <v>5</v>
      </c>
      <c r="C50" s="127" t="s">
        <v>25</v>
      </c>
      <c r="D50" s="127" t="s">
        <v>26</v>
      </c>
      <c r="E50" s="127" t="s">
        <v>27</v>
      </c>
      <c r="G50"/>
      <c r="H50"/>
    </row>
    <row r="51" spans="1:8" x14ac:dyDescent="0.25">
      <c r="A51" s="127" t="s">
        <v>4</v>
      </c>
      <c r="B51" s="127" t="s">
        <v>5</v>
      </c>
      <c r="C51" s="127" t="s">
        <v>28</v>
      </c>
      <c r="D51" s="127" t="s">
        <v>37</v>
      </c>
      <c r="E51" s="127" t="s">
        <v>38</v>
      </c>
      <c r="G51"/>
      <c r="H51"/>
    </row>
    <row r="52" spans="1:8" x14ac:dyDescent="0.25">
      <c r="A52" s="127" t="s">
        <v>4</v>
      </c>
      <c r="B52" s="127" t="s">
        <v>5</v>
      </c>
      <c r="C52" s="127" t="s">
        <v>40</v>
      </c>
      <c r="D52" s="127" t="s">
        <v>37</v>
      </c>
      <c r="E52" s="127" t="s">
        <v>38</v>
      </c>
      <c r="G52"/>
      <c r="H52"/>
    </row>
    <row r="53" spans="1:8" x14ac:dyDescent="0.25">
      <c r="A53" s="127" t="s">
        <v>4</v>
      </c>
      <c r="B53" s="127" t="s">
        <v>5</v>
      </c>
      <c r="C53" s="127" t="s">
        <v>39</v>
      </c>
      <c r="D53" s="127" t="s">
        <v>43</v>
      </c>
      <c r="E53" s="127" t="s">
        <v>44</v>
      </c>
      <c r="G53"/>
      <c r="H53"/>
    </row>
    <row r="54" spans="1:8" x14ac:dyDescent="0.25">
      <c r="A54" s="127" t="s">
        <v>73</v>
      </c>
      <c r="B54" s="127" t="s">
        <v>5</v>
      </c>
      <c r="C54" s="127" t="s">
        <v>40</v>
      </c>
      <c r="D54" s="127" t="s">
        <v>41</v>
      </c>
      <c r="E54" s="127" t="s">
        <v>42</v>
      </c>
      <c r="G54"/>
      <c r="H54"/>
    </row>
    <row r="55" spans="1:8" x14ac:dyDescent="0.25">
      <c r="A55" s="127" t="s">
        <v>4</v>
      </c>
      <c r="B55" s="127" t="s">
        <v>5</v>
      </c>
      <c r="C55" s="127" t="s">
        <v>6</v>
      </c>
      <c r="D55" s="127" t="s">
        <v>22</v>
      </c>
      <c r="E55" s="127" t="s">
        <v>23</v>
      </c>
      <c r="G55"/>
      <c r="H55"/>
    </row>
    <row r="56" spans="1:8" x14ac:dyDescent="0.25">
      <c r="A56" s="127" t="s">
        <v>4</v>
      </c>
      <c r="B56" s="127" t="s">
        <v>5</v>
      </c>
      <c r="C56" s="127" t="s">
        <v>28</v>
      </c>
      <c r="D56" s="127" t="s">
        <v>29</v>
      </c>
      <c r="E56" s="127" t="s">
        <v>30</v>
      </c>
      <c r="G56"/>
      <c r="H56"/>
    </row>
    <row r="57" spans="1:8" x14ac:dyDescent="0.25">
      <c r="A57" s="127" t="s">
        <v>4</v>
      </c>
      <c r="B57" s="127" t="s">
        <v>5</v>
      </c>
      <c r="C57" s="127" t="s">
        <v>40</v>
      </c>
      <c r="D57" s="127" t="s">
        <v>37</v>
      </c>
      <c r="E57" s="127" t="s">
        <v>38</v>
      </c>
      <c r="G57"/>
      <c r="H57"/>
    </row>
    <row r="58" spans="1:8" x14ac:dyDescent="0.25">
      <c r="A58" s="127" t="s">
        <v>4</v>
      </c>
      <c r="B58" s="127" t="s">
        <v>5</v>
      </c>
      <c r="C58" s="127" t="s">
        <v>28</v>
      </c>
      <c r="D58" s="127" t="s">
        <v>29</v>
      </c>
      <c r="E58" s="127" t="s">
        <v>30</v>
      </c>
      <c r="G58"/>
      <c r="H58"/>
    </row>
    <row r="59" spans="1:8" x14ac:dyDescent="0.25">
      <c r="A59" s="127" t="s">
        <v>4</v>
      </c>
      <c r="B59" s="127" t="s">
        <v>5</v>
      </c>
      <c r="C59" s="127" t="s">
        <v>40</v>
      </c>
      <c r="D59" s="127" t="s">
        <v>32</v>
      </c>
      <c r="E59" s="127" t="s">
        <v>33</v>
      </c>
      <c r="G59"/>
      <c r="H59"/>
    </row>
    <row r="60" spans="1:8" x14ac:dyDescent="0.25">
      <c r="A60" s="127" t="s">
        <v>4</v>
      </c>
      <c r="B60" s="127" t="s">
        <v>5</v>
      </c>
      <c r="C60" s="127" t="s">
        <v>39</v>
      </c>
      <c r="D60" s="127" t="s">
        <v>37</v>
      </c>
      <c r="E60" s="127" t="s">
        <v>38</v>
      </c>
      <c r="G60"/>
      <c r="H60"/>
    </row>
    <row r="61" spans="1:8" x14ac:dyDescent="0.25">
      <c r="A61" s="127" t="s">
        <v>4</v>
      </c>
      <c r="B61" s="127" t="s">
        <v>5</v>
      </c>
      <c r="C61" s="127" t="s">
        <v>6</v>
      </c>
      <c r="D61" s="127" t="s">
        <v>11</v>
      </c>
      <c r="E61" s="127" t="s">
        <v>12</v>
      </c>
      <c r="G61"/>
      <c r="H61"/>
    </row>
    <row r="62" spans="1:8" x14ac:dyDescent="0.25">
      <c r="A62" s="127" t="s">
        <v>4</v>
      </c>
      <c r="B62" s="127" t="s">
        <v>5</v>
      </c>
      <c r="C62" s="127" t="s">
        <v>28</v>
      </c>
      <c r="D62" s="127" t="s">
        <v>29</v>
      </c>
      <c r="E62" s="127" t="s">
        <v>30</v>
      </c>
      <c r="G62"/>
      <c r="H62"/>
    </row>
    <row r="63" spans="1:8" x14ac:dyDescent="0.25">
      <c r="A63" s="127" t="s">
        <v>4</v>
      </c>
      <c r="B63" s="127" t="s">
        <v>5</v>
      </c>
      <c r="C63" s="127" t="s">
        <v>28</v>
      </c>
      <c r="D63" s="127" t="s">
        <v>29</v>
      </c>
      <c r="E63" s="127" t="s">
        <v>30</v>
      </c>
      <c r="G63"/>
      <c r="H63"/>
    </row>
    <row r="64" spans="1:8" x14ac:dyDescent="0.25">
      <c r="A64" s="127" t="s">
        <v>4</v>
      </c>
      <c r="B64" s="127" t="s">
        <v>5</v>
      </c>
      <c r="C64" s="127" t="s">
        <v>39</v>
      </c>
      <c r="D64" s="127" t="s">
        <v>43</v>
      </c>
      <c r="E64" s="127" t="s">
        <v>44</v>
      </c>
      <c r="G64"/>
      <c r="H64"/>
    </row>
    <row r="65" spans="1:8" x14ac:dyDescent="0.25">
      <c r="A65" s="127" t="s">
        <v>4</v>
      </c>
      <c r="B65" s="127" t="s">
        <v>5</v>
      </c>
      <c r="C65" s="127" t="s">
        <v>39</v>
      </c>
      <c r="D65" s="127" t="s">
        <v>43</v>
      </c>
      <c r="E65" s="127" t="s">
        <v>44</v>
      </c>
      <c r="G65"/>
      <c r="H65"/>
    </row>
    <row r="66" spans="1:8" x14ac:dyDescent="0.25">
      <c r="A66" s="127" t="s">
        <v>4</v>
      </c>
      <c r="B66" s="127" t="s">
        <v>5</v>
      </c>
      <c r="C66" s="127" t="s">
        <v>40</v>
      </c>
      <c r="D66" s="127" t="s">
        <v>32</v>
      </c>
      <c r="E66" s="127" t="s">
        <v>33</v>
      </c>
    </row>
    <row r="67" spans="1:8" x14ac:dyDescent="0.25">
      <c r="A67" s="127" t="s">
        <v>4</v>
      </c>
      <c r="B67" s="127" t="s">
        <v>5</v>
      </c>
      <c r="C67" s="127" t="s">
        <v>54</v>
      </c>
      <c r="D67" s="127" t="s">
        <v>57</v>
      </c>
      <c r="E67" s="127" t="s">
        <v>58</v>
      </c>
    </row>
    <row r="68" spans="1:8" x14ac:dyDescent="0.25">
      <c r="A68" s="127" t="s">
        <v>4</v>
      </c>
      <c r="B68" s="127" t="s">
        <v>5</v>
      </c>
      <c r="C68" s="127" t="s">
        <v>40</v>
      </c>
      <c r="D68" s="127" t="s">
        <v>37</v>
      </c>
      <c r="E68" s="127" t="s">
        <v>38</v>
      </c>
    </row>
    <row r="69" spans="1:8" x14ac:dyDescent="0.25">
      <c r="A69" s="127" t="s">
        <v>4</v>
      </c>
      <c r="B69" s="127" t="s">
        <v>5</v>
      </c>
      <c r="C69" s="127" t="s">
        <v>39</v>
      </c>
      <c r="D69" s="127" t="s">
        <v>41</v>
      </c>
      <c r="E69" s="127" t="s">
        <v>42</v>
      </c>
    </row>
    <row r="70" spans="1:8" x14ac:dyDescent="0.25">
      <c r="A70" s="127" t="s">
        <v>4</v>
      </c>
      <c r="B70" s="127" t="s">
        <v>5</v>
      </c>
      <c r="C70" s="127" t="s">
        <v>40</v>
      </c>
      <c r="D70" s="127" t="s">
        <v>37</v>
      </c>
      <c r="E70" s="127" t="s">
        <v>38</v>
      </c>
    </row>
    <row r="71" spans="1:8" x14ac:dyDescent="0.25">
      <c r="A71" s="127" t="s">
        <v>4</v>
      </c>
      <c r="B71" s="127" t="s">
        <v>5</v>
      </c>
      <c r="C71" s="127" t="s">
        <v>28</v>
      </c>
      <c r="D71" s="127" t="s">
        <v>29</v>
      </c>
      <c r="E71" s="127" t="s">
        <v>30</v>
      </c>
    </row>
    <row r="72" spans="1:8" x14ac:dyDescent="0.25">
      <c r="A72" s="127" t="s">
        <v>4</v>
      </c>
      <c r="B72" s="127" t="s">
        <v>5</v>
      </c>
      <c r="C72" s="127" t="s">
        <v>40</v>
      </c>
      <c r="D72" s="127" t="s">
        <v>41</v>
      </c>
      <c r="E72" s="127" t="s">
        <v>42</v>
      </c>
    </row>
    <row r="73" spans="1:8" x14ac:dyDescent="0.25">
      <c r="A73" s="127" t="s">
        <v>4</v>
      </c>
      <c r="B73" s="127" t="s">
        <v>5</v>
      </c>
      <c r="C73" s="127" t="s">
        <v>6</v>
      </c>
      <c r="D73" s="127" t="s">
        <v>20</v>
      </c>
      <c r="E73" s="127" t="s">
        <v>21</v>
      </c>
    </row>
    <row r="74" spans="1:8" x14ac:dyDescent="0.25">
      <c r="A74" s="127" t="s">
        <v>4</v>
      </c>
      <c r="B74" s="127" t="s">
        <v>5</v>
      </c>
      <c r="C74" s="127" t="s">
        <v>40</v>
      </c>
      <c r="D74" s="127" t="s">
        <v>32</v>
      </c>
      <c r="E74" s="127" t="s">
        <v>33</v>
      </c>
    </row>
    <row r="75" spans="1:8" x14ac:dyDescent="0.25">
      <c r="A75" s="127" t="s">
        <v>4</v>
      </c>
      <c r="B75" s="127" t="s">
        <v>5</v>
      </c>
      <c r="C75" s="127" t="s">
        <v>54</v>
      </c>
      <c r="D75" s="127" t="s">
        <v>63</v>
      </c>
      <c r="E75" s="127" t="s">
        <v>64</v>
      </c>
    </row>
    <row r="76" spans="1:8" x14ac:dyDescent="0.25">
      <c r="A76" s="127" t="s">
        <v>4</v>
      </c>
      <c r="B76" s="127" t="s">
        <v>5</v>
      </c>
      <c r="C76" s="127" t="s">
        <v>25</v>
      </c>
      <c r="D76" s="127" t="s">
        <v>37</v>
      </c>
      <c r="E76" s="127" t="s">
        <v>38</v>
      </c>
    </row>
    <row r="77" spans="1:8" x14ac:dyDescent="0.25">
      <c r="A77" s="127" t="s">
        <v>4</v>
      </c>
      <c r="B77" s="127" t="s">
        <v>5</v>
      </c>
      <c r="C77" s="127" t="s">
        <v>25</v>
      </c>
      <c r="D77" s="127" t="s">
        <v>29</v>
      </c>
      <c r="E77" s="127" t="s">
        <v>30</v>
      </c>
    </row>
    <row r="78" spans="1:8" x14ac:dyDescent="0.25">
      <c r="A78" s="127" t="s">
        <v>4</v>
      </c>
      <c r="B78" s="127" t="s">
        <v>5</v>
      </c>
      <c r="C78" s="127" t="s">
        <v>25</v>
      </c>
      <c r="D78" s="127" t="s">
        <v>37</v>
      </c>
      <c r="E78" s="127" t="s">
        <v>38</v>
      </c>
    </row>
    <row r="79" spans="1:8" x14ac:dyDescent="0.25">
      <c r="A79" s="127" t="s">
        <v>4</v>
      </c>
      <c r="B79" s="127" t="s">
        <v>5</v>
      </c>
      <c r="C79" s="127" t="s">
        <v>40</v>
      </c>
      <c r="D79" s="127" t="s">
        <v>41</v>
      </c>
      <c r="E79" s="127" t="s">
        <v>42</v>
      </c>
    </row>
    <row r="80" spans="1:8" x14ac:dyDescent="0.25">
      <c r="A80" s="127" t="s">
        <v>4</v>
      </c>
      <c r="B80" s="127" t="s">
        <v>5</v>
      </c>
      <c r="C80" s="127" t="s">
        <v>40</v>
      </c>
      <c r="D80" s="127" t="s">
        <v>41</v>
      </c>
      <c r="E80" s="127" t="s">
        <v>42</v>
      </c>
    </row>
    <row r="81" spans="1:5" x14ac:dyDescent="0.25">
      <c r="A81" s="127" t="s">
        <v>4</v>
      </c>
      <c r="B81" s="127" t="s">
        <v>5</v>
      </c>
      <c r="C81" s="127" t="s">
        <v>39</v>
      </c>
      <c r="D81" s="127" t="s">
        <v>43</v>
      </c>
      <c r="E81" s="127" t="s">
        <v>44</v>
      </c>
    </row>
    <row r="82" spans="1:5" x14ac:dyDescent="0.25">
      <c r="A82" s="127" t="s">
        <v>4</v>
      </c>
      <c r="B82" s="127" t="s">
        <v>24</v>
      </c>
      <c r="C82" s="127" t="s">
        <v>54</v>
      </c>
      <c r="D82" s="127" t="s">
        <v>67</v>
      </c>
      <c r="E82" s="127" t="s">
        <v>68</v>
      </c>
    </row>
    <row r="83" spans="1:5" x14ac:dyDescent="0.25">
      <c r="A83" s="127" t="s">
        <v>4</v>
      </c>
      <c r="B83" s="127" t="s">
        <v>5</v>
      </c>
      <c r="C83" s="127" t="s">
        <v>40</v>
      </c>
      <c r="D83" s="127" t="s">
        <v>37</v>
      </c>
      <c r="E83" s="127" t="s">
        <v>38</v>
      </c>
    </row>
    <row r="84" spans="1:5" x14ac:dyDescent="0.25">
      <c r="A84" s="127" t="s">
        <v>4</v>
      </c>
      <c r="B84" s="127" t="s">
        <v>5</v>
      </c>
      <c r="C84" s="127" t="s">
        <v>40</v>
      </c>
      <c r="D84" s="127" t="s">
        <v>37</v>
      </c>
      <c r="E84" s="127" t="s">
        <v>38</v>
      </c>
    </row>
    <row r="85" spans="1:5" x14ac:dyDescent="0.25">
      <c r="A85" s="127" t="s">
        <v>4</v>
      </c>
      <c r="B85" s="127" t="s">
        <v>5</v>
      </c>
      <c r="C85" s="127" t="s">
        <v>6</v>
      </c>
      <c r="D85" s="127" t="s">
        <v>11</v>
      </c>
      <c r="E85" s="127" t="s">
        <v>12</v>
      </c>
    </row>
    <row r="86" spans="1:5" x14ac:dyDescent="0.25">
      <c r="A86" s="127" t="s">
        <v>4</v>
      </c>
      <c r="B86" s="127" t="s">
        <v>5</v>
      </c>
      <c r="C86" s="127" t="s">
        <v>45</v>
      </c>
      <c r="D86" s="127" t="s">
        <v>41</v>
      </c>
      <c r="E86" s="127" t="s">
        <v>42</v>
      </c>
    </row>
    <row r="87" spans="1:5" x14ac:dyDescent="0.25">
      <c r="A87" s="127" t="s">
        <v>4</v>
      </c>
      <c r="B87" s="127" t="s">
        <v>5</v>
      </c>
      <c r="C87" s="127" t="s">
        <v>28</v>
      </c>
      <c r="D87" s="127" t="s">
        <v>29</v>
      </c>
      <c r="E87" s="127" t="s">
        <v>30</v>
      </c>
    </row>
    <row r="88" spans="1:5" x14ac:dyDescent="0.25">
      <c r="A88" s="127" t="s">
        <v>4</v>
      </c>
      <c r="B88" s="127" t="s">
        <v>5</v>
      </c>
      <c r="C88" s="127" t="s">
        <v>28</v>
      </c>
      <c r="D88" s="127" t="s">
        <v>32</v>
      </c>
      <c r="E88" s="127" t="s">
        <v>33</v>
      </c>
    </row>
    <row r="89" spans="1:5" x14ac:dyDescent="0.25">
      <c r="A89" s="127" t="s">
        <v>4</v>
      </c>
      <c r="B89" s="127" t="s">
        <v>5</v>
      </c>
      <c r="C89" s="127" t="s">
        <v>28</v>
      </c>
      <c r="D89" s="127" t="s">
        <v>29</v>
      </c>
      <c r="E89" s="127" t="s">
        <v>30</v>
      </c>
    </row>
    <row r="90" spans="1:5" x14ac:dyDescent="0.25">
      <c r="A90" s="127" t="s">
        <v>4</v>
      </c>
      <c r="B90" s="127" t="s">
        <v>5</v>
      </c>
      <c r="C90" s="127" t="s">
        <v>6</v>
      </c>
      <c r="D90" s="127" t="s">
        <v>7</v>
      </c>
      <c r="E90" s="127" t="s">
        <v>8</v>
      </c>
    </row>
    <row r="91" spans="1:5" x14ac:dyDescent="0.25">
      <c r="A91" s="127" t="s">
        <v>4</v>
      </c>
      <c r="B91" s="127" t="s">
        <v>5</v>
      </c>
      <c r="C91" s="127" t="s">
        <v>6</v>
      </c>
      <c r="D91" s="127" t="s">
        <v>22</v>
      </c>
      <c r="E91" s="127" t="s">
        <v>23</v>
      </c>
    </row>
    <row r="92" spans="1:5" x14ac:dyDescent="0.25">
      <c r="A92" s="127" t="s">
        <v>4</v>
      </c>
      <c r="B92" s="127" t="s">
        <v>5</v>
      </c>
      <c r="C92" s="127" t="s">
        <v>25</v>
      </c>
      <c r="D92" s="127" t="s">
        <v>29</v>
      </c>
      <c r="E92" s="127" t="s">
        <v>30</v>
      </c>
    </row>
    <row r="93" spans="1:5" x14ac:dyDescent="0.25">
      <c r="A93" s="127" t="s">
        <v>4</v>
      </c>
      <c r="B93" s="127" t="s">
        <v>5</v>
      </c>
      <c r="C93" s="127" t="s">
        <v>28</v>
      </c>
      <c r="D93" s="127" t="s">
        <v>29</v>
      </c>
      <c r="E93" s="127" t="s">
        <v>30</v>
      </c>
    </row>
    <row r="94" spans="1:5" x14ac:dyDescent="0.25">
      <c r="A94" s="127" t="s">
        <v>4</v>
      </c>
      <c r="B94" s="127" t="s">
        <v>5</v>
      </c>
      <c r="C94" s="127" t="s">
        <v>28</v>
      </c>
      <c r="D94" s="127" t="s">
        <v>29</v>
      </c>
      <c r="E94" s="127" t="s">
        <v>30</v>
      </c>
    </row>
    <row r="95" spans="1:5" x14ac:dyDescent="0.25">
      <c r="A95" s="127" t="s">
        <v>4</v>
      </c>
      <c r="B95" s="127" t="s">
        <v>5</v>
      </c>
      <c r="C95" s="127" t="s">
        <v>39</v>
      </c>
      <c r="D95" s="127" t="s">
        <v>43</v>
      </c>
      <c r="E95" s="127" t="s">
        <v>44</v>
      </c>
    </row>
    <row r="96" spans="1:5" x14ac:dyDescent="0.25">
      <c r="A96" s="127" t="s">
        <v>4</v>
      </c>
      <c r="B96" s="127" t="s">
        <v>5</v>
      </c>
      <c r="C96" s="127" t="s">
        <v>6</v>
      </c>
      <c r="D96" s="127" t="s">
        <v>18</v>
      </c>
      <c r="E96" s="127" t="s">
        <v>19</v>
      </c>
    </row>
    <row r="97" spans="1:5" x14ac:dyDescent="0.25">
      <c r="A97" s="127" t="s">
        <v>4</v>
      </c>
      <c r="B97" s="127" t="s">
        <v>5</v>
      </c>
      <c r="C97" s="127" t="s">
        <v>28</v>
      </c>
      <c r="D97" s="127" t="s">
        <v>29</v>
      </c>
      <c r="E97" s="127" t="s">
        <v>30</v>
      </c>
    </row>
    <row r="98" spans="1:5" x14ac:dyDescent="0.25">
      <c r="A98" s="127" t="s">
        <v>4</v>
      </c>
      <c r="B98" s="127" t="s">
        <v>5</v>
      </c>
      <c r="C98" s="127" t="s">
        <v>40</v>
      </c>
      <c r="D98" s="127" t="s">
        <v>37</v>
      </c>
      <c r="E98" s="127" t="s">
        <v>38</v>
      </c>
    </row>
    <row r="99" spans="1:5" x14ac:dyDescent="0.25">
      <c r="A99" s="127" t="s">
        <v>4</v>
      </c>
      <c r="B99" s="127" t="s">
        <v>5</v>
      </c>
      <c r="C99" s="127" t="s">
        <v>39</v>
      </c>
      <c r="D99" s="127" t="s">
        <v>37</v>
      </c>
      <c r="E99" s="127" t="s">
        <v>38</v>
      </c>
    </row>
    <row r="100" spans="1:5" x14ac:dyDescent="0.25">
      <c r="A100" s="127" t="s">
        <v>4</v>
      </c>
      <c r="B100" s="127" t="s">
        <v>5</v>
      </c>
      <c r="C100" s="127" t="s">
        <v>40</v>
      </c>
      <c r="D100" s="127" t="s">
        <v>37</v>
      </c>
      <c r="E100" s="127" t="s">
        <v>38</v>
      </c>
    </row>
    <row r="101" spans="1:5" x14ac:dyDescent="0.25">
      <c r="A101" s="127" t="s">
        <v>4</v>
      </c>
      <c r="B101" s="127" t="s">
        <v>5</v>
      </c>
      <c r="C101" s="127" t="s">
        <v>40</v>
      </c>
      <c r="D101" s="127" t="s">
        <v>37</v>
      </c>
      <c r="E101" s="127" t="s">
        <v>38</v>
      </c>
    </row>
    <row r="102" spans="1:5" x14ac:dyDescent="0.25">
      <c r="A102" s="127" t="s">
        <v>4</v>
      </c>
      <c r="B102" s="127" t="s">
        <v>5</v>
      </c>
      <c r="C102" s="127" t="s">
        <v>40</v>
      </c>
      <c r="D102" s="127" t="s">
        <v>41</v>
      </c>
      <c r="E102" s="127" t="s">
        <v>42</v>
      </c>
    </row>
    <row r="103" spans="1:5" x14ac:dyDescent="0.25">
      <c r="A103" s="127" t="s">
        <v>4</v>
      </c>
      <c r="B103" s="127" t="s">
        <v>5</v>
      </c>
      <c r="C103" s="127" t="s">
        <v>40</v>
      </c>
      <c r="D103" s="127" t="s">
        <v>37</v>
      </c>
      <c r="E103" s="127" t="s">
        <v>38</v>
      </c>
    </row>
    <row r="104" spans="1:5" x14ac:dyDescent="0.25">
      <c r="A104" s="127" t="s">
        <v>4</v>
      </c>
      <c r="B104" s="127" t="s">
        <v>5</v>
      </c>
      <c r="C104" s="127" t="s">
        <v>6</v>
      </c>
      <c r="D104" s="127" t="s">
        <v>22</v>
      </c>
      <c r="E104" s="127" t="s">
        <v>23</v>
      </c>
    </row>
    <row r="105" spans="1:5" x14ac:dyDescent="0.25">
      <c r="A105" s="127" t="s">
        <v>4</v>
      </c>
      <c r="B105" s="127" t="s">
        <v>5</v>
      </c>
      <c r="C105" s="127" t="s">
        <v>28</v>
      </c>
      <c r="D105" s="127" t="s">
        <v>29</v>
      </c>
      <c r="E105" s="127" t="s">
        <v>30</v>
      </c>
    </row>
    <row r="106" spans="1:5" x14ac:dyDescent="0.25">
      <c r="A106" s="127" t="s">
        <v>4</v>
      </c>
      <c r="B106" s="127" t="s">
        <v>5</v>
      </c>
      <c r="C106" s="127" t="s">
        <v>39</v>
      </c>
      <c r="D106" s="127" t="s">
        <v>43</v>
      </c>
      <c r="E106" s="127" t="s">
        <v>44</v>
      </c>
    </row>
    <row r="107" spans="1:5" x14ac:dyDescent="0.25">
      <c r="A107" s="127" t="s">
        <v>4</v>
      </c>
      <c r="B107" s="127" t="s">
        <v>5</v>
      </c>
      <c r="C107" s="127" t="s">
        <v>40</v>
      </c>
      <c r="D107" s="127" t="s">
        <v>37</v>
      </c>
      <c r="E107" s="127" t="s">
        <v>38</v>
      </c>
    </row>
    <row r="108" spans="1:5" x14ac:dyDescent="0.25">
      <c r="A108" s="127" t="s">
        <v>4</v>
      </c>
      <c r="B108" s="127" t="s">
        <v>5</v>
      </c>
      <c r="C108" s="127" t="s">
        <v>6</v>
      </c>
      <c r="D108" s="127" t="s">
        <v>18</v>
      </c>
      <c r="E108" s="127" t="s">
        <v>19</v>
      </c>
    </row>
    <row r="109" spans="1:5" x14ac:dyDescent="0.25">
      <c r="A109" s="127" t="s">
        <v>4</v>
      </c>
      <c r="B109" s="127" t="s">
        <v>5</v>
      </c>
      <c r="C109" s="127" t="s">
        <v>6</v>
      </c>
      <c r="D109" s="127" t="s">
        <v>7</v>
      </c>
      <c r="E109" s="127" t="s">
        <v>8</v>
      </c>
    </row>
    <row r="110" spans="1:5" x14ac:dyDescent="0.25">
      <c r="A110" s="127" t="s">
        <v>4</v>
      </c>
      <c r="B110" s="127" t="s">
        <v>5</v>
      </c>
      <c r="C110" s="127" t="s">
        <v>28</v>
      </c>
      <c r="D110" s="127" t="s">
        <v>29</v>
      </c>
      <c r="E110" s="127" t="s">
        <v>30</v>
      </c>
    </row>
    <row r="111" spans="1:5" x14ac:dyDescent="0.25">
      <c r="A111" s="127" t="s">
        <v>4</v>
      </c>
      <c r="B111" s="127" t="s">
        <v>5</v>
      </c>
      <c r="C111" s="127" t="s">
        <v>28</v>
      </c>
      <c r="D111" s="127" t="s">
        <v>29</v>
      </c>
      <c r="E111" s="127" t="s">
        <v>30</v>
      </c>
    </row>
    <row r="112" spans="1:5" x14ac:dyDescent="0.25">
      <c r="A112" s="127" t="s">
        <v>4</v>
      </c>
      <c r="B112" s="127" t="s">
        <v>5</v>
      </c>
      <c r="C112" s="127" t="s">
        <v>40</v>
      </c>
      <c r="D112" s="127" t="s">
        <v>32</v>
      </c>
      <c r="E112" s="127" t="s">
        <v>33</v>
      </c>
    </row>
    <row r="113" spans="1:5" x14ac:dyDescent="0.25">
      <c r="A113" s="127" t="s">
        <v>4</v>
      </c>
      <c r="B113" s="127" t="s">
        <v>5</v>
      </c>
      <c r="C113" s="127" t="s">
        <v>39</v>
      </c>
      <c r="D113" s="127" t="s">
        <v>43</v>
      </c>
      <c r="E113" s="127" t="s">
        <v>44</v>
      </c>
    </row>
    <row r="114" spans="1:5" x14ac:dyDescent="0.25">
      <c r="A114" s="127" t="s">
        <v>4</v>
      </c>
      <c r="B114" s="127" t="s">
        <v>5</v>
      </c>
      <c r="C114" s="127" t="s">
        <v>28</v>
      </c>
      <c r="D114" s="127" t="s">
        <v>29</v>
      </c>
      <c r="E114" s="127" t="s">
        <v>30</v>
      </c>
    </row>
    <row r="115" spans="1:5" x14ac:dyDescent="0.25">
      <c r="A115" s="127" t="s">
        <v>4</v>
      </c>
      <c r="B115" s="127" t="s">
        <v>5</v>
      </c>
      <c r="C115" s="127" t="s">
        <v>25</v>
      </c>
      <c r="D115" s="127" t="s">
        <v>29</v>
      </c>
      <c r="E115" s="127" t="s">
        <v>30</v>
      </c>
    </row>
    <row r="116" spans="1:5" x14ac:dyDescent="0.25">
      <c r="A116" s="127" t="s">
        <v>4</v>
      </c>
      <c r="B116" s="127" t="s">
        <v>5</v>
      </c>
      <c r="C116" s="127" t="s">
        <v>39</v>
      </c>
      <c r="D116" s="127" t="s">
        <v>43</v>
      </c>
      <c r="E116" s="127" t="s">
        <v>44</v>
      </c>
    </row>
    <row r="117" spans="1:5" x14ac:dyDescent="0.25">
      <c r="A117" s="127" t="s">
        <v>4</v>
      </c>
      <c r="B117" s="127" t="s">
        <v>5</v>
      </c>
      <c r="C117" s="127" t="s">
        <v>39</v>
      </c>
      <c r="D117" s="127" t="s">
        <v>37</v>
      </c>
      <c r="E117" s="127" t="s">
        <v>38</v>
      </c>
    </row>
    <row r="118" spans="1:5" x14ac:dyDescent="0.25">
      <c r="A118" s="127" t="s">
        <v>4</v>
      </c>
      <c r="B118" s="127" t="s">
        <v>5</v>
      </c>
      <c r="C118" s="127" t="s">
        <v>28</v>
      </c>
      <c r="D118" s="127" t="s">
        <v>29</v>
      </c>
      <c r="E118" s="127" t="s">
        <v>30</v>
      </c>
    </row>
    <row r="119" spans="1:5" x14ac:dyDescent="0.25">
      <c r="A119" s="127" t="s">
        <v>4</v>
      </c>
      <c r="B119" s="127" t="s">
        <v>5</v>
      </c>
      <c r="C119" s="127" t="s">
        <v>28</v>
      </c>
      <c r="D119" s="127" t="s">
        <v>37</v>
      </c>
      <c r="E119" s="127" t="s">
        <v>38</v>
      </c>
    </row>
    <row r="120" spans="1:5" x14ac:dyDescent="0.25">
      <c r="A120" s="127" t="s">
        <v>73</v>
      </c>
      <c r="B120" s="127" t="s">
        <v>5</v>
      </c>
      <c r="C120" s="127" t="s">
        <v>31</v>
      </c>
      <c r="D120" s="127" t="s">
        <v>32</v>
      </c>
      <c r="E120" s="127" t="s">
        <v>33</v>
      </c>
    </row>
    <row r="121" spans="1:5" x14ac:dyDescent="0.25">
      <c r="A121" s="127" t="s">
        <v>4</v>
      </c>
      <c r="B121" s="127" t="s">
        <v>5</v>
      </c>
      <c r="C121" s="127" t="s">
        <v>39</v>
      </c>
      <c r="D121" s="127" t="s">
        <v>43</v>
      </c>
      <c r="E121" s="127" t="s">
        <v>44</v>
      </c>
    </row>
    <row r="122" spans="1:5" x14ac:dyDescent="0.25">
      <c r="A122" s="127" t="s">
        <v>73</v>
      </c>
      <c r="B122" s="127" t="s">
        <v>5</v>
      </c>
      <c r="C122" s="127" t="s">
        <v>28</v>
      </c>
      <c r="D122" s="127" t="s">
        <v>29</v>
      </c>
      <c r="E122" s="127" t="s">
        <v>30</v>
      </c>
    </row>
    <row r="123" spans="1:5" x14ac:dyDescent="0.25">
      <c r="A123" s="127" t="s">
        <v>4</v>
      </c>
      <c r="B123" s="127" t="s">
        <v>5</v>
      </c>
      <c r="C123" s="127" t="s">
        <v>28</v>
      </c>
      <c r="D123" s="127" t="s">
        <v>29</v>
      </c>
      <c r="E123" s="127" t="s">
        <v>30</v>
      </c>
    </row>
    <row r="124" spans="1:5" x14ac:dyDescent="0.25">
      <c r="A124" s="127" t="s">
        <v>4</v>
      </c>
      <c r="B124" s="127" t="s">
        <v>5</v>
      </c>
      <c r="C124" s="127" t="s">
        <v>25</v>
      </c>
      <c r="D124" s="127" t="s">
        <v>26</v>
      </c>
      <c r="E124" s="127" t="s">
        <v>27</v>
      </c>
    </row>
    <row r="125" spans="1:5" x14ac:dyDescent="0.25">
      <c r="A125" s="127" t="s">
        <v>4</v>
      </c>
      <c r="B125" s="127" t="s">
        <v>5</v>
      </c>
      <c r="C125" s="127" t="s">
        <v>40</v>
      </c>
      <c r="D125" s="127" t="s">
        <v>41</v>
      </c>
      <c r="E125" s="127" t="s">
        <v>42</v>
      </c>
    </row>
    <row r="126" spans="1:5" x14ac:dyDescent="0.25">
      <c r="A126" s="127" t="s">
        <v>4</v>
      </c>
      <c r="B126" s="127" t="s">
        <v>5</v>
      </c>
      <c r="C126" s="127" t="s">
        <v>39</v>
      </c>
      <c r="D126" s="127" t="s">
        <v>43</v>
      </c>
      <c r="E126" s="127" t="s">
        <v>44</v>
      </c>
    </row>
    <row r="127" spans="1:5" x14ac:dyDescent="0.25">
      <c r="A127" s="127" t="s">
        <v>4</v>
      </c>
      <c r="B127" s="127" t="s">
        <v>5</v>
      </c>
      <c r="C127" s="127" t="s">
        <v>6</v>
      </c>
      <c r="D127" s="127" t="s">
        <v>7</v>
      </c>
      <c r="E127" s="127" t="s">
        <v>8</v>
      </c>
    </row>
    <row r="128" spans="1:5" x14ac:dyDescent="0.25">
      <c r="A128" s="127" t="s">
        <v>73</v>
      </c>
      <c r="B128" s="127" t="s">
        <v>5</v>
      </c>
      <c r="C128" s="127" t="s">
        <v>31</v>
      </c>
      <c r="D128" s="127" t="s">
        <v>32</v>
      </c>
      <c r="E128" s="127" t="s">
        <v>33</v>
      </c>
    </row>
    <row r="129" spans="1:5" x14ac:dyDescent="0.25">
      <c r="A129" s="127" t="s">
        <v>4</v>
      </c>
      <c r="B129" s="127" t="s">
        <v>5</v>
      </c>
      <c r="C129" s="127" t="s">
        <v>28</v>
      </c>
      <c r="D129" s="127" t="s">
        <v>29</v>
      </c>
      <c r="E129" s="127" t="s">
        <v>30</v>
      </c>
    </row>
    <row r="130" spans="1:5" x14ac:dyDescent="0.25">
      <c r="A130" s="127" t="s">
        <v>4</v>
      </c>
      <c r="B130" s="127" t="s">
        <v>5</v>
      </c>
      <c r="C130" s="127" t="s">
        <v>39</v>
      </c>
      <c r="D130" s="127" t="s">
        <v>37</v>
      </c>
      <c r="E130" s="127" t="s">
        <v>38</v>
      </c>
    </row>
    <row r="131" spans="1:5" x14ac:dyDescent="0.25">
      <c r="A131" s="127" t="s">
        <v>4</v>
      </c>
      <c r="B131" s="127" t="s">
        <v>5</v>
      </c>
      <c r="C131" s="127" t="s">
        <v>6</v>
      </c>
      <c r="D131" s="127" t="s">
        <v>11</v>
      </c>
      <c r="E131" s="127" t="s">
        <v>12</v>
      </c>
    </row>
    <row r="132" spans="1:5" x14ac:dyDescent="0.25">
      <c r="A132" s="127" t="s">
        <v>4</v>
      </c>
      <c r="B132" s="127" t="s">
        <v>5</v>
      </c>
      <c r="C132" s="127" t="s">
        <v>28</v>
      </c>
      <c r="D132" s="127" t="s">
        <v>29</v>
      </c>
      <c r="E132" s="127" t="s">
        <v>30</v>
      </c>
    </row>
    <row r="133" spans="1:5" x14ac:dyDescent="0.25">
      <c r="A133" s="127" t="s">
        <v>4</v>
      </c>
      <c r="B133" s="127" t="s">
        <v>5</v>
      </c>
      <c r="C133" s="127" t="s">
        <v>28</v>
      </c>
      <c r="D133" s="127" t="s">
        <v>29</v>
      </c>
      <c r="E133" s="127" t="s">
        <v>30</v>
      </c>
    </row>
    <row r="134" spans="1:5" x14ac:dyDescent="0.25">
      <c r="A134" s="127" t="s">
        <v>4</v>
      </c>
      <c r="B134" s="127" t="s">
        <v>5</v>
      </c>
      <c r="C134" s="127" t="s">
        <v>28</v>
      </c>
      <c r="D134" s="127" t="s">
        <v>29</v>
      </c>
      <c r="E134" s="127" t="s">
        <v>30</v>
      </c>
    </row>
    <row r="135" spans="1:5" x14ac:dyDescent="0.25">
      <c r="A135" s="127" t="s">
        <v>4</v>
      </c>
      <c r="B135" s="127" t="s">
        <v>5</v>
      </c>
      <c r="C135" s="127" t="s">
        <v>25</v>
      </c>
      <c r="D135" s="127" t="s">
        <v>29</v>
      </c>
      <c r="E135" s="127" t="s">
        <v>30</v>
      </c>
    </row>
    <row r="136" spans="1:5" x14ac:dyDescent="0.25">
      <c r="A136" s="127" t="s">
        <v>4</v>
      </c>
      <c r="B136" s="127" t="s">
        <v>5</v>
      </c>
      <c r="C136" s="127" t="s">
        <v>25</v>
      </c>
      <c r="D136" s="127" t="s">
        <v>26</v>
      </c>
      <c r="E136" s="127" t="s">
        <v>27</v>
      </c>
    </row>
    <row r="137" spans="1:5" x14ac:dyDescent="0.25">
      <c r="A137" s="127" t="s">
        <v>73</v>
      </c>
      <c r="B137" s="127" t="s">
        <v>5</v>
      </c>
      <c r="C137" s="127" t="s">
        <v>31</v>
      </c>
      <c r="D137" s="127" t="s">
        <v>32</v>
      </c>
      <c r="E137" s="127" t="s">
        <v>33</v>
      </c>
    </row>
    <row r="138" spans="1:5" x14ac:dyDescent="0.25">
      <c r="A138" s="127" t="s">
        <v>4</v>
      </c>
      <c r="B138" s="127" t="s">
        <v>5</v>
      </c>
      <c r="C138" s="127" t="s">
        <v>31</v>
      </c>
      <c r="D138" s="127" t="s">
        <v>32</v>
      </c>
      <c r="E138" s="127" t="s">
        <v>33</v>
      </c>
    </row>
    <row r="139" spans="1:5" x14ac:dyDescent="0.25">
      <c r="A139" s="127" t="s">
        <v>4</v>
      </c>
      <c r="B139" s="127" t="s">
        <v>5</v>
      </c>
      <c r="C139" s="127" t="s">
        <v>28</v>
      </c>
      <c r="D139" s="127" t="s">
        <v>29</v>
      </c>
      <c r="E139" s="127" t="s">
        <v>30</v>
      </c>
    </row>
    <row r="140" spans="1:5" x14ac:dyDescent="0.25">
      <c r="A140" s="127" t="s">
        <v>4</v>
      </c>
      <c r="B140" s="127" t="s">
        <v>5</v>
      </c>
      <c r="C140" s="127" t="s">
        <v>40</v>
      </c>
      <c r="D140" s="127" t="s">
        <v>37</v>
      </c>
      <c r="E140" s="127" t="s">
        <v>38</v>
      </c>
    </row>
    <row r="141" spans="1:5" x14ac:dyDescent="0.25">
      <c r="A141" s="127" t="s">
        <v>4</v>
      </c>
      <c r="B141" s="127" t="s">
        <v>5</v>
      </c>
      <c r="C141" s="127" t="s">
        <v>28</v>
      </c>
      <c r="D141" s="127" t="s">
        <v>32</v>
      </c>
      <c r="E141" s="127" t="s">
        <v>33</v>
      </c>
    </row>
    <row r="142" spans="1:5" x14ac:dyDescent="0.25">
      <c r="A142" s="127" t="s">
        <v>4</v>
      </c>
      <c r="B142" s="127" t="s">
        <v>5</v>
      </c>
      <c r="C142" s="127" t="s">
        <v>40</v>
      </c>
      <c r="D142" s="127" t="s">
        <v>32</v>
      </c>
      <c r="E142" s="127" t="s">
        <v>33</v>
      </c>
    </row>
    <row r="143" spans="1:5" x14ac:dyDescent="0.25">
      <c r="A143" s="127" t="s">
        <v>4</v>
      </c>
      <c r="B143" s="127" t="s">
        <v>5</v>
      </c>
      <c r="C143" s="127" t="s">
        <v>39</v>
      </c>
      <c r="D143" s="127" t="s">
        <v>43</v>
      </c>
      <c r="E143" s="127" t="s">
        <v>44</v>
      </c>
    </row>
    <row r="144" spans="1:5" x14ac:dyDescent="0.25">
      <c r="A144" s="127" t="s">
        <v>4</v>
      </c>
      <c r="B144" s="127" t="s">
        <v>5</v>
      </c>
      <c r="C144" s="127" t="s">
        <v>54</v>
      </c>
      <c r="D144" s="127" t="s">
        <v>59</v>
      </c>
      <c r="E144" s="127" t="s">
        <v>60</v>
      </c>
    </row>
    <row r="145" spans="1:5" x14ac:dyDescent="0.25">
      <c r="A145" s="127" t="s">
        <v>4</v>
      </c>
      <c r="B145" s="127" t="s">
        <v>5</v>
      </c>
      <c r="C145" s="127" t="s">
        <v>40</v>
      </c>
      <c r="D145" s="127" t="s">
        <v>37</v>
      </c>
      <c r="E145" s="127" t="s">
        <v>38</v>
      </c>
    </row>
    <row r="146" spans="1:5" x14ac:dyDescent="0.25">
      <c r="A146" s="127" t="s">
        <v>4</v>
      </c>
      <c r="B146" s="127" t="s">
        <v>5</v>
      </c>
      <c r="C146" s="127" t="s">
        <v>28</v>
      </c>
      <c r="D146" s="127" t="s">
        <v>29</v>
      </c>
      <c r="E146" s="127" t="s">
        <v>30</v>
      </c>
    </row>
    <row r="147" spans="1:5" x14ac:dyDescent="0.25">
      <c r="A147" s="127" t="s">
        <v>4</v>
      </c>
      <c r="B147" s="127" t="s">
        <v>5</v>
      </c>
      <c r="C147" s="127" t="s">
        <v>28</v>
      </c>
      <c r="D147" s="127" t="s">
        <v>29</v>
      </c>
      <c r="E147" s="127" t="s">
        <v>30</v>
      </c>
    </row>
    <row r="148" spans="1:5" x14ac:dyDescent="0.25">
      <c r="A148" s="127" t="s">
        <v>4</v>
      </c>
      <c r="B148" s="127" t="s">
        <v>5</v>
      </c>
      <c r="C148" s="127" t="s">
        <v>28</v>
      </c>
      <c r="D148" s="127" t="s">
        <v>29</v>
      </c>
      <c r="E148" s="127" t="s">
        <v>30</v>
      </c>
    </row>
    <row r="149" spans="1:5" x14ac:dyDescent="0.25">
      <c r="A149" s="127" t="s">
        <v>4</v>
      </c>
      <c r="B149" s="127" t="s">
        <v>5</v>
      </c>
      <c r="C149" s="127" t="s">
        <v>28</v>
      </c>
      <c r="D149" s="127" t="s">
        <v>29</v>
      </c>
      <c r="E149" s="127" t="s">
        <v>30</v>
      </c>
    </row>
    <row r="150" spans="1:5" x14ac:dyDescent="0.25">
      <c r="A150" s="127" t="s">
        <v>73</v>
      </c>
      <c r="B150" s="127" t="s">
        <v>5</v>
      </c>
      <c r="C150" s="127" t="s">
        <v>31</v>
      </c>
      <c r="D150" s="127" t="s">
        <v>32</v>
      </c>
      <c r="E150" s="127" t="s">
        <v>33</v>
      </c>
    </row>
    <row r="151" spans="1:5" x14ac:dyDescent="0.25">
      <c r="A151" s="127" t="s">
        <v>4</v>
      </c>
      <c r="B151" s="127" t="s">
        <v>5</v>
      </c>
      <c r="C151" s="127" t="s">
        <v>40</v>
      </c>
      <c r="D151" s="127" t="s">
        <v>37</v>
      </c>
      <c r="E151" s="127" t="s">
        <v>38</v>
      </c>
    </row>
    <row r="152" spans="1:5" x14ac:dyDescent="0.25">
      <c r="A152" s="127" t="s">
        <v>4</v>
      </c>
      <c r="B152" s="127" t="s">
        <v>5</v>
      </c>
      <c r="C152" s="127" t="s">
        <v>28</v>
      </c>
      <c r="D152" s="127" t="s">
        <v>29</v>
      </c>
      <c r="E152" s="127" t="s">
        <v>30</v>
      </c>
    </row>
    <row r="153" spans="1:5" x14ac:dyDescent="0.25">
      <c r="A153" s="127" t="s">
        <v>4</v>
      </c>
      <c r="B153" s="127" t="s">
        <v>5</v>
      </c>
      <c r="C153" s="127" t="s">
        <v>39</v>
      </c>
      <c r="D153" s="127" t="s">
        <v>43</v>
      </c>
      <c r="E153" s="127" t="s">
        <v>44</v>
      </c>
    </row>
    <row r="154" spans="1:5" x14ac:dyDescent="0.25">
      <c r="A154" s="127" t="s">
        <v>4</v>
      </c>
      <c r="B154" s="127" t="s">
        <v>5</v>
      </c>
      <c r="C154" s="127" t="s">
        <v>13</v>
      </c>
      <c r="D154" s="127" t="s">
        <v>14</v>
      </c>
      <c r="E154" s="127" t="s">
        <v>15</v>
      </c>
    </row>
    <row r="155" spans="1:5" x14ac:dyDescent="0.25">
      <c r="A155" s="127" t="s">
        <v>4</v>
      </c>
      <c r="B155" s="127" t="s">
        <v>5</v>
      </c>
      <c r="C155" s="127" t="s">
        <v>40</v>
      </c>
      <c r="D155" s="127" t="s">
        <v>37</v>
      </c>
      <c r="E155" s="127" t="s">
        <v>38</v>
      </c>
    </row>
    <row r="156" spans="1:5" x14ac:dyDescent="0.25">
      <c r="A156" s="127" t="s">
        <v>4</v>
      </c>
      <c r="B156" s="127" t="s">
        <v>5</v>
      </c>
      <c r="C156" s="127" t="s">
        <v>40</v>
      </c>
      <c r="D156" s="127" t="s">
        <v>37</v>
      </c>
      <c r="E156" s="127" t="s">
        <v>38</v>
      </c>
    </row>
    <row r="157" spans="1:5" x14ac:dyDescent="0.25">
      <c r="A157" s="127" t="s">
        <v>4</v>
      </c>
      <c r="B157" s="127" t="s">
        <v>5</v>
      </c>
      <c r="C157" s="127" t="s">
        <v>39</v>
      </c>
      <c r="D157" s="127" t="s">
        <v>43</v>
      </c>
      <c r="E157" s="127" t="s">
        <v>44</v>
      </c>
    </row>
    <row r="158" spans="1:5" x14ac:dyDescent="0.25">
      <c r="A158" s="127" t="s">
        <v>4</v>
      </c>
      <c r="B158" s="127" t="s">
        <v>5</v>
      </c>
      <c r="C158" s="127" t="s">
        <v>45</v>
      </c>
      <c r="D158" s="127" t="s">
        <v>41</v>
      </c>
      <c r="E158" s="127" t="s">
        <v>42</v>
      </c>
    </row>
    <row r="159" spans="1:5" x14ac:dyDescent="0.25">
      <c r="A159" s="127" t="s">
        <v>4</v>
      </c>
      <c r="B159" s="127" t="s">
        <v>5</v>
      </c>
      <c r="C159" s="127" t="s">
        <v>28</v>
      </c>
      <c r="D159" s="127" t="s">
        <v>29</v>
      </c>
      <c r="E159" s="127" t="s">
        <v>30</v>
      </c>
    </row>
    <row r="160" spans="1:5" x14ac:dyDescent="0.25">
      <c r="A160" s="127" t="s">
        <v>4</v>
      </c>
      <c r="B160" s="127" t="s">
        <v>5</v>
      </c>
      <c r="C160" s="127" t="s">
        <v>40</v>
      </c>
      <c r="D160" s="127" t="s">
        <v>32</v>
      </c>
      <c r="E160" s="127" t="s">
        <v>33</v>
      </c>
    </row>
    <row r="161" spans="1:5" x14ac:dyDescent="0.25">
      <c r="A161" s="127" t="s">
        <v>4</v>
      </c>
      <c r="B161" s="127" t="s">
        <v>5</v>
      </c>
      <c r="C161" s="127" t="s">
        <v>28</v>
      </c>
      <c r="D161" s="127" t="s">
        <v>29</v>
      </c>
      <c r="E161" s="127" t="s">
        <v>30</v>
      </c>
    </row>
    <row r="162" spans="1:5" x14ac:dyDescent="0.25">
      <c r="A162" s="127" t="s">
        <v>4</v>
      </c>
      <c r="B162" s="127" t="s">
        <v>5</v>
      </c>
      <c r="C162" s="127" t="s">
        <v>40</v>
      </c>
      <c r="D162" s="127" t="s">
        <v>32</v>
      </c>
      <c r="E162" s="127" t="s">
        <v>33</v>
      </c>
    </row>
    <row r="163" spans="1:5" x14ac:dyDescent="0.25">
      <c r="A163" s="127" t="s">
        <v>4</v>
      </c>
      <c r="B163" s="127" t="s">
        <v>5</v>
      </c>
      <c r="C163" s="127" t="s">
        <v>25</v>
      </c>
      <c r="D163" s="127" t="s">
        <v>26</v>
      </c>
      <c r="E163" s="127" t="s">
        <v>27</v>
      </c>
    </row>
    <row r="164" spans="1:5" x14ac:dyDescent="0.25">
      <c r="A164" s="127" t="s">
        <v>4</v>
      </c>
      <c r="B164" s="127" t="s">
        <v>5</v>
      </c>
      <c r="C164" s="127" t="s">
        <v>25</v>
      </c>
      <c r="D164" s="127" t="s">
        <v>29</v>
      </c>
      <c r="E164" s="127" t="s">
        <v>30</v>
      </c>
    </row>
    <row r="165" spans="1:5" x14ac:dyDescent="0.25">
      <c r="A165" s="127" t="s">
        <v>4</v>
      </c>
      <c r="B165" s="127" t="s">
        <v>5</v>
      </c>
      <c r="C165" s="127" t="s">
        <v>6</v>
      </c>
      <c r="D165" s="127" t="s">
        <v>7</v>
      </c>
      <c r="E165" s="127" t="s">
        <v>8</v>
      </c>
    </row>
    <row r="166" spans="1:5" x14ac:dyDescent="0.25">
      <c r="A166" s="127" t="s">
        <v>73</v>
      </c>
      <c r="B166" s="127" t="s">
        <v>5</v>
      </c>
      <c r="C166" s="127" t="s">
        <v>28</v>
      </c>
      <c r="D166" s="127" t="s">
        <v>29</v>
      </c>
      <c r="E166" s="127" t="s">
        <v>30</v>
      </c>
    </row>
    <row r="167" spans="1:5" x14ac:dyDescent="0.25">
      <c r="A167" s="127" t="s">
        <v>4</v>
      </c>
      <c r="B167" s="127" t="s">
        <v>5</v>
      </c>
      <c r="C167" s="127" t="s">
        <v>28</v>
      </c>
      <c r="D167" s="127" t="s">
        <v>37</v>
      </c>
      <c r="E167" s="127" t="s">
        <v>38</v>
      </c>
    </row>
    <row r="168" spans="1:5" x14ac:dyDescent="0.25">
      <c r="A168" s="127" t="s">
        <v>4</v>
      </c>
      <c r="B168" s="127" t="s">
        <v>5</v>
      </c>
      <c r="C168" s="127" t="s">
        <v>40</v>
      </c>
      <c r="D168" s="127" t="s">
        <v>37</v>
      </c>
      <c r="E168" s="127" t="s">
        <v>38</v>
      </c>
    </row>
    <row r="169" spans="1:5" x14ac:dyDescent="0.25">
      <c r="A169" s="127" t="s">
        <v>4</v>
      </c>
      <c r="B169" s="127" t="s">
        <v>5</v>
      </c>
      <c r="C169" s="127" t="s">
        <v>39</v>
      </c>
      <c r="D169" s="127" t="s">
        <v>37</v>
      </c>
      <c r="E169" s="127" t="s">
        <v>38</v>
      </c>
    </row>
    <row r="170" spans="1:5" x14ac:dyDescent="0.25">
      <c r="A170" s="127" t="s">
        <v>4</v>
      </c>
      <c r="B170" s="127" t="s">
        <v>5</v>
      </c>
      <c r="C170" s="127" t="s">
        <v>28</v>
      </c>
      <c r="D170" s="127" t="s">
        <v>29</v>
      </c>
      <c r="E170" s="127" t="s">
        <v>30</v>
      </c>
    </row>
    <row r="171" spans="1:5" x14ac:dyDescent="0.25">
      <c r="A171" s="127" t="s">
        <v>4</v>
      </c>
      <c r="B171" s="127" t="s">
        <v>5</v>
      </c>
      <c r="C171" s="127" t="s">
        <v>39</v>
      </c>
      <c r="D171" s="127" t="s">
        <v>43</v>
      </c>
      <c r="E171" s="127" t="s">
        <v>44</v>
      </c>
    </row>
    <row r="172" spans="1:5" x14ac:dyDescent="0.25">
      <c r="A172" s="127" t="s">
        <v>4</v>
      </c>
      <c r="B172" s="127" t="s">
        <v>5</v>
      </c>
      <c r="C172" s="127" t="s">
        <v>28</v>
      </c>
      <c r="D172" s="127" t="s">
        <v>29</v>
      </c>
      <c r="E172" s="127" t="s">
        <v>30</v>
      </c>
    </row>
    <row r="173" spans="1:5" x14ac:dyDescent="0.25">
      <c r="A173" s="127" t="s">
        <v>4</v>
      </c>
      <c r="B173" s="127" t="s">
        <v>5</v>
      </c>
      <c r="C173" s="127" t="s">
        <v>25</v>
      </c>
      <c r="D173" s="127" t="s">
        <v>37</v>
      </c>
      <c r="E173" s="127" t="s">
        <v>38</v>
      </c>
    </row>
    <row r="174" spans="1:5" x14ac:dyDescent="0.25">
      <c r="A174" s="127" t="s">
        <v>4</v>
      </c>
      <c r="B174" s="127" t="s">
        <v>5</v>
      </c>
      <c r="C174" s="127" t="s">
        <v>39</v>
      </c>
      <c r="D174" s="127" t="s">
        <v>43</v>
      </c>
      <c r="E174" s="127" t="s">
        <v>44</v>
      </c>
    </row>
    <row r="175" spans="1:5" x14ac:dyDescent="0.25">
      <c r="A175" s="127" t="s">
        <v>4</v>
      </c>
      <c r="B175" s="127" t="s">
        <v>5</v>
      </c>
      <c r="C175" s="127" t="s">
        <v>40</v>
      </c>
      <c r="D175" s="127" t="s">
        <v>32</v>
      </c>
      <c r="E175" s="127" t="s">
        <v>33</v>
      </c>
    </row>
    <row r="176" spans="1:5" x14ac:dyDescent="0.25">
      <c r="A176" s="127" t="s">
        <v>4</v>
      </c>
      <c r="B176" s="127" t="s">
        <v>5</v>
      </c>
      <c r="C176" s="127" t="s">
        <v>39</v>
      </c>
      <c r="D176" s="127" t="s">
        <v>43</v>
      </c>
      <c r="E176" s="127" t="s">
        <v>44</v>
      </c>
    </row>
    <row r="177" spans="1:5" x14ac:dyDescent="0.25">
      <c r="A177" s="127" t="s">
        <v>4</v>
      </c>
      <c r="B177" s="127" t="s">
        <v>5</v>
      </c>
      <c r="C177" s="127" t="s">
        <v>39</v>
      </c>
      <c r="D177" s="127" t="s">
        <v>43</v>
      </c>
      <c r="E177" s="127" t="s">
        <v>44</v>
      </c>
    </row>
    <row r="178" spans="1:5" x14ac:dyDescent="0.25">
      <c r="A178" s="127" t="s">
        <v>4</v>
      </c>
      <c r="B178" s="127" t="s">
        <v>5</v>
      </c>
      <c r="C178" s="127" t="s">
        <v>28</v>
      </c>
      <c r="D178" s="127" t="s">
        <v>29</v>
      </c>
      <c r="E178" s="127" t="s">
        <v>30</v>
      </c>
    </row>
    <row r="179" spans="1:5" x14ac:dyDescent="0.25">
      <c r="A179" s="127" t="s">
        <v>4</v>
      </c>
      <c r="B179" s="127" t="s">
        <v>5</v>
      </c>
      <c r="C179" s="127" t="s">
        <v>6</v>
      </c>
      <c r="D179" s="127" t="s">
        <v>18</v>
      </c>
      <c r="E179" s="127" t="s">
        <v>19</v>
      </c>
    </row>
    <row r="180" spans="1:5" x14ac:dyDescent="0.25">
      <c r="A180" s="127" t="s">
        <v>4</v>
      </c>
      <c r="B180" s="127" t="s">
        <v>5</v>
      </c>
      <c r="C180" s="127" t="s">
        <v>39</v>
      </c>
      <c r="D180" s="127" t="s">
        <v>43</v>
      </c>
      <c r="E180" s="127" t="s">
        <v>44</v>
      </c>
    </row>
    <row r="181" spans="1:5" x14ac:dyDescent="0.25">
      <c r="A181" s="127" t="s">
        <v>4</v>
      </c>
      <c r="B181" s="127" t="s">
        <v>5</v>
      </c>
      <c r="C181" s="127" t="s">
        <v>28</v>
      </c>
      <c r="D181" s="127" t="s">
        <v>29</v>
      </c>
      <c r="E181" s="127" t="s">
        <v>30</v>
      </c>
    </row>
    <row r="182" spans="1:5" x14ac:dyDescent="0.25">
      <c r="A182" s="127" t="s">
        <v>4</v>
      </c>
      <c r="B182" s="127" t="s">
        <v>5</v>
      </c>
      <c r="C182" s="127" t="s">
        <v>28</v>
      </c>
      <c r="D182" s="127" t="s">
        <v>29</v>
      </c>
      <c r="E182" s="127" t="s">
        <v>30</v>
      </c>
    </row>
    <row r="183" spans="1:5" x14ac:dyDescent="0.25">
      <c r="A183" s="127" t="s">
        <v>4</v>
      </c>
      <c r="B183" s="127" t="s">
        <v>5</v>
      </c>
      <c r="C183" s="127" t="s">
        <v>40</v>
      </c>
      <c r="D183" s="127" t="s">
        <v>37</v>
      </c>
      <c r="E183" s="127" t="s">
        <v>38</v>
      </c>
    </row>
    <row r="184" spans="1:5" x14ac:dyDescent="0.25">
      <c r="A184" s="127" t="s">
        <v>4</v>
      </c>
      <c r="B184" s="127" t="s">
        <v>5</v>
      </c>
      <c r="C184" s="127" t="s">
        <v>39</v>
      </c>
      <c r="D184" s="127" t="s">
        <v>43</v>
      </c>
      <c r="E184" s="127" t="s">
        <v>44</v>
      </c>
    </row>
    <row r="185" spans="1:5" x14ac:dyDescent="0.25">
      <c r="A185" s="127" t="s">
        <v>4</v>
      </c>
      <c r="B185" s="127" t="s">
        <v>5</v>
      </c>
      <c r="C185" s="127" t="s">
        <v>28</v>
      </c>
      <c r="D185" s="127" t="s">
        <v>29</v>
      </c>
      <c r="E185" s="127" t="s">
        <v>30</v>
      </c>
    </row>
    <row r="186" spans="1:5" x14ac:dyDescent="0.25">
      <c r="A186" s="127" t="s">
        <v>4</v>
      </c>
      <c r="B186" s="127" t="s">
        <v>5</v>
      </c>
      <c r="C186" s="127" t="s">
        <v>25</v>
      </c>
      <c r="D186" s="127" t="s">
        <v>29</v>
      </c>
      <c r="E186" s="127" t="s">
        <v>30</v>
      </c>
    </row>
    <row r="187" spans="1:5" x14ac:dyDescent="0.25">
      <c r="A187" s="127" t="s">
        <v>4</v>
      </c>
      <c r="B187" s="127" t="s">
        <v>5</v>
      </c>
      <c r="C187" s="127" t="s">
        <v>40</v>
      </c>
      <c r="D187" s="127" t="s">
        <v>37</v>
      </c>
      <c r="E187" s="127" t="s">
        <v>38</v>
      </c>
    </row>
    <row r="188" spans="1:5" x14ac:dyDescent="0.25">
      <c r="A188" s="127" t="s">
        <v>4</v>
      </c>
      <c r="B188" s="127" t="s">
        <v>5</v>
      </c>
      <c r="C188" s="127" t="s">
        <v>28</v>
      </c>
      <c r="D188" s="127" t="s">
        <v>29</v>
      </c>
      <c r="E188" s="127" t="s">
        <v>30</v>
      </c>
    </row>
    <row r="189" spans="1:5" x14ac:dyDescent="0.25">
      <c r="A189" s="127" t="s">
        <v>4</v>
      </c>
      <c r="B189" s="127" t="s">
        <v>5</v>
      </c>
      <c r="C189" s="127" t="s">
        <v>40</v>
      </c>
      <c r="D189" s="127" t="s">
        <v>37</v>
      </c>
      <c r="E189" s="127" t="s">
        <v>38</v>
      </c>
    </row>
    <row r="190" spans="1:5" x14ac:dyDescent="0.25">
      <c r="A190" s="127" t="s">
        <v>4</v>
      </c>
      <c r="B190" s="127" t="s">
        <v>5</v>
      </c>
      <c r="C190" s="127" t="s">
        <v>40</v>
      </c>
      <c r="D190" s="127" t="s">
        <v>37</v>
      </c>
      <c r="E190" s="127" t="s">
        <v>38</v>
      </c>
    </row>
    <row r="191" spans="1:5" x14ac:dyDescent="0.25">
      <c r="A191" s="127" t="s">
        <v>4</v>
      </c>
      <c r="B191" s="127" t="s">
        <v>5</v>
      </c>
      <c r="C191" s="127" t="s">
        <v>45</v>
      </c>
      <c r="D191" s="127" t="s">
        <v>41</v>
      </c>
      <c r="E191" s="127" t="s">
        <v>42</v>
      </c>
    </row>
    <row r="192" spans="1:5" x14ac:dyDescent="0.25">
      <c r="A192" s="127" t="s">
        <v>4</v>
      </c>
      <c r="B192" s="127" t="s">
        <v>5</v>
      </c>
      <c r="C192" s="127" t="s">
        <v>28</v>
      </c>
      <c r="D192" s="127" t="s">
        <v>29</v>
      </c>
      <c r="E192" s="127" t="s">
        <v>30</v>
      </c>
    </row>
    <row r="193" spans="1:5" x14ac:dyDescent="0.25">
      <c r="A193" s="127" t="s">
        <v>4</v>
      </c>
      <c r="B193" s="127" t="s">
        <v>5</v>
      </c>
      <c r="C193" s="127" t="s">
        <v>28</v>
      </c>
      <c r="D193" s="127" t="s">
        <v>29</v>
      </c>
      <c r="E193" s="127" t="s">
        <v>30</v>
      </c>
    </row>
    <row r="194" spans="1:5" x14ac:dyDescent="0.25">
      <c r="A194" s="127" t="s">
        <v>4</v>
      </c>
      <c r="B194" s="127" t="s">
        <v>24</v>
      </c>
      <c r="C194" s="127" t="s">
        <v>54</v>
      </c>
      <c r="D194" s="127" t="s">
        <v>67</v>
      </c>
      <c r="E194" s="127" t="s">
        <v>68</v>
      </c>
    </row>
    <row r="195" spans="1:5" x14ac:dyDescent="0.25">
      <c r="A195" s="127" t="s">
        <v>4</v>
      </c>
      <c r="B195" s="127" t="s">
        <v>5</v>
      </c>
      <c r="C195" s="127" t="s">
        <v>28</v>
      </c>
      <c r="D195" s="127" t="s">
        <v>29</v>
      </c>
      <c r="E195" s="127" t="s">
        <v>30</v>
      </c>
    </row>
    <row r="196" spans="1:5" x14ac:dyDescent="0.25">
      <c r="A196" s="127" t="s">
        <v>4</v>
      </c>
      <c r="B196" s="127" t="s">
        <v>5</v>
      </c>
      <c r="C196" s="127" t="s">
        <v>40</v>
      </c>
      <c r="D196" s="127" t="s">
        <v>32</v>
      </c>
      <c r="E196" s="127" t="s">
        <v>33</v>
      </c>
    </row>
    <row r="197" spans="1:5" x14ac:dyDescent="0.25">
      <c r="A197" s="127" t="s">
        <v>4</v>
      </c>
      <c r="B197" s="127" t="s">
        <v>5</v>
      </c>
      <c r="C197" s="127" t="s">
        <v>45</v>
      </c>
      <c r="D197" s="127" t="s">
        <v>48</v>
      </c>
      <c r="E197" s="127" t="s">
        <v>49</v>
      </c>
    </row>
    <row r="198" spans="1:5" x14ac:dyDescent="0.25">
      <c r="A198" s="127" t="s">
        <v>4</v>
      </c>
      <c r="B198" s="127" t="s">
        <v>5</v>
      </c>
      <c r="C198" s="127" t="s">
        <v>40</v>
      </c>
      <c r="D198" s="127" t="s">
        <v>37</v>
      </c>
      <c r="E198" s="127" t="s">
        <v>38</v>
      </c>
    </row>
    <row r="199" spans="1:5" x14ac:dyDescent="0.25">
      <c r="A199" s="127" t="s">
        <v>4</v>
      </c>
      <c r="B199" s="127" t="s">
        <v>5</v>
      </c>
      <c r="C199" s="127" t="s">
        <v>40</v>
      </c>
      <c r="D199" s="127" t="s">
        <v>37</v>
      </c>
      <c r="E199" s="127" t="s">
        <v>38</v>
      </c>
    </row>
    <row r="200" spans="1:5" x14ac:dyDescent="0.25">
      <c r="A200" s="127" t="s">
        <v>4</v>
      </c>
      <c r="B200" s="127" t="s">
        <v>5</v>
      </c>
      <c r="C200" s="127" t="s">
        <v>28</v>
      </c>
      <c r="D200" s="127" t="s">
        <v>29</v>
      </c>
      <c r="E200" s="127" t="s">
        <v>30</v>
      </c>
    </row>
    <row r="201" spans="1:5" x14ac:dyDescent="0.25">
      <c r="A201" s="127" t="s">
        <v>4</v>
      </c>
      <c r="B201" s="127" t="s">
        <v>5</v>
      </c>
      <c r="C201" s="127" t="s">
        <v>39</v>
      </c>
      <c r="D201" s="127" t="s">
        <v>43</v>
      </c>
      <c r="E201" s="127" t="s">
        <v>44</v>
      </c>
    </row>
    <row r="202" spans="1:5" x14ac:dyDescent="0.25">
      <c r="A202" s="127" t="s">
        <v>4</v>
      </c>
      <c r="B202" s="127" t="s">
        <v>5</v>
      </c>
      <c r="C202" s="127" t="s">
        <v>25</v>
      </c>
      <c r="D202" s="127" t="s">
        <v>37</v>
      </c>
      <c r="E202" s="127" t="s">
        <v>38</v>
      </c>
    </row>
    <row r="203" spans="1:5" x14ac:dyDescent="0.25">
      <c r="A203" s="127" t="s">
        <v>4</v>
      </c>
      <c r="B203" s="127" t="s">
        <v>5</v>
      </c>
      <c r="C203" s="127" t="s">
        <v>6</v>
      </c>
      <c r="D203" s="127" t="s">
        <v>22</v>
      </c>
      <c r="E203" s="127" t="s">
        <v>23</v>
      </c>
    </row>
    <row r="204" spans="1:5" x14ac:dyDescent="0.25">
      <c r="A204" s="127" t="s">
        <v>4</v>
      </c>
      <c r="B204" s="127" t="s">
        <v>5</v>
      </c>
      <c r="C204" s="127" t="s">
        <v>40</v>
      </c>
      <c r="D204" s="127" t="s">
        <v>32</v>
      </c>
      <c r="E204" s="127" t="s">
        <v>33</v>
      </c>
    </row>
    <row r="205" spans="1:5" x14ac:dyDescent="0.25">
      <c r="A205" s="127" t="s">
        <v>4</v>
      </c>
      <c r="B205" s="127" t="s">
        <v>5</v>
      </c>
      <c r="C205" s="127" t="s">
        <v>28</v>
      </c>
      <c r="D205" s="127" t="s">
        <v>29</v>
      </c>
      <c r="E205" s="127" t="s">
        <v>30</v>
      </c>
    </row>
    <row r="206" spans="1:5" x14ac:dyDescent="0.25">
      <c r="A206" s="127" t="s">
        <v>4</v>
      </c>
      <c r="B206" s="127" t="s">
        <v>5</v>
      </c>
      <c r="C206" s="127" t="s">
        <v>25</v>
      </c>
      <c r="D206" s="127" t="s">
        <v>26</v>
      </c>
      <c r="E206" s="127" t="s">
        <v>27</v>
      </c>
    </row>
    <row r="207" spans="1:5" x14ac:dyDescent="0.25">
      <c r="A207" s="127" t="s">
        <v>4</v>
      </c>
      <c r="B207" s="127" t="s">
        <v>5</v>
      </c>
      <c r="C207" s="127" t="s">
        <v>40</v>
      </c>
      <c r="D207" s="127" t="s">
        <v>41</v>
      </c>
      <c r="E207" s="127" t="s">
        <v>42</v>
      </c>
    </row>
    <row r="208" spans="1:5" x14ac:dyDescent="0.25">
      <c r="A208" s="127" t="s">
        <v>4</v>
      </c>
      <c r="B208" s="127" t="s">
        <v>5</v>
      </c>
      <c r="C208" s="127" t="s">
        <v>31</v>
      </c>
      <c r="D208" s="127" t="s">
        <v>32</v>
      </c>
      <c r="E208" s="127" t="s">
        <v>33</v>
      </c>
    </row>
    <row r="209" spans="1:5" x14ac:dyDescent="0.25">
      <c r="A209" s="127" t="s">
        <v>4</v>
      </c>
      <c r="B209" s="127" t="s">
        <v>24</v>
      </c>
      <c r="C209" s="127" t="s">
        <v>39</v>
      </c>
      <c r="D209" s="127" t="s">
        <v>37</v>
      </c>
      <c r="E209" s="127" t="s">
        <v>38</v>
      </c>
    </row>
    <row r="210" spans="1:5" x14ac:dyDescent="0.25">
      <c r="A210" s="127" t="s">
        <v>4</v>
      </c>
      <c r="B210" s="127" t="s">
        <v>5</v>
      </c>
      <c r="C210" s="127" t="s">
        <v>39</v>
      </c>
      <c r="D210" s="127" t="s">
        <v>43</v>
      </c>
      <c r="E210" s="127" t="s">
        <v>44</v>
      </c>
    </row>
    <row r="211" spans="1:5" x14ac:dyDescent="0.25">
      <c r="A211" s="127" t="s">
        <v>4</v>
      </c>
      <c r="B211" s="127" t="s">
        <v>5</v>
      </c>
      <c r="C211" s="127" t="s">
        <v>39</v>
      </c>
      <c r="D211" s="127" t="s">
        <v>43</v>
      </c>
      <c r="E211" s="127" t="s">
        <v>44</v>
      </c>
    </row>
    <row r="212" spans="1:5" x14ac:dyDescent="0.25">
      <c r="A212" s="127" t="s">
        <v>4</v>
      </c>
      <c r="B212" s="127" t="s">
        <v>5</v>
      </c>
      <c r="C212" s="127" t="s">
        <v>28</v>
      </c>
      <c r="D212" s="127" t="s">
        <v>37</v>
      </c>
      <c r="E212" s="127" t="s">
        <v>38</v>
      </c>
    </row>
    <row r="213" spans="1:5" x14ac:dyDescent="0.25">
      <c r="A213" s="127" t="s">
        <v>4</v>
      </c>
      <c r="B213" s="127" t="s">
        <v>5</v>
      </c>
      <c r="C213" s="127" t="s">
        <v>39</v>
      </c>
      <c r="D213" s="127" t="s">
        <v>43</v>
      </c>
      <c r="E213" s="127" t="s">
        <v>44</v>
      </c>
    </row>
    <row r="214" spans="1:5" x14ac:dyDescent="0.25">
      <c r="A214" s="127" t="s">
        <v>73</v>
      </c>
      <c r="B214" s="127" t="s">
        <v>5</v>
      </c>
      <c r="C214" s="127" t="s">
        <v>28</v>
      </c>
      <c r="D214" s="127" t="s">
        <v>29</v>
      </c>
      <c r="E214" s="127" t="s">
        <v>30</v>
      </c>
    </row>
    <row r="215" spans="1:5" x14ac:dyDescent="0.25">
      <c r="A215" s="127" t="s">
        <v>4</v>
      </c>
      <c r="B215" s="127" t="s">
        <v>5</v>
      </c>
      <c r="C215" s="127" t="s">
        <v>40</v>
      </c>
      <c r="D215" s="127" t="s">
        <v>37</v>
      </c>
      <c r="E215" s="127" t="s">
        <v>38</v>
      </c>
    </row>
    <row r="216" spans="1:5" x14ac:dyDescent="0.25">
      <c r="A216" s="127" t="s">
        <v>4</v>
      </c>
      <c r="B216" s="127" t="s">
        <v>5</v>
      </c>
      <c r="C216" s="127" t="s">
        <v>40</v>
      </c>
      <c r="D216" s="127" t="s">
        <v>37</v>
      </c>
      <c r="E216" s="127" t="s">
        <v>38</v>
      </c>
    </row>
    <row r="217" spans="1:5" x14ac:dyDescent="0.25">
      <c r="A217" s="127" t="s">
        <v>4</v>
      </c>
      <c r="B217" s="127" t="s">
        <v>5</v>
      </c>
      <c r="C217" s="127" t="s">
        <v>54</v>
      </c>
      <c r="D217" s="127" t="s">
        <v>63</v>
      </c>
      <c r="E217" s="127" t="s">
        <v>64</v>
      </c>
    </row>
    <row r="218" spans="1:5" x14ac:dyDescent="0.25">
      <c r="A218" s="127" t="s">
        <v>4</v>
      </c>
      <c r="B218" s="127" t="s">
        <v>5</v>
      </c>
      <c r="C218" s="127" t="s">
        <v>25</v>
      </c>
      <c r="D218" s="127" t="s">
        <v>29</v>
      </c>
      <c r="E218" s="127" t="s">
        <v>30</v>
      </c>
    </row>
    <row r="219" spans="1:5" x14ac:dyDescent="0.25">
      <c r="A219" s="127" t="s">
        <v>4</v>
      </c>
      <c r="B219" s="127" t="s">
        <v>5</v>
      </c>
      <c r="C219" s="127" t="s">
        <v>28</v>
      </c>
      <c r="D219" s="127" t="s">
        <v>29</v>
      </c>
      <c r="E219" s="127" t="s">
        <v>30</v>
      </c>
    </row>
    <row r="220" spans="1:5" x14ac:dyDescent="0.25">
      <c r="A220" s="127" t="s">
        <v>4</v>
      </c>
      <c r="B220" s="127" t="s">
        <v>5</v>
      </c>
      <c r="C220" s="127" t="s">
        <v>39</v>
      </c>
      <c r="D220" s="127" t="s">
        <v>43</v>
      </c>
      <c r="E220" s="127" t="s">
        <v>44</v>
      </c>
    </row>
    <row r="221" spans="1:5" x14ac:dyDescent="0.25">
      <c r="A221" s="127" t="s">
        <v>4</v>
      </c>
      <c r="B221" s="127" t="s">
        <v>5</v>
      </c>
      <c r="C221" s="127" t="s">
        <v>6</v>
      </c>
      <c r="D221" s="127" t="s">
        <v>18</v>
      </c>
      <c r="E221" s="127" t="s">
        <v>19</v>
      </c>
    </row>
    <row r="222" spans="1:5" x14ac:dyDescent="0.25">
      <c r="A222" s="127" t="s">
        <v>4</v>
      </c>
      <c r="B222" s="127" t="s">
        <v>5</v>
      </c>
      <c r="C222" s="127" t="s">
        <v>6</v>
      </c>
      <c r="D222" s="127" t="s">
        <v>11</v>
      </c>
      <c r="E222" s="127" t="s">
        <v>12</v>
      </c>
    </row>
    <row r="223" spans="1:5" x14ac:dyDescent="0.25">
      <c r="A223" s="127" t="s">
        <v>4</v>
      </c>
      <c r="B223" s="127" t="s">
        <v>5</v>
      </c>
      <c r="C223" s="127" t="s">
        <v>28</v>
      </c>
      <c r="D223" s="127" t="s">
        <v>29</v>
      </c>
      <c r="E223" s="127" t="s">
        <v>30</v>
      </c>
    </row>
    <row r="224" spans="1:5" x14ac:dyDescent="0.25">
      <c r="A224" s="127" t="s">
        <v>4</v>
      </c>
      <c r="B224" s="127" t="s">
        <v>24</v>
      </c>
      <c r="C224" s="127" t="s">
        <v>54</v>
      </c>
      <c r="D224" s="127" t="s">
        <v>63</v>
      </c>
      <c r="E224" s="127" t="s">
        <v>64</v>
      </c>
    </row>
    <row r="225" spans="1:5" x14ac:dyDescent="0.25">
      <c r="A225" s="127" t="s">
        <v>4</v>
      </c>
      <c r="B225" s="127" t="s">
        <v>5</v>
      </c>
      <c r="C225" s="127" t="s">
        <v>6</v>
      </c>
      <c r="D225" s="127" t="s">
        <v>7</v>
      </c>
      <c r="E225" s="127" t="s">
        <v>8</v>
      </c>
    </row>
    <row r="226" spans="1:5" x14ac:dyDescent="0.25">
      <c r="A226" s="127" t="s">
        <v>4</v>
      </c>
      <c r="B226" s="127" t="s">
        <v>5</v>
      </c>
      <c r="C226" s="127" t="s">
        <v>28</v>
      </c>
      <c r="D226" s="127" t="s">
        <v>29</v>
      </c>
      <c r="E226" s="127" t="s">
        <v>30</v>
      </c>
    </row>
    <row r="227" spans="1:5" x14ac:dyDescent="0.25">
      <c r="A227" s="127" t="s">
        <v>73</v>
      </c>
      <c r="B227" s="127" t="s">
        <v>5</v>
      </c>
      <c r="C227" s="127" t="s">
        <v>31</v>
      </c>
      <c r="D227" s="127" t="s">
        <v>32</v>
      </c>
      <c r="E227" s="127" t="s">
        <v>33</v>
      </c>
    </row>
    <row r="228" spans="1:5" x14ac:dyDescent="0.25">
      <c r="A228" s="127" t="s">
        <v>4</v>
      </c>
      <c r="B228" s="127" t="s">
        <v>5</v>
      </c>
      <c r="C228" s="127" t="s">
        <v>40</v>
      </c>
      <c r="D228" s="127" t="s">
        <v>41</v>
      </c>
      <c r="E228" s="127" t="s">
        <v>42</v>
      </c>
    </row>
    <row r="229" spans="1:5" x14ac:dyDescent="0.25">
      <c r="A229" s="127" t="s">
        <v>4</v>
      </c>
      <c r="B229" s="127" t="s">
        <v>5</v>
      </c>
      <c r="C229" s="127" t="s">
        <v>25</v>
      </c>
      <c r="D229" s="127" t="s">
        <v>26</v>
      </c>
      <c r="E229" s="127" t="s">
        <v>27</v>
      </c>
    </row>
    <row r="230" spans="1:5" x14ac:dyDescent="0.25">
      <c r="A230" s="127" t="s">
        <v>4</v>
      </c>
      <c r="B230" s="127" t="s">
        <v>5</v>
      </c>
      <c r="C230" s="127" t="s">
        <v>40</v>
      </c>
      <c r="D230" s="127" t="s">
        <v>41</v>
      </c>
      <c r="E230" s="127" t="s">
        <v>42</v>
      </c>
    </row>
    <row r="231" spans="1:5" x14ac:dyDescent="0.25">
      <c r="A231" s="127" t="s">
        <v>4</v>
      </c>
      <c r="B231" s="127" t="s">
        <v>24</v>
      </c>
      <c r="C231" s="127" t="s">
        <v>40</v>
      </c>
      <c r="D231" s="127" t="s">
        <v>41</v>
      </c>
      <c r="E231" s="127" t="s">
        <v>42</v>
      </c>
    </row>
    <row r="232" spans="1:5" x14ac:dyDescent="0.25">
      <c r="A232" s="127" t="s">
        <v>4</v>
      </c>
      <c r="B232" s="127" t="s">
        <v>5</v>
      </c>
      <c r="C232" s="127" t="s">
        <v>28</v>
      </c>
      <c r="D232" s="127" t="s">
        <v>29</v>
      </c>
      <c r="E232" s="127" t="s">
        <v>30</v>
      </c>
    </row>
    <row r="233" spans="1:5" x14ac:dyDescent="0.25">
      <c r="A233" s="127" t="s">
        <v>4</v>
      </c>
      <c r="B233" s="127" t="s">
        <v>5</v>
      </c>
      <c r="C233" s="127" t="s">
        <v>39</v>
      </c>
      <c r="D233" s="127" t="s">
        <v>43</v>
      </c>
      <c r="E233" s="127" t="s">
        <v>44</v>
      </c>
    </row>
    <row r="234" spans="1:5" x14ac:dyDescent="0.25">
      <c r="A234" s="127" t="s">
        <v>4</v>
      </c>
      <c r="B234" s="127" t="s">
        <v>5</v>
      </c>
      <c r="C234" s="127" t="s">
        <v>28</v>
      </c>
      <c r="D234" s="127" t="s">
        <v>29</v>
      </c>
      <c r="E234" s="127" t="s">
        <v>30</v>
      </c>
    </row>
    <row r="235" spans="1:5" x14ac:dyDescent="0.25">
      <c r="A235" s="127" t="s">
        <v>4</v>
      </c>
      <c r="B235" s="127" t="s">
        <v>5</v>
      </c>
      <c r="C235" s="127" t="s">
        <v>40</v>
      </c>
      <c r="D235" s="127" t="s">
        <v>32</v>
      </c>
      <c r="E235" s="127" t="s">
        <v>33</v>
      </c>
    </row>
    <row r="236" spans="1:5" x14ac:dyDescent="0.25">
      <c r="A236" s="127" t="s">
        <v>4</v>
      </c>
      <c r="B236" s="127" t="s">
        <v>5</v>
      </c>
      <c r="C236" s="127" t="s">
        <v>25</v>
      </c>
      <c r="D236" s="127" t="s">
        <v>37</v>
      </c>
      <c r="E236" s="127" t="s">
        <v>38</v>
      </c>
    </row>
    <row r="237" spans="1:5" x14ac:dyDescent="0.25">
      <c r="A237" s="127" t="s">
        <v>4</v>
      </c>
      <c r="B237" s="127" t="s">
        <v>5</v>
      </c>
      <c r="C237" s="127" t="s">
        <v>28</v>
      </c>
      <c r="D237" s="127" t="s">
        <v>29</v>
      </c>
      <c r="E237" s="127" t="s">
        <v>30</v>
      </c>
    </row>
    <row r="238" spans="1:5" x14ac:dyDescent="0.25">
      <c r="A238" s="127" t="s">
        <v>4</v>
      </c>
      <c r="B238" s="127" t="s">
        <v>5</v>
      </c>
      <c r="C238" s="127" t="s">
        <v>45</v>
      </c>
      <c r="D238" s="127" t="s">
        <v>41</v>
      </c>
      <c r="E238" s="127" t="s">
        <v>42</v>
      </c>
    </row>
    <row r="239" spans="1:5" x14ac:dyDescent="0.25">
      <c r="A239" s="127" t="s">
        <v>4</v>
      </c>
      <c r="B239" s="127" t="s">
        <v>5</v>
      </c>
      <c r="C239" s="127" t="s">
        <v>6</v>
      </c>
      <c r="D239" s="127" t="s">
        <v>18</v>
      </c>
      <c r="E239" s="127" t="s">
        <v>19</v>
      </c>
    </row>
    <row r="240" spans="1:5" x14ac:dyDescent="0.25">
      <c r="A240" s="127" t="s">
        <v>4</v>
      </c>
      <c r="B240" s="127" t="s">
        <v>5</v>
      </c>
      <c r="C240" s="127" t="s">
        <v>40</v>
      </c>
      <c r="D240" s="127" t="s">
        <v>37</v>
      </c>
      <c r="E240" s="127" t="s">
        <v>38</v>
      </c>
    </row>
    <row r="241" spans="1:5" x14ac:dyDescent="0.25">
      <c r="A241" s="127" t="s">
        <v>73</v>
      </c>
      <c r="B241" s="127" t="s">
        <v>5</v>
      </c>
      <c r="C241" s="127" t="s">
        <v>6</v>
      </c>
      <c r="D241" s="127" t="s">
        <v>11</v>
      </c>
      <c r="E241" s="127" t="s">
        <v>12</v>
      </c>
    </row>
    <row r="242" spans="1:5" x14ac:dyDescent="0.25">
      <c r="A242" s="127" t="s">
        <v>4</v>
      </c>
      <c r="B242" s="127" t="s">
        <v>5</v>
      </c>
      <c r="C242" s="127" t="s">
        <v>25</v>
      </c>
      <c r="D242" s="127" t="s">
        <v>26</v>
      </c>
      <c r="E242" s="127" t="s">
        <v>27</v>
      </c>
    </row>
    <row r="243" spans="1:5" x14ac:dyDescent="0.25">
      <c r="A243" s="127" t="s">
        <v>4</v>
      </c>
      <c r="B243" s="127" t="s">
        <v>5</v>
      </c>
      <c r="C243" s="127" t="s">
        <v>39</v>
      </c>
      <c r="D243" s="127" t="s">
        <v>43</v>
      </c>
      <c r="E243" s="127" t="s">
        <v>44</v>
      </c>
    </row>
    <row r="244" spans="1:5" x14ac:dyDescent="0.25">
      <c r="A244" s="127" t="s">
        <v>4</v>
      </c>
      <c r="B244" s="127" t="s">
        <v>5</v>
      </c>
      <c r="C244" s="127" t="s">
        <v>6</v>
      </c>
      <c r="D244" s="127" t="s">
        <v>7</v>
      </c>
      <c r="E244" s="127" t="s">
        <v>8</v>
      </c>
    </row>
    <row r="245" spans="1:5" x14ac:dyDescent="0.25">
      <c r="A245" s="127" t="s">
        <v>4</v>
      </c>
      <c r="B245" s="127" t="s">
        <v>5</v>
      </c>
      <c r="C245" s="127" t="s">
        <v>40</v>
      </c>
      <c r="D245" s="127" t="s">
        <v>32</v>
      </c>
      <c r="E245" s="127" t="s">
        <v>33</v>
      </c>
    </row>
    <row r="246" spans="1:5" x14ac:dyDescent="0.25">
      <c r="A246" s="127" t="s">
        <v>4</v>
      </c>
      <c r="B246" s="127" t="s">
        <v>5</v>
      </c>
      <c r="C246" s="127" t="s">
        <v>40</v>
      </c>
      <c r="D246" s="127" t="s">
        <v>41</v>
      </c>
      <c r="E246" s="127" t="s">
        <v>42</v>
      </c>
    </row>
    <row r="247" spans="1:5" x14ac:dyDescent="0.25">
      <c r="A247" s="127" t="s">
        <v>4</v>
      </c>
      <c r="B247" s="127" t="s">
        <v>5</v>
      </c>
      <c r="C247" s="127" t="s">
        <v>28</v>
      </c>
      <c r="D247" s="127" t="s">
        <v>29</v>
      </c>
      <c r="E247" s="127" t="s">
        <v>30</v>
      </c>
    </row>
    <row r="248" spans="1:5" x14ac:dyDescent="0.25">
      <c r="A248" s="127" t="s">
        <v>4</v>
      </c>
      <c r="B248" s="127" t="s">
        <v>5</v>
      </c>
      <c r="C248" s="127" t="s">
        <v>25</v>
      </c>
      <c r="D248" s="127" t="s">
        <v>29</v>
      </c>
      <c r="E248" s="127" t="s">
        <v>30</v>
      </c>
    </row>
    <row r="249" spans="1:5" x14ac:dyDescent="0.25">
      <c r="A249" s="127" t="s">
        <v>4</v>
      </c>
      <c r="B249" s="127" t="s">
        <v>5</v>
      </c>
      <c r="C249" s="127" t="s">
        <v>28</v>
      </c>
      <c r="D249" s="127" t="s">
        <v>29</v>
      </c>
      <c r="E249" s="127" t="s">
        <v>30</v>
      </c>
    </row>
    <row r="250" spans="1:5" x14ac:dyDescent="0.25">
      <c r="A250" s="127" t="s">
        <v>4</v>
      </c>
      <c r="B250" s="127" t="s">
        <v>5</v>
      </c>
      <c r="C250" s="127" t="s">
        <v>28</v>
      </c>
      <c r="D250" s="127" t="s">
        <v>29</v>
      </c>
      <c r="E250" s="127" t="s">
        <v>30</v>
      </c>
    </row>
    <row r="251" spans="1:5" x14ac:dyDescent="0.25">
      <c r="A251" s="127" t="s">
        <v>4</v>
      </c>
      <c r="B251" s="127" t="s">
        <v>5</v>
      </c>
      <c r="C251" s="127" t="s">
        <v>28</v>
      </c>
      <c r="D251" s="127" t="s">
        <v>29</v>
      </c>
      <c r="E251" s="127" t="s">
        <v>30</v>
      </c>
    </row>
    <row r="252" spans="1:5" x14ac:dyDescent="0.25">
      <c r="A252" s="127" t="s">
        <v>4</v>
      </c>
      <c r="B252" s="127" t="s">
        <v>5</v>
      </c>
      <c r="C252" s="127" t="s">
        <v>28</v>
      </c>
      <c r="D252" s="127" t="s">
        <v>29</v>
      </c>
      <c r="E252" s="127" t="s">
        <v>30</v>
      </c>
    </row>
    <row r="253" spans="1:5" x14ac:dyDescent="0.25">
      <c r="A253" s="127" t="s">
        <v>4</v>
      </c>
      <c r="B253" s="127" t="s">
        <v>5</v>
      </c>
      <c r="C253" s="127" t="s">
        <v>6</v>
      </c>
      <c r="D253" s="127" t="s">
        <v>18</v>
      </c>
      <c r="E253" s="127" t="s">
        <v>19</v>
      </c>
    </row>
    <row r="254" spans="1:5" x14ac:dyDescent="0.25">
      <c r="A254" s="127" t="s">
        <v>4</v>
      </c>
      <c r="B254" s="127" t="s">
        <v>5</v>
      </c>
      <c r="C254" s="127" t="s">
        <v>28</v>
      </c>
      <c r="D254" s="127" t="s">
        <v>29</v>
      </c>
      <c r="E254" s="127" t="s">
        <v>30</v>
      </c>
    </row>
    <row r="255" spans="1:5" x14ac:dyDescent="0.25">
      <c r="A255" s="127" t="s">
        <v>4</v>
      </c>
      <c r="B255" s="127" t="s">
        <v>5</v>
      </c>
      <c r="C255" s="127" t="s">
        <v>39</v>
      </c>
      <c r="D255" s="127" t="s">
        <v>43</v>
      </c>
      <c r="E255" s="127" t="s">
        <v>44</v>
      </c>
    </row>
    <row r="256" spans="1:5" x14ac:dyDescent="0.25">
      <c r="A256" s="127" t="s">
        <v>4</v>
      </c>
      <c r="B256" s="127" t="s">
        <v>5</v>
      </c>
      <c r="C256" s="127" t="s">
        <v>39</v>
      </c>
      <c r="D256" s="127" t="s">
        <v>43</v>
      </c>
      <c r="E256" s="127" t="s">
        <v>44</v>
      </c>
    </row>
    <row r="257" spans="1:5" x14ac:dyDescent="0.25">
      <c r="A257" s="127" t="s">
        <v>4</v>
      </c>
      <c r="B257" s="127" t="s">
        <v>5</v>
      </c>
      <c r="C257" s="127" t="s">
        <v>39</v>
      </c>
      <c r="D257" s="127" t="s">
        <v>37</v>
      </c>
      <c r="E257" s="127" t="s">
        <v>38</v>
      </c>
    </row>
    <row r="258" spans="1:5" x14ac:dyDescent="0.25">
      <c r="A258" s="127" t="s">
        <v>4</v>
      </c>
      <c r="B258" s="127" t="s">
        <v>5</v>
      </c>
      <c r="C258" s="127" t="s">
        <v>25</v>
      </c>
      <c r="D258" s="127" t="s">
        <v>37</v>
      </c>
      <c r="E258" s="127" t="s">
        <v>38</v>
      </c>
    </row>
    <row r="259" spans="1:5" x14ac:dyDescent="0.25">
      <c r="A259" s="127" t="s">
        <v>4</v>
      </c>
      <c r="B259" s="127" t="s">
        <v>5</v>
      </c>
      <c r="C259" s="127" t="s">
        <v>6</v>
      </c>
      <c r="D259" s="127" t="s">
        <v>18</v>
      </c>
      <c r="E259" s="127" t="s">
        <v>19</v>
      </c>
    </row>
    <row r="260" spans="1:5" x14ac:dyDescent="0.25">
      <c r="A260" s="127" t="s">
        <v>4</v>
      </c>
      <c r="B260" s="127" t="s">
        <v>5</v>
      </c>
      <c r="C260" s="127" t="s">
        <v>28</v>
      </c>
      <c r="D260" s="127" t="s">
        <v>37</v>
      </c>
      <c r="E260" s="127" t="s">
        <v>38</v>
      </c>
    </row>
    <row r="261" spans="1:5" x14ac:dyDescent="0.25">
      <c r="A261" s="127" t="s">
        <v>4</v>
      </c>
      <c r="B261" s="127" t="s">
        <v>5</v>
      </c>
      <c r="C261" s="127" t="s">
        <v>13</v>
      </c>
      <c r="D261" s="127" t="s">
        <v>14</v>
      </c>
      <c r="E261" s="127" t="s">
        <v>15</v>
      </c>
    </row>
    <row r="262" spans="1:5" x14ac:dyDescent="0.25">
      <c r="A262" s="127" t="s">
        <v>4</v>
      </c>
      <c r="B262" s="127" t="s">
        <v>5</v>
      </c>
      <c r="C262" s="127" t="s">
        <v>25</v>
      </c>
      <c r="D262" s="127" t="s">
        <v>26</v>
      </c>
      <c r="E262" s="127" t="s">
        <v>27</v>
      </c>
    </row>
    <row r="263" spans="1:5" x14ac:dyDescent="0.25">
      <c r="A263" s="127" t="s">
        <v>4</v>
      </c>
      <c r="B263" s="127" t="s">
        <v>5</v>
      </c>
      <c r="C263" s="127" t="s">
        <v>39</v>
      </c>
      <c r="D263" s="127" t="s">
        <v>37</v>
      </c>
      <c r="E263" s="127" t="s">
        <v>38</v>
      </c>
    </row>
    <row r="264" spans="1:5" x14ac:dyDescent="0.25">
      <c r="A264" s="127" t="s">
        <v>73</v>
      </c>
      <c r="B264" s="127" t="s">
        <v>5</v>
      </c>
      <c r="C264" s="127" t="s">
        <v>40</v>
      </c>
      <c r="D264" s="127" t="s">
        <v>37</v>
      </c>
      <c r="E264" s="127" t="s">
        <v>38</v>
      </c>
    </row>
    <row r="265" spans="1:5" x14ac:dyDescent="0.25">
      <c r="A265" s="127" t="s">
        <v>4</v>
      </c>
      <c r="B265" s="127" t="s">
        <v>5</v>
      </c>
      <c r="C265" s="127" t="s">
        <v>28</v>
      </c>
      <c r="D265" s="127" t="s">
        <v>29</v>
      </c>
      <c r="E265" s="127" t="s">
        <v>30</v>
      </c>
    </row>
    <row r="266" spans="1:5" x14ac:dyDescent="0.25">
      <c r="A266" s="127" t="s">
        <v>4</v>
      </c>
      <c r="B266" s="127" t="s">
        <v>5</v>
      </c>
      <c r="C266" s="127" t="s">
        <v>40</v>
      </c>
      <c r="D266" s="127" t="s">
        <v>41</v>
      </c>
      <c r="E266" s="127" t="s">
        <v>42</v>
      </c>
    </row>
    <row r="267" spans="1:5" x14ac:dyDescent="0.25">
      <c r="A267" s="127" t="s">
        <v>4</v>
      </c>
      <c r="B267" s="127" t="s">
        <v>5</v>
      </c>
      <c r="C267" s="127" t="s">
        <v>39</v>
      </c>
      <c r="D267" s="127" t="s">
        <v>43</v>
      </c>
      <c r="E267" s="127" t="s">
        <v>44</v>
      </c>
    </row>
    <row r="268" spans="1:5" x14ac:dyDescent="0.25">
      <c r="A268" s="127" t="s">
        <v>4</v>
      </c>
      <c r="B268" s="127" t="s">
        <v>5</v>
      </c>
      <c r="C268" s="127" t="s">
        <v>25</v>
      </c>
      <c r="D268" s="127" t="s">
        <v>37</v>
      </c>
      <c r="E268" s="127" t="s">
        <v>38</v>
      </c>
    </row>
    <row r="269" spans="1:5" x14ac:dyDescent="0.25">
      <c r="A269" s="127" t="s">
        <v>4</v>
      </c>
      <c r="B269" s="127" t="s">
        <v>5</v>
      </c>
      <c r="C269" s="127" t="s">
        <v>6</v>
      </c>
      <c r="D269" s="127" t="s">
        <v>18</v>
      </c>
      <c r="E269" s="127" t="s">
        <v>19</v>
      </c>
    </row>
    <row r="270" spans="1:5" x14ac:dyDescent="0.25">
      <c r="A270" s="127" t="s">
        <v>4</v>
      </c>
      <c r="B270" s="127" t="s">
        <v>5</v>
      </c>
      <c r="C270" s="127" t="s">
        <v>28</v>
      </c>
      <c r="D270" s="127" t="s">
        <v>29</v>
      </c>
      <c r="E270" s="127" t="s">
        <v>30</v>
      </c>
    </row>
    <row r="271" spans="1:5" x14ac:dyDescent="0.25">
      <c r="A271" s="127" t="s">
        <v>4</v>
      </c>
      <c r="B271" s="127" t="s">
        <v>5</v>
      </c>
      <c r="C271" s="127" t="s">
        <v>28</v>
      </c>
      <c r="D271" s="127" t="s">
        <v>29</v>
      </c>
      <c r="E271" s="127" t="s">
        <v>30</v>
      </c>
    </row>
    <row r="272" spans="1:5" x14ac:dyDescent="0.25">
      <c r="A272" s="127" t="s">
        <v>4</v>
      </c>
      <c r="B272" s="127" t="s">
        <v>5</v>
      </c>
      <c r="C272" s="127" t="s">
        <v>28</v>
      </c>
      <c r="D272" s="127" t="s">
        <v>29</v>
      </c>
      <c r="E272" s="127" t="s">
        <v>30</v>
      </c>
    </row>
    <row r="273" spans="1:5" x14ac:dyDescent="0.25">
      <c r="A273" s="127" t="s">
        <v>4</v>
      </c>
      <c r="B273" s="127" t="s">
        <v>5</v>
      </c>
      <c r="C273" s="127" t="s">
        <v>39</v>
      </c>
      <c r="D273" s="127" t="s">
        <v>43</v>
      </c>
      <c r="E273" s="127" t="s">
        <v>44</v>
      </c>
    </row>
    <row r="274" spans="1:5" x14ac:dyDescent="0.25">
      <c r="A274" s="127" t="s">
        <v>4</v>
      </c>
      <c r="B274" s="127" t="s">
        <v>5</v>
      </c>
      <c r="C274" s="127" t="s">
        <v>6</v>
      </c>
      <c r="D274" s="127" t="s">
        <v>22</v>
      </c>
      <c r="E274" s="127" t="s">
        <v>23</v>
      </c>
    </row>
    <row r="275" spans="1:5" x14ac:dyDescent="0.25">
      <c r="A275" s="127" t="s">
        <v>4</v>
      </c>
      <c r="B275" s="127" t="s">
        <v>5</v>
      </c>
      <c r="C275" s="127" t="s">
        <v>39</v>
      </c>
      <c r="D275" s="127" t="s">
        <v>43</v>
      </c>
      <c r="E275" s="127" t="s">
        <v>44</v>
      </c>
    </row>
    <row r="276" spans="1:5" x14ac:dyDescent="0.25">
      <c r="A276" s="127" t="s">
        <v>4</v>
      </c>
      <c r="B276" s="127" t="s">
        <v>5</v>
      </c>
      <c r="C276" s="127" t="s">
        <v>25</v>
      </c>
      <c r="D276" s="127" t="s">
        <v>29</v>
      </c>
      <c r="E276" s="127" t="s">
        <v>30</v>
      </c>
    </row>
    <row r="277" spans="1:5" x14ac:dyDescent="0.25">
      <c r="A277" s="127" t="s">
        <v>4</v>
      </c>
      <c r="B277" s="127" t="s">
        <v>5</v>
      </c>
      <c r="C277" s="127" t="s">
        <v>28</v>
      </c>
      <c r="D277" s="127" t="s">
        <v>29</v>
      </c>
      <c r="E277" s="127" t="s">
        <v>30</v>
      </c>
    </row>
    <row r="278" spans="1:5" x14ac:dyDescent="0.25">
      <c r="A278" s="127" t="s">
        <v>4</v>
      </c>
      <c r="B278" s="127" t="s">
        <v>5</v>
      </c>
      <c r="C278" s="127" t="s">
        <v>6</v>
      </c>
      <c r="D278" s="127" t="s">
        <v>18</v>
      </c>
      <c r="E278" s="127" t="s">
        <v>19</v>
      </c>
    </row>
    <row r="279" spans="1:5" x14ac:dyDescent="0.25">
      <c r="A279" s="127" t="s">
        <v>4</v>
      </c>
      <c r="B279" s="127" t="s">
        <v>5</v>
      </c>
      <c r="C279" s="127" t="s">
        <v>28</v>
      </c>
      <c r="D279" s="127" t="s">
        <v>29</v>
      </c>
      <c r="E279" s="127" t="s">
        <v>30</v>
      </c>
    </row>
    <row r="280" spans="1:5" x14ac:dyDescent="0.25">
      <c r="A280" s="127" t="s">
        <v>4</v>
      </c>
      <c r="B280" s="127" t="s">
        <v>5</v>
      </c>
      <c r="C280" s="127" t="s">
        <v>25</v>
      </c>
      <c r="D280" s="127" t="s">
        <v>26</v>
      </c>
      <c r="E280" s="127" t="s">
        <v>27</v>
      </c>
    </row>
    <row r="281" spans="1:5" x14ac:dyDescent="0.25">
      <c r="A281" s="127" t="s">
        <v>4</v>
      </c>
      <c r="B281" s="127" t="s">
        <v>5</v>
      </c>
      <c r="C281" s="127" t="s">
        <v>6</v>
      </c>
      <c r="D281" s="127" t="s">
        <v>7</v>
      </c>
      <c r="E281" s="127" t="s">
        <v>8</v>
      </c>
    </row>
    <row r="282" spans="1:5" x14ac:dyDescent="0.25">
      <c r="A282" s="127" t="s">
        <v>4</v>
      </c>
      <c r="B282" s="127" t="s">
        <v>5</v>
      </c>
      <c r="C282" s="127" t="s">
        <v>25</v>
      </c>
      <c r="D282" s="127" t="s">
        <v>26</v>
      </c>
      <c r="E282" s="127" t="s">
        <v>27</v>
      </c>
    </row>
    <row r="283" spans="1:5" x14ac:dyDescent="0.25">
      <c r="A283" s="127" t="s">
        <v>4</v>
      </c>
      <c r="B283" s="127" t="s">
        <v>5</v>
      </c>
      <c r="C283" s="127" t="s">
        <v>31</v>
      </c>
      <c r="D283" s="127" t="s">
        <v>32</v>
      </c>
      <c r="E283" s="127" t="s">
        <v>33</v>
      </c>
    </row>
    <row r="284" spans="1:5" x14ac:dyDescent="0.25">
      <c r="A284" s="127" t="s">
        <v>4</v>
      </c>
      <c r="B284" s="127" t="s">
        <v>5</v>
      </c>
      <c r="C284" s="127" t="s">
        <v>28</v>
      </c>
      <c r="D284" s="127" t="s">
        <v>29</v>
      </c>
      <c r="E284" s="127" t="s">
        <v>30</v>
      </c>
    </row>
    <row r="285" spans="1:5" x14ac:dyDescent="0.25">
      <c r="A285" s="127" t="s">
        <v>4</v>
      </c>
      <c r="B285" s="127" t="s">
        <v>5</v>
      </c>
      <c r="C285" s="127" t="s">
        <v>40</v>
      </c>
      <c r="D285" s="127" t="s">
        <v>41</v>
      </c>
      <c r="E285" s="127" t="s">
        <v>42</v>
      </c>
    </row>
    <row r="286" spans="1:5" x14ac:dyDescent="0.25">
      <c r="A286" s="127" t="s">
        <v>4</v>
      </c>
      <c r="B286" s="127" t="s">
        <v>5</v>
      </c>
      <c r="C286" s="127" t="s">
        <v>25</v>
      </c>
      <c r="D286" s="127" t="s">
        <v>29</v>
      </c>
      <c r="E286" s="127" t="s">
        <v>30</v>
      </c>
    </row>
    <row r="287" spans="1:5" x14ac:dyDescent="0.25">
      <c r="A287" s="127" t="s">
        <v>4</v>
      </c>
      <c r="B287" s="127" t="s">
        <v>5</v>
      </c>
      <c r="C287" s="127" t="s">
        <v>40</v>
      </c>
      <c r="D287" s="127" t="s">
        <v>37</v>
      </c>
      <c r="E287" s="127" t="s">
        <v>38</v>
      </c>
    </row>
    <row r="288" spans="1:5" x14ac:dyDescent="0.25">
      <c r="A288" s="127" t="s">
        <v>4</v>
      </c>
      <c r="B288" s="127" t="s">
        <v>5</v>
      </c>
      <c r="C288" s="127" t="s">
        <v>40</v>
      </c>
      <c r="D288" s="127" t="s">
        <v>41</v>
      </c>
      <c r="E288" s="127" t="s">
        <v>42</v>
      </c>
    </row>
    <row r="289" spans="1:5" x14ac:dyDescent="0.25">
      <c r="A289" s="127" t="s">
        <v>4</v>
      </c>
      <c r="B289" s="127" t="s">
        <v>5</v>
      </c>
      <c r="C289" s="127" t="s">
        <v>40</v>
      </c>
      <c r="D289" s="127" t="s">
        <v>32</v>
      </c>
      <c r="E289" s="127" t="s">
        <v>33</v>
      </c>
    </row>
    <row r="290" spans="1:5" x14ac:dyDescent="0.25">
      <c r="A290" s="127" t="s">
        <v>4</v>
      </c>
      <c r="B290" s="127" t="s">
        <v>5</v>
      </c>
      <c r="C290" s="127" t="s">
        <v>28</v>
      </c>
      <c r="D290" s="127" t="s">
        <v>29</v>
      </c>
      <c r="E290" s="127" t="s">
        <v>30</v>
      </c>
    </row>
    <row r="291" spans="1:5" x14ac:dyDescent="0.25">
      <c r="A291" s="127" t="s">
        <v>4</v>
      </c>
      <c r="B291" s="127" t="s">
        <v>5</v>
      </c>
      <c r="C291" s="127" t="s">
        <v>28</v>
      </c>
      <c r="D291" s="127" t="s">
        <v>29</v>
      </c>
      <c r="E291" s="127" t="s">
        <v>30</v>
      </c>
    </row>
    <row r="292" spans="1:5" x14ac:dyDescent="0.25">
      <c r="A292" s="127" t="s">
        <v>4</v>
      </c>
      <c r="B292" s="127" t="s">
        <v>5</v>
      </c>
      <c r="C292" s="127" t="s">
        <v>40</v>
      </c>
      <c r="D292" s="127" t="s">
        <v>37</v>
      </c>
      <c r="E292" s="127" t="s">
        <v>38</v>
      </c>
    </row>
    <row r="293" spans="1:5" x14ac:dyDescent="0.25">
      <c r="A293" s="127" t="s">
        <v>73</v>
      </c>
      <c r="B293" s="127" t="s">
        <v>5</v>
      </c>
      <c r="C293" s="127" t="s">
        <v>25</v>
      </c>
      <c r="D293" s="127" t="s">
        <v>29</v>
      </c>
      <c r="E293" s="127" t="s">
        <v>30</v>
      </c>
    </row>
    <row r="294" spans="1:5" x14ac:dyDescent="0.25">
      <c r="A294" s="127" t="s">
        <v>4</v>
      </c>
      <c r="B294" s="127" t="s">
        <v>5</v>
      </c>
      <c r="C294" s="127" t="s">
        <v>39</v>
      </c>
      <c r="D294" s="127" t="s">
        <v>43</v>
      </c>
      <c r="E294" s="127" t="s">
        <v>44</v>
      </c>
    </row>
    <row r="295" spans="1:5" x14ac:dyDescent="0.25">
      <c r="A295" s="127" t="s">
        <v>4</v>
      </c>
      <c r="B295" s="127" t="s">
        <v>5</v>
      </c>
      <c r="C295" s="127" t="s">
        <v>28</v>
      </c>
      <c r="D295" s="127" t="s">
        <v>29</v>
      </c>
      <c r="E295" s="127" t="s">
        <v>30</v>
      </c>
    </row>
    <row r="296" spans="1:5" x14ac:dyDescent="0.25">
      <c r="A296" s="127" t="s">
        <v>4</v>
      </c>
      <c r="B296" s="127" t="s">
        <v>5</v>
      </c>
      <c r="C296" s="127" t="s">
        <v>39</v>
      </c>
      <c r="D296" s="127" t="s">
        <v>43</v>
      </c>
      <c r="E296" s="127" t="s">
        <v>44</v>
      </c>
    </row>
    <row r="297" spans="1:5" x14ac:dyDescent="0.25">
      <c r="A297" s="127" t="s">
        <v>4</v>
      </c>
      <c r="B297" s="127" t="s">
        <v>5</v>
      </c>
      <c r="C297" s="127" t="s">
        <v>54</v>
      </c>
      <c r="D297" s="127" t="s">
        <v>61</v>
      </c>
      <c r="E297" s="127" t="s">
        <v>62</v>
      </c>
    </row>
    <row r="298" spans="1:5" x14ac:dyDescent="0.25">
      <c r="A298" s="127" t="s">
        <v>4</v>
      </c>
      <c r="B298" s="127" t="s">
        <v>5</v>
      </c>
      <c r="C298" s="127" t="s">
        <v>28</v>
      </c>
      <c r="D298" s="127" t="s">
        <v>29</v>
      </c>
      <c r="E298" s="127" t="s">
        <v>30</v>
      </c>
    </row>
    <row r="299" spans="1:5" x14ac:dyDescent="0.25">
      <c r="A299" s="127" t="s">
        <v>4</v>
      </c>
      <c r="B299" s="127" t="s">
        <v>5</v>
      </c>
      <c r="C299" s="127" t="s">
        <v>40</v>
      </c>
      <c r="D299" s="127" t="s">
        <v>37</v>
      </c>
      <c r="E299" s="127" t="s">
        <v>38</v>
      </c>
    </row>
    <row r="300" spans="1:5" x14ac:dyDescent="0.25">
      <c r="A300" s="127" t="s">
        <v>4</v>
      </c>
      <c r="B300" s="127" t="s">
        <v>24</v>
      </c>
      <c r="C300" s="127" t="s">
        <v>39</v>
      </c>
      <c r="D300" s="127" t="s">
        <v>37</v>
      </c>
      <c r="E300" s="127" t="s">
        <v>38</v>
      </c>
    </row>
    <row r="301" spans="1:5" x14ac:dyDescent="0.25">
      <c r="A301" s="127" t="s">
        <v>4</v>
      </c>
      <c r="B301" s="127" t="s">
        <v>5</v>
      </c>
      <c r="C301" s="127" t="s">
        <v>6</v>
      </c>
      <c r="D301" s="127" t="s">
        <v>18</v>
      </c>
      <c r="E301" s="127" t="s">
        <v>19</v>
      </c>
    </row>
    <row r="302" spans="1:5" x14ac:dyDescent="0.25">
      <c r="A302" s="127" t="s">
        <v>4</v>
      </c>
      <c r="B302" s="127" t="s">
        <v>5</v>
      </c>
      <c r="C302" s="127" t="s">
        <v>28</v>
      </c>
      <c r="D302" s="127" t="s">
        <v>29</v>
      </c>
      <c r="E302" s="127" t="s">
        <v>30</v>
      </c>
    </row>
    <row r="303" spans="1:5" x14ac:dyDescent="0.25">
      <c r="A303" s="127" t="s">
        <v>4</v>
      </c>
      <c r="B303" s="127" t="s">
        <v>5</v>
      </c>
      <c r="C303" s="127" t="s">
        <v>6</v>
      </c>
      <c r="D303" s="127" t="s">
        <v>11</v>
      </c>
      <c r="E303" s="127" t="s">
        <v>12</v>
      </c>
    </row>
    <row r="304" spans="1:5" x14ac:dyDescent="0.25">
      <c r="A304" s="127" t="s">
        <v>4</v>
      </c>
      <c r="B304" s="127" t="s">
        <v>5</v>
      </c>
      <c r="C304" s="127" t="s">
        <v>39</v>
      </c>
      <c r="D304" s="127" t="s">
        <v>37</v>
      </c>
      <c r="E304" s="127" t="s">
        <v>38</v>
      </c>
    </row>
    <row r="305" spans="1:5" x14ac:dyDescent="0.25">
      <c r="A305" s="127" t="s">
        <v>4</v>
      </c>
      <c r="B305" s="127" t="s">
        <v>5</v>
      </c>
      <c r="C305" s="127" t="s">
        <v>40</v>
      </c>
      <c r="D305" s="127" t="s">
        <v>37</v>
      </c>
      <c r="E305" s="127" t="s">
        <v>38</v>
      </c>
    </row>
    <row r="306" spans="1:5" x14ac:dyDescent="0.25">
      <c r="A306" s="127" t="s">
        <v>4</v>
      </c>
      <c r="B306" s="127" t="s">
        <v>5</v>
      </c>
      <c r="C306" s="127" t="s">
        <v>25</v>
      </c>
      <c r="D306" s="127" t="s">
        <v>29</v>
      </c>
      <c r="E306" s="127" t="s">
        <v>30</v>
      </c>
    </row>
    <row r="307" spans="1:5" x14ac:dyDescent="0.25">
      <c r="A307" s="127" t="s">
        <v>4</v>
      </c>
      <c r="B307" s="127" t="s">
        <v>5</v>
      </c>
      <c r="C307" s="127" t="s">
        <v>39</v>
      </c>
      <c r="D307" s="127" t="s">
        <v>43</v>
      </c>
      <c r="E307" s="127" t="s">
        <v>44</v>
      </c>
    </row>
    <row r="308" spans="1:5" x14ac:dyDescent="0.25">
      <c r="A308" s="127" t="s">
        <v>4</v>
      </c>
      <c r="B308" s="127" t="s">
        <v>5</v>
      </c>
      <c r="C308" s="127" t="s">
        <v>54</v>
      </c>
      <c r="D308" s="127" t="s">
        <v>67</v>
      </c>
      <c r="E308" s="127" t="s">
        <v>68</v>
      </c>
    </row>
    <row r="309" spans="1:5" x14ac:dyDescent="0.25">
      <c r="A309" s="127" t="s">
        <v>4</v>
      </c>
      <c r="B309" s="127" t="s">
        <v>5</v>
      </c>
      <c r="C309" s="127" t="s">
        <v>28</v>
      </c>
      <c r="D309" s="127" t="s">
        <v>29</v>
      </c>
      <c r="E309" s="127" t="s">
        <v>30</v>
      </c>
    </row>
    <row r="310" spans="1:5" x14ac:dyDescent="0.25">
      <c r="A310" s="127" t="s">
        <v>4</v>
      </c>
      <c r="B310" s="127" t="s">
        <v>5</v>
      </c>
      <c r="C310" s="127" t="s">
        <v>28</v>
      </c>
      <c r="D310" s="127" t="s">
        <v>29</v>
      </c>
      <c r="E310" s="127" t="s">
        <v>30</v>
      </c>
    </row>
    <row r="311" spans="1:5" x14ac:dyDescent="0.25">
      <c r="A311" s="127" t="s">
        <v>4</v>
      </c>
      <c r="B311" s="127" t="s">
        <v>5</v>
      </c>
      <c r="C311" s="127" t="s">
        <v>39</v>
      </c>
      <c r="D311" s="127" t="s">
        <v>43</v>
      </c>
      <c r="E311" s="127" t="s">
        <v>44</v>
      </c>
    </row>
    <row r="312" spans="1:5" x14ac:dyDescent="0.25">
      <c r="A312" s="127" t="s">
        <v>4</v>
      </c>
      <c r="B312" s="127" t="s">
        <v>5</v>
      </c>
      <c r="C312" s="127" t="s">
        <v>28</v>
      </c>
      <c r="D312" s="127" t="s">
        <v>29</v>
      </c>
      <c r="E312" s="127" t="s">
        <v>30</v>
      </c>
    </row>
    <row r="313" spans="1:5" x14ac:dyDescent="0.25">
      <c r="A313" s="127" t="s">
        <v>4</v>
      </c>
      <c r="B313" s="127" t="s">
        <v>5</v>
      </c>
      <c r="C313" s="127" t="s">
        <v>40</v>
      </c>
      <c r="D313" s="127" t="s">
        <v>37</v>
      </c>
      <c r="E313" s="127" t="s">
        <v>38</v>
      </c>
    </row>
    <row r="314" spans="1:5" x14ac:dyDescent="0.25">
      <c r="A314" s="127" t="s">
        <v>4</v>
      </c>
      <c r="B314" s="127" t="s">
        <v>5</v>
      </c>
      <c r="C314" s="127" t="s">
        <v>28</v>
      </c>
      <c r="D314" s="127" t="s">
        <v>29</v>
      </c>
      <c r="E314" s="127" t="s">
        <v>30</v>
      </c>
    </row>
    <row r="315" spans="1:5" x14ac:dyDescent="0.25">
      <c r="A315" s="127" t="s">
        <v>4</v>
      </c>
      <c r="B315" s="127" t="s">
        <v>5</v>
      </c>
      <c r="C315" s="127" t="s">
        <v>28</v>
      </c>
      <c r="D315" s="127" t="s">
        <v>29</v>
      </c>
      <c r="E315" s="127" t="s">
        <v>30</v>
      </c>
    </row>
    <row r="316" spans="1:5" x14ac:dyDescent="0.25">
      <c r="A316" s="127" t="s">
        <v>4</v>
      </c>
      <c r="B316" s="127" t="s">
        <v>5</v>
      </c>
      <c r="C316" s="127" t="s">
        <v>28</v>
      </c>
      <c r="D316" s="127" t="s">
        <v>37</v>
      </c>
      <c r="E316" s="127" t="s">
        <v>38</v>
      </c>
    </row>
    <row r="317" spans="1:5" x14ac:dyDescent="0.25">
      <c r="A317" s="127" t="s">
        <v>4</v>
      </c>
      <c r="B317" s="127" t="s">
        <v>5</v>
      </c>
      <c r="C317" s="127" t="s">
        <v>28</v>
      </c>
      <c r="D317" s="127" t="s">
        <v>29</v>
      </c>
      <c r="E317" s="127" t="s">
        <v>30</v>
      </c>
    </row>
    <row r="318" spans="1:5" x14ac:dyDescent="0.25">
      <c r="A318" s="127" t="s">
        <v>4</v>
      </c>
      <c r="B318" s="127" t="s">
        <v>5</v>
      </c>
      <c r="C318" s="127" t="s">
        <v>6</v>
      </c>
      <c r="D318" s="127" t="s">
        <v>22</v>
      </c>
      <c r="E318" s="127" t="s">
        <v>23</v>
      </c>
    </row>
    <row r="319" spans="1:5" x14ac:dyDescent="0.25">
      <c r="A319" s="127" t="s">
        <v>4</v>
      </c>
      <c r="B319" s="127" t="s">
        <v>5</v>
      </c>
      <c r="C319" s="127" t="s">
        <v>40</v>
      </c>
      <c r="D319" s="127" t="s">
        <v>37</v>
      </c>
      <c r="E319" s="127" t="s">
        <v>38</v>
      </c>
    </row>
    <row r="320" spans="1:5" x14ac:dyDescent="0.25">
      <c r="A320" s="127" t="s">
        <v>4</v>
      </c>
      <c r="B320" s="127" t="s">
        <v>5</v>
      </c>
      <c r="C320" s="127" t="s">
        <v>28</v>
      </c>
      <c r="D320" s="127" t="s">
        <v>29</v>
      </c>
      <c r="E320" s="127" t="s">
        <v>30</v>
      </c>
    </row>
    <row r="321" spans="1:5" x14ac:dyDescent="0.25">
      <c r="A321" s="127" t="s">
        <v>4</v>
      </c>
      <c r="B321" s="127" t="s">
        <v>5</v>
      </c>
      <c r="C321" s="127" t="s">
        <v>40</v>
      </c>
      <c r="D321" s="127" t="s">
        <v>32</v>
      </c>
      <c r="E321" s="127" t="s">
        <v>33</v>
      </c>
    </row>
    <row r="322" spans="1:5" x14ac:dyDescent="0.25">
      <c r="A322" s="127" t="s">
        <v>4</v>
      </c>
      <c r="B322" s="127" t="s">
        <v>5</v>
      </c>
      <c r="C322" s="127" t="s">
        <v>28</v>
      </c>
      <c r="D322" s="127" t="s">
        <v>32</v>
      </c>
      <c r="E322" s="127" t="s">
        <v>33</v>
      </c>
    </row>
    <row r="323" spans="1:5" x14ac:dyDescent="0.25">
      <c r="A323" s="127" t="s">
        <v>4</v>
      </c>
      <c r="B323" s="127" t="s">
        <v>5</v>
      </c>
      <c r="C323" s="127" t="s">
        <v>39</v>
      </c>
      <c r="D323" s="127" t="s">
        <v>43</v>
      </c>
      <c r="E323" s="127" t="s">
        <v>44</v>
      </c>
    </row>
    <row r="324" spans="1:5" x14ac:dyDescent="0.25">
      <c r="A324" s="127" t="s">
        <v>4</v>
      </c>
      <c r="B324" s="127" t="s">
        <v>5</v>
      </c>
      <c r="C324" s="127" t="s">
        <v>40</v>
      </c>
      <c r="D324" s="127" t="s">
        <v>41</v>
      </c>
      <c r="E324" s="127" t="s">
        <v>42</v>
      </c>
    </row>
    <row r="325" spans="1:5" x14ac:dyDescent="0.25">
      <c r="A325" s="127" t="s">
        <v>4</v>
      </c>
      <c r="B325" s="127" t="s">
        <v>5</v>
      </c>
      <c r="C325" s="127" t="s">
        <v>31</v>
      </c>
      <c r="D325" s="127" t="s">
        <v>32</v>
      </c>
      <c r="E325" s="127" t="s">
        <v>33</v>
      </c>
    </row>
    <row r="326" spans="1:5" x14ac:dyDescent="0.25">
      <c r="A326" s="127" t="s">
        <v>4</v>
      </c>
      <c r="B326" s="127" t="s">
        <v>5</v>
      </c>
      <c r="C326" s="127" t="s">
        <v>28</v>
      </c>
      <c r="D326" s="127" t="s">
        <v>29</v>
      </c>
      <c r="E326" s="127" t="s">
        <v>30</v>
      </c>
    </row>
    <row r="327" spans="1:5" x14ac:dyDescent="0.25">
      <c r="A327" s="127" t="s">
        <v>4</v>
      </c>
      <c r="B327" s="127" t="s">
        <v>5</v>
      </c>
      <c r="C327" s="127" t="s">
        <v>28</v>
      </c>
      <c r="D327" s="127" t="s">
        <v>29</v>
      </c>
      <c r="E327" s="127" t="s">
        <v>30</v>
      </c>
    </row>
    <row r="328" spans="1:5" x14ac:dyDescent="0.25">
      <c r="A328" s="127" t="s">
        <v>4</v>
      </c>
      <c r="B328" s="127" t="s">
        <v>5</v>
      </c>
      <c r="C328" s="127" t="s">
        <v>28</v>
      </c>
      <c r="D328" s="127" t="s">
        <v>29</v>
      </c>
      <c r="E328" s="127" t="s">
        <v>30</v>
      </c>
    </row>
    <row r="329" spans="1:5" x14ac:dyDescent="0.25">
      <c r="A329" s="127" t="s">
        <v>4</v>
      </c>
      <c r="B329" s="127" t="s">
        <v>5</v>
      </c>
      <c r="C329" s="127" t="s">
        <v>40</v>
      </c>
      <c r="D329" s="127" t="s">
        <v>37</v>
      </c>
      <c r="E329" s="127" t="s">
        <v>38</v>
      </c>
    </row>
    <row r="330" spans="1:5" x14ac:dyDescent="0.25">
      <c r="A330" s="127" t="s">
        <v>4</v>
      </c>
      <c r="B330" s="127" t="s">
        <v>5</v>
      </c>
      <c r="C330" s="127" t="s">
        <v>25</v>
      </c>
      <c r="D330" s="127" t="s">
        <v>26</v>
      </c>
      <c r="E330" s="127" t="s">
        <v>27</v>
      </c>
    </row>
    <row r="331" spans="1:5" x14ac:dyDescent="0.25">
      <c r="A331" s="127" t="s">
        <v>4</v>
      </c>
      <c r="B331" s="127" t="s">
        <v>5</v>
      </c>
      <c r="C331" s="127" t="s">
        <v>25</v>
      </c>
      <c r="D331" s="127" t="s">
        <v>29</v>
      </c>
      <c r="E331" s="127" t="s">
        <v>30</v>
      </c>
    </row>
    <row r="332" spans="1:5" x14ac:dyDescent="0.25">
      <c r="A332" s="127" t="s">
        <v>4</v>
      </c>
      <c r="B332" s="127" t="s">
        <v>5</v>
      </c>
      <c r="C332" s="127" t="s">
        <v>39</v>
      </c>
      <c r="D332" s="127" t="s">
        <v>43</v>
      </c>
      <c r="E332" s="127" t="s">
        <v>44</v>
      </c>
    </row>
    <row r="333" spans="1:5" x14ac:dyDescent="0.25">
      <c r="A333" s="127" t="s">
        <v>4</v>
      </c>
      <c r="B333" s="127" t="s">
        <v>5</v>
      </c>
      <c r="C333" s="127" t="s">
        <v>28</v>
      </c>
      <c r="D333" s="127" t="s">
        <v>32</v>
      </c>
      <c r="E333" s="127" t="s">
        <v>33</v>
      </c>
    </row>
    <row r="334" spans="1:5" x14ac:dyDescent="0.25">
      <c r="A334" s="127" t="s">
        <v>4</v>
      </c>
      <c r="B334" s="127" t="s">
        <v>5</v>
      </c>
      <c r="C334" s="127" t="s">
        <v>39</v>
      </c>
      <c r="D334" s="127" t="s">
        <v>43</v>
      </c>
      <c r="E334" s="127" t="s">
        <v>44</v>
      </c>
    </row>
    <row r="335" spans="1:5" x14ac:dyDescent="0.25">
      <c r="A335" s="127" t="s">
        <v>4</v>
      </c>
      <c r="B335" s="127" t="s">
        <v>5</v>
      </c>
      <c r="C335" s="127" t="s">
        <v>25</v>
      </c>
      <c r="D335" s="127" t="s">
        <v>29</v>
      </c>
      <c r="E335" s="127" t="s">
        <v>30</v>
      </c>
    </row>
    <row r="336" spans="1:5" x14ac:dyDescent="0.25">
      <c r="A336" s="127" t="s">
        <v>4</v>
      </c>
      <c r="B336" s="127" t="s">
        <v>5</v>
      </c>
      <c r="C336" s="127" t="s">
        <v>6</v>
      </c>
      <c r="D336" s="127" t="s">
        <v>18</v>
      </c>
      <c r="E336" s="127" t="s">
        <v>19</v>
      </c>
    </row>
    <row r="337" spans="1:5" x14ac:dyDescent="0.25">
      <c r="A337" s="127" t="s">
        <v>4</v>
      </c>
      <c r="B337" s="127" t="s">
        <v>5</v>
      </c>
      <c r="C337" s="127" t="s">
        <v>28</v>
      </c>
      <c r="D337" s="127" t="s">
        <v>29</v>
      </c>
      <c r="E337" s="127" t="s">
        <v>30</v>
      </c>
    </row>
    <row r="338" spans="1:5" x14ac:dyDescent="0.25">
      <c r="A338" s="127" t="s">
        <v>4</v>
      </c>
      <c r="B338" s="127" t="s">
        <v>5</v>
      </c>
      <c r="C338" s="127" t="s">
        <v>28</v>
      </c>
      <c r="D338" s="127" t="s">
        <v>29</v>
      </c>
      <c r="E338" s="127" t="s">
        <v>30</v>
      </c>
    </row>
    <row r="339" spans="1:5" x14ac:dyDescent="0.25">
      <c r="A339" s="127" t="s">
        <v>4</v>
      </c>
      <c r="B339" s="127" t="s">
        <v>5</v>
      </c>
      <c r="C339" s="127" t="s">
        <v>28</v>
      </c>
      <c r="D339" s="127" t="s">
        <v>29</v>
      </c>
      <c r="E339" s="127" t="s">
        <v>30</v>
      </c>
    </row>
    <row r="340" spans="1:5" x14ac:dyDescent="0.25">
      <c r="A340" s="127" t="s">
        <v>4</v>
      </c>
      <c r="B340" s="127" t="s">
        <v>5</v>
      </c>
      <c r="C340" s="127" t="s">
        <v>28</v>
      </c>
      <c r="D340" s="127" t="s">
        <v>29</v>
      </c>
      <c r="E340" s="127" t="s">
        <v>30</v>
      </c>
    </row>
    <row r="341" spans="1:5" x14ac:dyDescent="0.25">
      <c r="A341" s="127" t="s">
        <v>4</v>
      </c>
      <c r="B341" s="127" t="s">
        <v>5</v>
      </c>
      <c r="C341" s="127" t="s">
        <v>25</v>
      </c>
      <c r="D341" s="127" t="s">
        <v>37</v>
      </c>
      <c r="E341" s="127" t="s">
        <v>38</v>
      </c>
    </row>
    <row r="342" spans="1:5" x14ac:dyDescent="0.25">
      <c r="A342" s="127" t="s">
        <v>4</v>
      </c>
      <c r="B342" s="127" t="s">
        <v>5</v>
      </c>
      <c r="C342" s="127" t="s">
        <v>25</v>
      </c>
      <c r="D342" s="127" t="s">
        <v>26</v>
      </c>
      <c r="E342" s="127" t="s">
        <v>27</v>
      </c>
    </row>
    <row r="343" spans="1:5" x14ac:dyDescent="0.25">
      <c r="A343" s="127" t="s">
        <v>4</v>
      </c>
      <c r="B343" s="127" t="s">
        <v>5</v>
      </c>
      <c r="C343" s="127" t="s">
        <v>28</v>
      </c>
      <c r="D343" s="127" t="s">
        <v>29</v>
      </c>
      <c r="E343" s="127" t="s">
        <v>30</v>
      </c>
    </row>
    <row r="344" spans="1:5" x14ac:dyDescent="0.25">
      <c r="A344" s="127" t="s">
        <v>4</v>
      </c>
      <c r="B344" s="127" t="s">
        <v>5</v>
      </c>
      <c r="C344" s="127" t="s">
        <v>40</v>
      </c>
      <c r="D344" s="127" t="s">
        <v>37</v>
      </c>
      <c r="E344" s="127" t="s">
        <v>38</v>
      </c>
    </row>
    <row r="345" spans="1:5" x14ac:dyDescent="0.25">
      <c r="A345" s="127" t="s">
        <v>4</v>
      </c>
      <c r="B345" s="127" t="s">
        <v>5</v>
      </c>
      <c r="C345" s="127" t="s">
        <v>40</v>
      </c>
      <c r="D345" s="127" t="s">
        <v>37</v>
      </c>
      <c r="E345" s="127" t="s">
        <v>38</v>
      </c>
    </row>
    <row r="346" spans="1:5" x14ac:dyDescent="0.25">
      <c r="A346" s="127" t="s">
        <v>73</v>
      </c>
      <c r="B346" s="127" t="s">
        <v>5</v>
      </c>
      <c r="C346" s="127" t="s">
        <v>45</v>
      </c>
      <c r="D346" s="127" t="s">
        <v>48</v>
      </c>
      <c r="E346" s="127" t="s">
        <v>49</v>
      </c>
    </row>
    <row r="347" spans="1:5" x14ac:dyDescent="0.25">
      <c r="A347" s="127" t="s">
        <v>4</v>
      </c>
      <c r="B347" s="127" t="s">
        <v>5</v>
      </c>
      <c r="C347" s="127" t="s">
        <v>28</v>
      </c>
      <c r="D347" s="127" t="s">
        <v>29</v>
      </c>
      <c r="E347" s="127" t="s">
        <v>30</v>
      </c>
    </row>
    <row r="348" spans="1:5" x14ac:dyDescent="0.25">
      <c r="A348" s="127" t="s">
        <v>4</v>
      </c>
      <c r="B348" s="127" t="s">
        <v>5</v>
      </c>
      <c r="C348" s="127" t="s">
        <v>28</v>
      </c>
      <c r="D348" s="127" t="s">
        <v>29</v>
      </c>
      <c r="E348" s="127" t="s">
        <v>30</v>
      </c>
    </row>
    <row r="349" spans="1:5" x14ac:dyDescent="0.25">
      <c r="A349" s="127" t="s">
        <v>4</v>
      </c>
      <c r="B349" s="127" t="s">
        <v>5</v>
      </c>
      <c r="C349" s="127" t="s">
        <v>40</v>
      </c>
      <c r="D349" s="127" t="s">
        <v>32</v>
      </c>
      <c r="E349" s="127" t="s">
        <v>33</v>
      </c>
    </row>
    <row r="350" spans="1:5" x14ac:dyDescent="0.25">
      <c r="A350" s="127" t="s">
        <v>4</v>
      </c>
      <c r="B350" s="127" t="s">
        <v>5</v>
      </c>
      <c r="C350" s="127" t="s">
        <v>40</v>
      </c>
      <c r="D350" s="127" t="s">
        <v>37</v>
      </c>
      <c r="E350" s="127" t="s">
        <v>38</v>
      </c>
    </row>
    <row r="351" spans="1:5" x14ac:dyDescent="0.25">
      <c r="A351" s="127" t="s">
        <v>4</v>
      </c>
      <c r="B351" s="127" t="s">
        <v>5</v>
      </c>
      <c r="C351" s="127" t="s">
        <v>40</v>
      </c>
      <c r="D351" s="127" t="s">
        <v>32</v>
      </c>
      <c r="E351" s="127" t="s">
        <v>33</v>
      </c>
    </row>
    <row r="352" spans="1:5" x14ac:dyDescent="0.25">
      <c r="A352" s="127" t="s">
        <v>4</v>
      </c>
      <c r="B352" s="127" t="s">
        <v>5</v>
      </c>
      <c r="C352" s="127" t="s">
        <v>31</v>
      </c>
      <c r="D352" s="127" t="s">
        <v>32</v>
      </c>
      <c r="E352" s="127" t="s">
        <v>33</v>
      </c>
    </row>
    <row r="353" spans="1:5" x14ac:dyDescent="0.25">
      <c r="A353" s="127" t="s">
        <v>4</v>
      </c>
      <c r="B353" s="127" t="s">
        <v>5</v>
      </c>
      <c r="C353" s="127" t="s">
        <v>28</v>
      </c>
      <c r="D353" s="127" t="s">
        <v>29</v>
      </c>
      <c r="E353" s="127" t="s">
        <v>30</v>
      </c>
    </row>
    <row r="354" spans="1:5" x14ac:dyDescent="0.25">
      <c r="A354" s="127" t="s">
        <v>4</v>
      </c>
      <c r="B354" s="127" t="s">
        <v>5</v>
      </c>
      <c r="C354" s="127" t="s">
        <v>31</v>
      </c>
      <c r="D354" s="127" t="s">
        <v>32</v>
      </c>
      <c r="E354" s="127" t="s">
        <v>33</v>
      </c>
    </row>
    <row r="355" spans="1:5" x14ac:dyDescent="0.25">
      <c r="A355" s="127" t="s">
        <v>4</v>
      </c>
      <c r="B355" s="127" t="s">
        <v>5</v>
      </c>
      <c r="C355" s="127" t="s">
        <v>39</v>
      </c>
      <c r="D355" s="127" t="s">
        <v>43</v>
      </c>
      <c r="E355" s="127" t="s">
        <v>44</v>
      </c>
    </row>
    <row r="356" spans="1:5" x14ac:dyDescent="0.25">
      <c r="A356" s="127" t="s">
        <v>4</v>
      </c>
      <c r="B356" s="127" t="s">
        <v>24</v>
      </c>
      <c r="C356" s="127" t="s">
        <v>25</v>
      </c>
      <c r="D356" s="127" t="s">
        <v>26</v>
      </c>
      <c r="E356" s="127" t="s">
        <v>27</v>
      </c>
    </row>
    <row r="357" spans="1:5" x14ac:dyDescent="0.25">
      <c r="A357" s="127" t="s">
        <v>4</v>
      </c>
      <c r="B357" s="127" t="s">
        <v>5</v>
      </c>
      <c r="C357" s="127" t="s">
        <v>31</v>
      </c>
      <c r="D357" s="127" t="s">
        <v>32</v>
      </c>
      <c r="E357" s="127" t="s">
        <v>33</v>
      </c>
    </row>
    <row r="358" spans="1:5" x14ac:dyDescent="0.25">
      <c r="A358" s="127" t="s">
        <v>4</v>
      </c>
      <c r="B358" s="127" t="s">
        <v>5</v>
      </c>
      <c r="C358" s="127" t="s">
        <v>39</v>
      </c>
      <c r="D358" s="127" t="s">
        <v>43</v>
      </c>
      <c r="E358" s="127" t="s">
        <v>44</v>
      </c>
    </row>
    <row r="359" spans="1:5" x14ac:dyDescent="0.25">
      <c r="A359" s="127" t="s">
        <v>73</v>
      </c>
      <c r="B359" s="127" t="s">
        <v>5</v>
      </c>
      <c r="C359" s="127" t="s">
        <v>25</v>
      </c>
      <c r="D359" s="127" t="s">
        <v>26</v>
      </c>
      <c r="E359" s="127" t="s">
        <v>27</v>
      </c>
    </row>
    <row r="360" spans="1:5" x14ac:dyDescent="0.25">
      <c r="A360" s="127" t="s">
        <v>4</v>
      </c>
      <c r="B360" s="127" t="s">
        <v>5</v>
      </c>
      <c r="C360" s="127" t="s">
        <v>39</v>
      </c>
      <c r="D360" s="127" t="s">
        <v>41</v>
      </c>
      <c r="E360" s="127" t="s">
        <v>42</v>
      </c>
    </row>
    <row r="361" spans="1:5" x14ac:dyDescent="0.25">
      <c r="A361" s="127" t="s">
        <v>4</v>
      </c>
      <c r="B361" s="127" t="s">
        <v>5</v>
      </c>
      <c r="C361" s="127" t="s">
        <v>40</v>
      </c>
      <c r="D361" s="127" t="s">
        <v>41</v>
      </c>
      <c r="E361" s="127" t="s">
        <v>42</v>
      </c>
    </row>
    <row r="362" spans="1:5" x14ac:dyDescent="0.25">
      <c r="A362" s="127" t="s">
        <v>4</v>
      </c>
      <c r="B362" s="127" t="s">
        <v>5</v>
      </c>
      <c r="C362" s="127" t="s">
        <v>40</v>
      </c>
      <c r="D362" s="127" t="s">
        <v>32</v>
      </c>
      <c r="E362" s="127" t="s">
        <v>33</v>
      </c>
    </row>
    <row r="363" spans="1:5" x14ac:dyDescent="0.25">
      <c r="A363" s="127" t="s">
        <v>4</v>
      </c>
      <c r="B363" s="127" t="s">
        <v>5</v>
      </c>
      <c r="C363" s="127" t="s">
        <v>25</v>
      </c>
      <c r="D363" s="127" t="s">
        <v>26</v>
      </c>
      <c r="E363" s="127" t="s">
        <v>27</v>
      </c>
    </row>
    <row r="364" spans="1:5" x14ac:dyDescent="0.25">
      <c r="A364" s="127" t="s">
        <v>4</v>
      </c>
      <c r="B364" s="127" t="s">
        <v>5</v>
      </c>
      <c r="C364" s="127" t="s">
        <v>28</v>
      </c>
      <c r="D364" s="127" t="s">
        <v>29</v>
      </c>
      <c r="E364" s="127" t="s">
        <v>30</v>
      </c>
    </row>
    <row r="365" spans="1:5" x14ac:dyDescent="0.25">
      <c r="A365" s="127" t="s">
        <v>4</v>
      </c>
      <c r="B365" s="127" t="s">
        <v>5</v>
      </c>
      <c r="C365" s="127" t="s">
        <v>31</v>
      </c>
      <c r="D365" s="127" t="s">
        <v>32</v>
      </c>
      <c r="E365" s="127" t="s">
        <v>33</v>
      </c>
    </row>
    <row r="366" spans="1:5" x14ac:dyDescent="0.25">
      <c r="A366" s="127" t="s">
        <v>4</v>
      </c>
      <c r="B366" s="127" t="s">
        <v>5</v>
      </c>
      <c r="C366" s="127" t="s">
        <v>39</v>
      </c>
      <c r="D366" s="127" t="s">
        <v>43</v>
      </c>
      <c r="E366" s="127" t="s">
        <v>44</v>
      </c>
    </row>
    <row r="367" spans="1:5" x14ac:dyDescent="0.25">
      <c r="A367" s="127" t="s">
        <v>4</v>
      </c>
      <c r="B367" s="127" t="s">
        <v>5</v>
      </c>
      <c r="C367" s="127" t="s">
        <v>40</v>
      </c>
      <c r="D367" s="127" t="s">
        <v>41</v>
      </c>
      <c r="E367" s="127" t="s">
        <v>42</v>
      </c>
    </row>
    <row r="368" spans="1:5" x14ac:dyDescent="0.25">
      <c r="A368" s="127" t="s">
        <v>4</v>
      </c>
      <c r="B368" s="127" t="s">
        <v>5</v>
      </c>
      <c r="C368" s="127" t="s">
        <v>6</v>
      </c>
      <c r="D368" s="127" t="s">
        <v>18</v>
      </c>
      <c r="E368" s="127" t="s">
        <v>19</v>
      </c>
    </row>
    <row r="369" spans="1:5" x14ac:dyDescent="0.25">
      <c r="A369" s="127" t="s">
        <v>4</v>
      </c>
      <c r="B369" s="127" t="s">
        <v>5</v>
      </c>
      <c r="C369" s="127" t="s">
        <v>40</v>
      </c>
      <c r="D369" s="127" t="s">
        <v>41</v>
      </c>
      <c r="E369" s="127" t="s">
        <v>42</v>
      </c>
    </row>
    <row r="370" spans="1:5" x14ac:dyDescent="0.25">
      <c r="A370" s="127" t="s">
        <v>4</v>
      </c>
      <c r="B370" s="127" t="s">
        <v>5</v>
      </c>
      <c r="C370" s="127" t="s">
        <v>25</v>
      </c>
      <c r="D370" s="127" t="s">
        <v>26</v>
      </c>
      <c r="E370" s="127" t="s">
        <v>27</v>
      </c>
    </row>
    <row r="371" spans="1:5" x14ac:dyDescent="0.25">
      <c r="A371" s="127" t="s">
        <v>4</v>
      </c>
      <c r="B371" s="127" t="s">
        <v>5</v>
      </c>
      <c r="C371" s="127" t="s">
        <v>6</v>
      </c>
      <c r="D371" s="127" t="s">
        <v>22</v>
      </c>
      <c r="E371" s="127" t="s">
        <v>23</v>
      </c>
    </row>
    <row r="372" spans="1:5" x14ac:dyDescent="0.25">
      <c r="A372" s="127" t="s">
        <v>4</v>
      </c>
      <c r="B372" s="127" t="s">
        <v>5</v>
      </c>
      <c r="C372" s="127" t="s">
        <v>28</v>
      </c>
      <c r="D372" s="127" t="s">
        <v>29</v>
      </c>
      <c r="E372" s="127" t="s">
        <v>30</v>
      </c>
    </row>
    <row r="373" spans="1:5" x14ac:dyDescent="0.25">
      <c r="A373" s="127" t="s">
        <v>4</v>
      </c>
      <c r="B373" s="127" t="s">
        <v>5</v>
      </c>
      <c r="C373" s="127" t="s">
        <v>28</v>
      </c>
      <c r="D373" s="127" t="s">
        <v>29</v>
      </c>
      <c r="E373" s="127" t="s">
        <v>30</v>
      </c>
    </row>
    <row r="374" spans="1:5" x14ac:dyDescent="0.25">
      <c r="A374" s="127" t="s">
        <v>4</v>
      </c>
      <c r="B374" s="127" t="s">
        <v>5</v>
      </c>
      <c r="C374" s="127" t="s">
        <v>39</v>
      </c>
      <c r="D374" s="127" t="s">
        <v>37</v>
      </c>
      <c r="E374" s="127" t="s">
        <v>38</v>
      </c>
    </row>
    <row r="375" spans="1:5" x14ac:dyDescent="0.25">
      <c r="A375" s="127" t="s">
        <v>4</v>
      </c>
      <c r="B375" s="127" t="s">
        <v>5</v>
      </c>
      <c r="C375" s="127" t="s">
        <v>28</v>
      </c>
      <c r="D375" s="127" t="s">
        <v>29</v>
      </c>
      <c r="E375" s="127" t="s">
        <v>30</v>
      </c>
    </row>
    <row r="376" spans="1:5" x14ac:dyDescent="0.25">
      <c r="A376" s="127" t="s">
        <v>4</v>
      </c>
      <c r="B376" s="127" t="s">
        <v>5</v>
      </c>
      <c r="C376" s="127" t="s">
        <v>40</v>
      </c>
      <c r="D376" s="127" t="s">
        <v>37</v>
      </c>
      <c r="E376" s="127" t="s">
        <v>38</v>
      </c>
    </row>
    <row r="377" spans="1:5" x14ac:dyDescent="0.25">
      <c r="A377" s="127" t="s">
        <v>4</v>
      </c>
      <c r="B377" s="127" t="s">
        <v>5</v>
      </c>
      <c r="C377" s="127" t="s">
        <v>25</v>
      </c>
      <c r="D377" s="127" t="s">
        <v>26</v>
      </c>
      <c r="E377" s="127" t="s">
        <v>27</v>
      </c>
    </row>
    <row r="378" spans="1:5" x14ac:dyDescent="0.25">
      <c r="A378" s="127" t="s">
        <v>4</v>
      </c>
      <c r="B378" s="127" t="s">
        <v>5</v>
      </c>
      <c r="C378" s="127" t="s">
        <v>6</v>
      </c>
      <c r="D378" s="127" t="s">
        <v>11</v>
      </c>
      <c r="E378" s="127" t="s">
        <v>12</v>
      </c>
    </row>
    <row r="379" spans="1:5" x14ac:dyDescent="0.25">
      <c r="A379" s="127" t="s">
        <v>4</v>
      </c>
      <c r="B379" s="127" t="s">
        <v>5</v>
      </c>
      <c r="C379" s="127" t="s">
        <v>45</v>
      </c>
      <c r="D379" s="127" t="s">
        <v>41</v>
      </c>
      <c r="E379" s="127" t="s">
        <v>42</v>
      </c>
    </row>
    <row r="380" spans="1:5" x14ac:dyDescent="0.25">
      <c r="A380" s="127" t="s">
        <v>4</v>
      </c>
      <c r="B380" s="127" t="s">
        <v>5</v>
      </c>
      <c r="C380" s="127" t="s">
        <v>39</v>
      </c>
      <c r="D380" s="127" t="s">
        <v>43</v>
      </c>
      <c r="E380" s="127" t="s">
        <v>44</v>
      </c>
    </row>
    <row r="381" spans="1:5" x14ac:dyDescent="0.25">
      <c r="A381" s="127" t="s">
        <v>4</v>
      </c>
      <c r="B381" s="127" t="s">
        <v>5</v>
      </c>
      <c r="C381" s="127" t="s">
        <v>6</v>
      </c>
      <c r="D381" s="127" t="s">
        <v>11</v>
      </c>
      <c r="E381" s="127" t="s">
        <v>12</v>
      </c>
    </row>
    <row r="382" spans="1:5" x14ac:dyDescent="0.25">
      <c r="A382" s="127" t="s">
        <v>4</v>
      </c>
      <c r="B382" s="127" t="s">
        <v>5</v>
      </c>
      <c r="C382" s="127" t="s">
        <v>40</v>
      </c>
      <c r="D382" s="127" t="s">
        <v>37</v>
      </c>
      <c r="E382" s="127" t="s">
        <v>38</v>
      </c>
    </row>
    <row r="383" spans="1:5" x14ac:dyDescent="0.25">
      <c r="A383" s="127" t="s">
        <v>4</v>
      </c>
      <c r="B383" s="127" t="s">
        <v>5</v>
      </c>
      <c r="C383" s="127" t="s">
        <v>28</v>
      </c>
      <c r="D383" s="127" t="s">
        <v>29</v>
      </c>
      <c r="E383" s="127" t="s">
        <v>30</v>
      </c>
    </row>
    <row r="384" spans="1:5" x14ac:dyDescent="0.25">
      <c r="A384" s="127" t="s">
        <v>4</v>
      </c>
      <c r="B384" s="127" t="s">
        <v>5</v>
      </c>
      <c r="C384" s="127" t="s">
        <v>40</v>
      </c>
      <c r="D384" s="127" t="s">
        <v>37</v>
      </c>
      <c r="E384" s="127" t="s">
        <v>38</v>
      </c>
    </row>
    <row r="385" spans="1:5" x14ac:dyDescent="0.25">
      <c r="A385" s="127" t="s">
        <v>4</v>
      </c>
      <c r="B385" s="127" t="s">
        <v>5</v>
      </c>
      <c r="C385" s="127" t="s">
        <v>39</v>
      </c>
      <c r="D385" s="127" t="s">
        <v>43</v>
      </c>
      <c r="E385" s="127" t="s">
        <v>44</v>
      </c>
    </row>
    <row r="386" spans="1:5" x14ac:dyDescent="0.25">
      <c r="A386" s="127" t="s">
        <v>4</v>
      </c>
      <c r="B386" s="127" t="s">
        <v>5</v>
      </c>
      <c r="C386" s="127" t="s">
        <v>40</v>
      </c>
      <c r="D386" s="127" t="s">
        <v>41</v>
      </c>
      <c r="E386" s="127" t="s">
        <v>42</v>
      </c>
    </row>
    <row r="387" spans="1:5" x14ac:dyDescent="0.25">
      <c r="A387" s="127" t="s">
        <v>4</v>
      </c>
      <c r="B387" s="127" t="s">
        <v>5</v>
      </c>
      <c r="C387" s="127" t="s">
        <v>28</v>
      </c>
      <c r="D387" s="127" t="s">
        <v>29</v>
      </c>
      <c r="E387" s="127" t="s">
        <v>30</v>
      </c>
    </row>
    <row r="388" spans="1:5" x14ac:dyDescent="0.25">
      <c r="A388" s="127" t="s">
        <v>4</v>
      </c>
      <c r="B388" s="127" t="s">
        <v>5</v>
      </c>
      <c r="C388" s="127" t="s">
        <v>6</v>
      </c>
      <c r="D388" s="127" t="s">
        <v>18</v>
      </c>
      <c r="E388" s="127" t="s">
        <v>19</v>
      </c>
    </row>
    <row r="389" spans="1:5" x14ac:dyDescent="0.25">
      <c r="A389" s="127" t="s">
        <v>4</v>
      </c>
      <c r="B389" s="127" t="s">
        <v>5</v>
      </c>
      <c r="C389" s="127" t="s">
        <v>28</v>
      </c>
      <c r="D389" s="127" t="s">
        <v>29</v>
      </c>
      <c r="E389" s="127" t="s">
        <v>30</v>
      </c>
    </row>
    <row r="390" spans="1:5" x14ac:dyDescent="0.25">
      <c r="A390" s="127" t="s">
        <v>4</v>
      </c>
      <c r="B390" s="127" t="s">
        <v>5</v>
      </c>
      <c r="C390" s="127" t="s">
        <v>40</v>
      </c>
      <c r="D390" s="127" t="s">
        <v>37</v>
      </c>
      <c r="E390" s="127" t="s">
        <v>38</v>
      </c>
    </row>
    <row r="391" spans="1:5" x14ac:dyDescent="0.25">
      <c r="A391" s="127" t="s">
        <v>4</v>
      </c>
      <c r="B391" s="127" t="s">
        <v>5</v>
      </c>
      <c r="C391" s="127" t="s">
        <v>31</v>
      </c>
      <c r="D391" s="127" t="s">
        <v>32</v>
      </c>
      <c r="E391" s="127" t="s">
        <v>33</v>
      </c>
    </row>
    <row r="392" spans="1:5" x14ac:dyDescent="0.25">
      <c r="A392" s="127" t="s">
        <v>4</v>
      </c>
      <c r="B392" s="127" t="s">
        <v>5</v>
      </c>
      <c r="C392" s="127" t="s">
        <v>25</v>
      </c>
      <c r="D392" s="127" t="s">
        <v>37</v>
      </c>
      <c r="E392" s="127" t="s">
        <v>38</v>
      </c>
    </row>
    <row r="393" spans="1:5" x14ac:dyDescent="0.25">
      <c r="A393" s="127" t="s">
        <v>4</v>
      </c>
      <c r="B393" s="127" t="s">
        <v>5</v>
      </c>
      <c r="C393" s="127" t="s">
        <v>6</v>
      </c>
      <c r="D393" s="127" t="s">
        <v>7</v>
      </c>
      <c r="E393" s="127" t="s">
        <v>8</v>
      </c>
    </row>
    <row r="394" spans="1:5" x14ac:dyDescent="0.25">
      <c r="A394" s="127" t="s">
        <v>4</v>
      </c>
      <c r="B394" s="127" t="s">
        <v>5</v>
      </c>
      <c r="C394" s="127" t="s">
        <v>45</v>
      </c>
      <c r="D394" s="127" t="s">
        <v>41</v>
      </c>
      <c r="E394" s="127" t="s">
        <v>42</v>
      </c>
    </row>
    <row r="395" spans="1:5" x14ac:dyDescent="0.25">
      <c r="A395" s="127" t="s">
        <v>4</v>
      </c>
      <c r="B395" s="127" t="s">
        <v>5</v>
      </c>
      <c r="C395" s="127" t="s">
        <v>39</v>
      </c>
      <c r="D395" s="127" t="s">
        <v>37</v>
      </c>
      <c r="E395" s="127" t="s">
        <v>38</v>
      </c>
    </row>
    <row r="396" spans="1:5" x14ac:dyDescent="0.25">
      <c r="A396" s="127" t="s">
        <v>4</v>
      </c>
      <c r="B396" s="127" t="s">
        <v>5</v>
      </c>
      <c r="C396" s="127" t="s">
        <v>39</v>
      </c>
      <c r="D396" s="127" t="s">
        <v>43</v>
      </c>
      <c r="E396" s="127" t="s">
        <v>44</v>
      </c>
    </row>
    <row r="397" spans="1:5" x14ac:dyDescent="0.25">
      <c r="A397" s="127" t="s">
        <v>4</v>
      </c>
      <c r="B397" s="127" t="s">
        <v>5</v>
      </c>
      <c r="C397" s="127" t="s">
        <v>40</v>
      </c>
      <c r="D397" s="127" t="s">
        <v>37</v>
      </c>
      <c r="E397" s="127" t="s">
        <v>38</v>
      </c>
    </row>
    <row r="398" spans="1:5" x14ac:dyDescent="0.25">
      <c r="A398" s="127" t="s">
        <v>4</v>
      </c>
      <c r="B398" s="127" t="s">
        <v>5</v>
      </c>
      <c r="C398" s="127" t="s">
        <v>31</v>
      </c>
      <c r="D398" s="127" t="s">
        <v>32</v>
      </c>
      <c r="E398" s="127" t="s">
        <v>33</v>
      </c>
    </row>
    <row r="399" spans="1:5" x14ac:dyDescent="0.25">
      <c r="A399" s="127" t="s">
        <v>4</v>
      </c>
      <c r="B399" s="127" t="s">
        <v>5</v>
      </c>
      <c r="C399" s="127" t="s">
        <v>54</v>
      </c>
      <c r="D399" s="127" t="s">
        <v>63</v>
      </c>
      <c r="E399" s="127" t="s">
        <v>64</v>
      </c>
    </row>
    <row r="400" spans="1:5" x14ac:dyDescent="0.25">
      <c r="A400" s="127" t="s">
        <v>4</v>
      </c>
      <c r="B400" s="127" t="s">
        <v>5</v>
      </c>
      <c r="C400" s="127" t="s">
        <v>13</v>
      </c>
      <c r="D400" s="127" t="s">
        <v>14</v>
      </c>
      <c r="E400" s="127" t="s">
        <v>15</v>
      </c>
    </row>
    <row r="401" spans="1:5" x14ac:dyDescent="0.25">
      <c r="A401" s="127" t="s">
        <v>73</v>
      </c>
      <c r="B401" s="127" t="s">
        <v>5</v>
      </c>
      <c r="C401" s="127" t="s">
        <v>45</v>
      </c>
      <c r="D401" s="127" t="s">
        <v>41</v>
      </c>
      <c r="E401" s="127" t="s">
        <v>42</v>
      </c>
    </row>
    <row r="402" spans="1:5" x14ac:dyDescent="0.25">
      <c r="A402" s="127" t="s">
        <v>4</v>
      </c>
      <c r="B402" s="127" t="s">
        <v>5</v>
      </c>
      <c r="C402" s="127" t="s">
        <v>40</v>
      </c>
      <c r="D402" s="127" t="s">
        <v>37</v>
      </c>
      <c r="E402" s="127" t="s">
        <v>38</v>
      </c>
    </row>
    <row r="403" spans="1:5" x14ac:dyDescent="0.25">
      <c r="A403" s="127" t="s">
        <v>73</v>
      </c>
      <c r="B403" s="127" t="s">
        <v>5</v>
      </c>
      <c r="C403" s="127" t="s">
        <v>6</v>
      </c>
      <c r="D403" s="127" t="s">
        <v>7</v>
      </c>
      <c r="E403" s="127" t="s">
        <v>8</v>
      </c>
    </row>
    <row r="404" spans="1:5" x14ac:dyDescent="0.25">
      <c r="A404" s="127" t="s">
        <v>4</v>
      </c>
      <c r="B404" s="127" t="s">
        <v>5</v>
      </c>
      <c r="C404" s="127" t="s">
        <v>6</v>
      </c>
      <c r="D404" s="127" t="s">
        <v>11</v>
      </c>
      <c r="E404" s="127" t="s">
        <v>12</v>
      </c>
    </row>
    <row r="405" spans="1:5" x14ac:dyDescent="0.25">
      <c r="A405" s="127" t="s">
        <v>4</v>
      </c>
      <c r="B405" s="127" t="s">
        <v>5</v>
      </c>
      <c r="C405" s="127" t="s">
        <v>39</v>
      </c>
      <c r="D405" s="127" t="s">
        <v>43</v>
      </c>
      <c r="E405" s="127" t="s">
        <v>44</v>
      </c>
    </row>
    <row r="406" spans="1:5" x14ac:dyDescent="0.25">
      <c r="A406" s="127" t="s">
        <v>4</v>
      </c>
      <c r="B406" s="127" t="s">
        <v>5</v>
      </c>
      <c r="C406" s="127" t="s">
        <v>28</v>
      </c>
      <c r="D406" s="127" t="s">
        <v>29</v>
      </c>
      <c r="E406" s="127" t="s">
        <v>30</v>
      </c>
    </row>
    <row r="407" spans="1:5" x14ac:dyDescent="0.25">
      <c r="A407" s="127" t="s">
        <v>4</v>
      </c>
      <c r="B407" s="127" t="s">
        <v>5</v>
      </c>
      <c r="C407" s="127" t="s">
        <v>28</v>
      </c>
      <c r="D407" s="127" t="s">
        <v>29</v>
      </c>
      <c r="E407" s="127" t="s">
        <v>30</v>
      </c>
    </row>
    <row r="408" spans="1:5" x14ac:dyDescent="0.25">
      <c r="A408" s="127" t="s">
        <v>4</v>
      </c>
      <c r="B408" s="127" t="s">
        <v>5</v>
      </c>
      <c r="C408" s="127" t="s">
        <v>39</v>
      </c>
      <c r="D408" s="127" t="s">
        <v>43</v>
      </c>
      <c r="E408" s="127" t="s">
        <v>44</v>
      </c>
    </row>
    <row r="409" spans="1:5" x14ac:dyDescent="0.25">
      <c r="A409" s="127" t="s">
        <v>4</v>
      </c>
      <c r="B409" s="127" t="s">
        <v>24</v>
      </c>
      <c r="C409" s="127" t="s">
        <v>54</v>
      </c>
      <c r="D409" s="127" t="s">
        <v>67</v>
      </c>
      <c r="E409" s="127" t="s">
        <v>68</v>
      </c>
    </row>
    <row r="410" spans="1:5" x14ac:dyDescent="0.25">
      <c r="A410" s="127" t="s">
        <v>4</v>
      </c>
      <c r="B410" s="127" t="s">
        <v>5</v>
      </c>
      <c r="C410" s="127" t="s">
        <v>31</v>
      </c>
      <c r="D410" s="127" t="s">
        <v>32</v>
      </c>
      <c r="E410" s="127" t="s">
        <v>33</v>
      </c>
    </row>
    <row r="411" spans="1:5" x14ac:dyDescent="0.25">
      <c r="A411" s="127" t="s">
        <v>4</v>
      </c>
      <c r="B411" s="127" t="s">
        <v>5</v>
      </c>
      <c r="C411" s="127" t="s">
        <v>28</v>
      </c>
      <c r="D411" s="127" t="s">
        <v>29</v>
      </c>
      <c r="E411" s="127" t="s">
        <v>30</v>
      </c>
    </row>
    <row r="412" spans="1:5" x14ac:dyDescent="0.25">
      <c r="A412" s="127" t="s">
        <v>4</v>
      </c>
      <c r="B412" s="127" t="s">
        <v>5</v>
      </c>
      <c r="C412" s="127" t="s">
        <v>28</v>
      </c>
      <c r="D412" s="127" t="s">
        <v>29</v>
      </c>
      <c r="E412" s="127" t="s">
        <v>30</v>
      </c>
    </row>
    <row r="413" spans="1:5" x14ac:dyDescent="0.25">
      <c r="A413" s="127" t="s">
        <v>4</v>
      </c>
      <c r="B413" s="127" t="s">
        <v>5</v>
      </c>
      <c r="C413" s="127" t="s">
        <v>6</v>
      </c>
      <c r="D413" s="127" t="s">
        <v>11</v>
      </c>
      <c r="E413" s="127" t="s">
        <v>12</v>
      </c>
    </row>
    <row r="414" spans="1:5" x14ac:dyDescent="0.25">
      <c r="A414" s="127" t="s">
        <v>4</v>
      </c>
      <c r="B414" s="127" t="s">
        <v>5</v>
      </c>
      <c r="C414" s="127" t="s">
        <v>40</v>
      </c>
      <c r="D414" s="127" t="s">
        <v>41</v>
      </c>
      <c r="E414" s="127" t="s">
        <v>42</v>
      </c>
    </row>
    <row r="415" spans="1:5" x14ac:dyDescent="0.25">
      <c r="A415" s="127" t="s">
        <v>4</v>
      </c>
      <c r="B415" s="127" t="s">
        <v>5</v>
      </c>
      <c r="C415" s="127" t="s">
        <v>6</v>
      </c>
      <c r="D415" s="127" t="s">
        <v>22</v>
      </c>
      <c r="E415" s="127" t="s">
        <v>23</v>
      </c>
    </row>
    <row r="416" spans="1:5" x14ac:dyDescent="0.25">
      <c r="A416" s="127" t="s">
        <v>4</v>
      </c>
      <c r="B416" s="127" t="s">
        <v>5</v>
      </c>
      <c r="C416" s="127" t="s">
        <v>40</v>
      </c>
      <c r="D416" s="127" t="s">
        <v>32</v>
      </c>
      <c r="E416" s="127" t="s">
        <v>33</v>
      </c>
    </row>
    <row r="417" spans="1:5" x14ac:dyDescent="0.25">
      <c r="A417" s="127" t="s">
        <v>4</v>
      </c>
      <c r="B417" s="127" t="s">
        <v>5</v>
      </c>
      <c r="C417" s="127" t="s">
        <v>40</v>
      </c>
      <c r="D417" s="127" t="s">
        <v>41</v>
      </c>
      <c r="E417" s="127" t="s">
        <v>42</v>
      </c>
    </row>
    <row r="418" spans="1:5" x14ac:dyDescent="0.25">
      <c r="A418" s="127" t="s">
        <v>73</v>
      </c>
      <c r="B418" s="127" t="s">
        <v>5</v>
      </c>
      <c r="C418" s="127" t="s">
        <v>25</v>
      </c>
      <c r="D418" s="127" t="s">
        <v>37</v>
      </c>
      <c r="E418" s="127" t="s">
        <v>38</v>
      </c>
    </row>
    <row r="419" spans="1:5" x14ac:dyDescent="0.25">
      <c r="A419" s="127" t="s">
        <v>4</v>
      </c>
      <c r="B419" s="127" t="s">
        <v>5</v>
      </c>
      <c r="C419" s="127" t="s">
        <v>28</v>
      </c>
      <c r="D419" s="127" t="s">
        <v>29</v>
      </c>
      <c r="E419" s="127" t="s">
        <v>30</v>
      </c>
    </row>
    <row r="420" spans="1:5" x14ac:dyDescent="0.25">
      <c r="A420" s="127" t="s">
        <v>4</v>
      </c>
      <c r="B420" s="127" t="s">
        <v>5</v>
      </c>
      <c r="C420" s="127" t="s">
        <v>6</v>
      </c>
      <c r="D420" s="127" t="s">
        <v>7</v>
      </c>
      <c r="E420" s="127" t="s">
        <v>8</v>
      </c>
    </row>
    <row r="421" spans="1:5" x14ac:dyDescent="0.25">
      <c r="A421" s="127" t="s">
        <v>4</v>
      </c>
      <c r="B421" s="127" t="s">
        <v>5</v>
      </c>
      <c r="C421" s="127" t="s">
        <v>28</v>
      </c>
      <c r="D421" s="127" t="s">
        <v>29</v>
      </c>
      <c r="E421" s="127" t="s">
        <v>30</v>
      </c>
    </row>
    <row r="422" spans="1:5" x14ac:dyDescent="0.25">
      <c r="A422" s="127" t="s">
        <v>4</v>
      </c>
      <c r="B422" s="127" t="s">
        <v>5</v>
      </c>
      <c r="C422" s="127" t="s">
        <v>28</v>
      </c>
      <c r="D422" s="127" t="s">
        <v>29</v>
      </c>
      <c r="E422" s="127" t="s">
        <v>30</v>
      </c>
    </row>
    <row r="423" spans="1:5" x14ac:dyDescent="0.25">
      <c r="A423" s="127" t="s">
        <v>4</v>
      </c>
      <c r="B423" s="127" t="s">
        <v>5</v>
      </c>
      <c r="C423" s="127" t="s">
        <v>28</v>
      </c>
      <c r="D423" s="127" t="s">
        <v>29</v>
      </c>
      <c r="E423" s="127" t="s">
        <v>30</v>
      </c>
    </row>
    <row r="424" spans="1:5" x14ac:dyDescent="0.25">
      <c r="A424" s="127" t="s">
        <v>4</v>
      </c>
      <c r="B424" s="127" t="s">
        <v>5</v>
      </c>
      <c r="C424" s="127" t="s">
        <v>25</v>
      </c>
      <c r="D424" s="127" t="s">
        <v>29</v>
      </c>
      <c r="E424" s="127" t="s">
        <v>30</v>
      </c>
    </row>
    <row r="425" spans="1:5" x14ac:dyDescent="0.25">
      <c r="A425" s="127" t="s">
        <v>4</v>
      </c>
      <c r="B425" s="127" t="s">
        <v>5</v>
      </c>
      <c r="C425" s="127" t="s">
        <v>28</v>
      </c>
      <c r="D425" s="127" t="s">
        <v>29</v>
      </c>
      <c r="E425" s="127" t="s">
        <v>30</v>
      </c>
    </row>
    <row r="426" spans="1:5" x14ac:dyDescent="0.25">
      <c r="A426" s="127" t="s">
        <v>4</v>
      </c>
      <c r="B426" s="127" t="s">
        <v>5</v>
      </c>
      <c r="C426" s="127" t="s">
        <v>28</v>
      </c>
      <c r="D426" s="127" t="s">
        <v>29</v>
      </c>
      <c r="E426" s="127" t="s">
        <v>30</v>
      </c>
    </row>
    <row r="427" spans="1:5" x14ac:dyDescent="0.25">
      <c r="A427" s="127" t="s">
        <v>4</v>
      </c>
      <c r="B427" s="127" t="s">
        <v>5</v>
      </c>
      <c r="C427" s="127" t="s">
        <v>31</v>
      </c>
      <c r="D427" s="127" t="s">
        <v>32</v>
      </c>
      <c r="E427" s="127" t="s">
        <v>33</v>
      </c>
    </row>
    <row r="428" spans="1:5" x14ac:dyDescent="0.25">
      <c r="A428" s="127" t="s">
        <v>4</v>
      </c>
      <c r="B428" s="127" t="s">
        <v>5</v>
      </c>
      <c r="C428" s="127" t="s">
        <v>28</v>
      </c>
      <c r="D428" s="127" t="s">
        <v>29</v>
      </c>
      <c r="E428" s="127" t="s">
        <v>30</v>
      </c>
    </row>
    <row r="429" spans="1:5" x14ac:dyDescent="0.25">
      <c r="A429" s="127" t="s">
        <v>4</v>
      </c>
      <c r="B429" s="127" t="s">
        <v>5</v>
      </c>
      <c r="C429" s="127" t="s">
        <v>39</v>
      </c>
      <c r="D429" s="127" t="s">
        <v>43</v>
      </c>
      <c r="E429" s="127" t="s">
        <v>44</v>
      </c>
    </row>
    <row r="430" spans="1:5" x14ac:dyDescent="0.25">
      <c r="A430" s="127" t="s">
        <v>4</v>
      </c>
      <c r="B430" s="127" t="s">
        <v>5</v>
      </c>
      <c r="C430" s="127" t="s">
        <v>40</v>
      </c>
      <c r="D430" s="127" t="s">
        <v>37</v>
      </c>
      <c r="E430" s="127" t="s">
        <v>38</v>
      </c>
    </row>
    <row r="431" spans="1:5" x14ac:dyDescent="0.25">
      <c r="A431" s="127" t="s">
        <v>4</v>
      </c>
      <c r="B431" s="127" t="s">
        <v>5</v>
      </c>
      <c r="C431" s="127" t="s">
        <v>28</v>
      </c>
      <c r="D431" s="127" t="s">
        <v>29</v>
      </c>
      <c r="E431" s="127" t="s">
        <v>30</v>
      </c>
    </row>
    <row r="432" spans="1:5" x14ac:dyDescent="0.25">
      <c r="A432" s="127" t="s">
        <v>4</v>
      </c>
      <c r="B432" s="127" t="s">
        <v>5</v>
      </c>
      <c r="C432" s="127" t="s">
        <v>31</v>
      </c>
      <c r="D432" s="127" t="s">
        <v>32</v>
      </c>
      <c r="E432" s="127" t="s">
        <v>33</v>
      </c>
    </row>
    <row r="433" spans="1:5" x14ac:dyDescent="0.25">
      <c r="A433" s="127" t="s">
        <v>4</v>
      </c>
      <c r="B433" s="127" t="s">
        <v>5</v>
      </c>
      <c r="C433" s="127" t="s">
        <v>40</v>
      </c>
      <c r="D433" s="127" t="s">
        <v>32</v>
      </c>
      <c r="E433" s="127" t="s">
        <v>33</v>
      </c>
    </row>
    <row r="434" spans="1:5" x14ac:dyDescent="0.25">
      <c r="A434" s="127" t="s">
        <v>4</v>
      </c>
      <c r="B434" s="127" t="s">
        <v>5</v>
      </c>
      <c r="C434" s="127" t="s">
        <v>6</v>
      </c>
      <c r="D434" s="127" t="s">
        <v>22</v>
      </c>
      <c r="E434" s="127" t="s">
        <v>23</v>
      </c>
    </row>
    <row r="435" spans="1:5" x14ac:dyDescent="0.25">
      <c r="A435" s="127" t="s">
        <v>4</v>
      </c>
      <c r="B435" s="127" t="s">
        <v>5</v>
      </c>
      <c r="C435" s="127" t="s">
        <v>39</v>
      </c>
      <c r="D435" s="127" t="s">
        <v>43</v>
      </c>
      <c r="E435" s="127" t="s">
        <v>44</v>
      </c>
    </row>
    <row r="436" spans="1:5" x14ac:dyDescent="0.25">
      <c r="A436" s="127" t="s">
        <v>4</v>
      </c>
      <c r="B436" s="127" t="s">
        <v>5</v>
      </c>
      <c r="C436" s="127" t="s">
        <v>6</v>
      </c>
      <c r="D436" s="127" t="s">
        <v>11</v>
      </c>
      <c r="E436" s="127" t="s">
        <v>12</v>
      </c>
    </row>
    <row r="437" spans="1:5" x14ac:dyDescent="0.25">
      <c r="A437" s="127" t="s">
        <v>4</v>
      </c>
      <c r="B437" s="127" t="s">
        <v>5</v>
      </c>
      <c r="C437" s="127" t="s">
        <v>40</v>
      </c>
      <c r="D437" s="127" t="s">
        <v>41</v>
      </c>
      <c r="E437" s="127" t="s">
        <v>42</v>
      </c>
    </row>
    <row r="438" spans="1:5" x14ac:dyDescent="0.25">
      <c r="A438" s="127" t="s">
        <v>4</v>
      </c>
      <c r="B438" s="127" t="s">
        <v>5</v>
      </c>
      <c r="C438" s="127" t="s">
        <v>25</v>
      </c>
      <c r="D438" s="127" t="s">
        <v>37</v>
      </c>
      <c r="E438" s="127" t="s">
        <v>38</v>
      </c>
    </row>
    <row r="439" spans="1:5" x14ac:dyDescent="0.25">
      <c r="A439" s="127" t="s">
        <v>4</v>
      </c>
      <c r="B439" s="127" t="s">
        <v>5</v>
      </c>
      <c r="C439" s="127" t="s">
        <v>40</v>
      </c>
      <c r="D439" s="127" t="s">
        <v>37</v>
      </c>
      <c r="E439" s="127" t="s">
        <v>38</v>
      </c>
    </row>
    <row r="440" spans="1:5" x14ac:dyDescent="0.25">
      <c r="A440" s="127" t="s">
        <v>4</v>
      </c>
      <c r="B440" s="127" t="s">
        <v>5</v>
      </c>
      <c r="C440" s="127" t="s">
        <v>6</v>
      </c>
      <c r="D440" s="127" t="s">
        <v>7</v>
      </c>
      <c r="E440" s="127" t="s">
        <v>8</v>
      </c>
    </row>
    <row r="441" spans="1:5" x14ac:dyDescent="0.25">
      <c r="A441" s="127" t="s">
        <v>4</v>
      </c>
      <c r="B441" s="127" t="s">
        <v>5</v>
      </c>
      <c r="C441" s="127" t="s">
        <v>28</v>
      </c>
      <c r="D441" s="127" t="s">
        <v>32</v>
      </c>
      <c r="E441" s="127" t="s">
        <v>33</v>
      </c>
    </row>
    <row r="442" spans="1:5" x14ac:dyDescent="0.25">
      <c r="A442" s="127" t="s">
        <v>4</v>
      </c>
      <c r="B442" s="127" t="s">
        <v>5</v>
      </c>
      <c r="C442" s="127" t="s">
        <v>6</v>
      </c>
      <c r="D442" s="127" t="s">
        <v>7</v>
      </c>
      <c r="E442" s="127" t="s">
        <v>8</v>
      </c>
    </row>
    <row r="443" spans="1:5" x14ac:dyDescent="0.25">
      <c r="A443" s="127" t="s">
        <v>4</v>
      </c>
      <c r="B443" s="127" t="s">
        <v>5</v>
      </c>
      <c r="C443" s="127" t="s">
        <v>28</v>
      </c>
      <c r="D443" s="127" t="s">
        <v>29</v>
      </c>
      <c r="E443" s="127" t="s">
        <v>30</v>
      </c>
    </row>
    <row r="444" spans="1:5" x14ac:dyDescent="0.25">
      <c r="A444" s="127" t="s">
        <v>4</v>
      </c>
      <c r="B444" s="127" t="s">
        <v>5</v>
      </c>
      <c r="C444" s="127" t="s">
        <v>31</v>
      </c>
      <c r="D444" s="127" t="s">
        <v>32</v>
      </c>
      <c r="E444" s="127" t="s">
        <v>33</v>
      </c>
    </row>
    <row r="445" spans="1:5" x14ac:dyDescent="0.25">
      <c r="A445" s="127" t="s">
        <v>4</v>
      </c>
      <c r="B445" s="127" t="s">
        <v>5</v>
      </c>
      <c r="C445" s="127" t="s">
        <v>54</v>
      </c>
      <c r="D445" s="127" t="s">
        <v>63</v>
      </c>
      <c r="E445" s="127" t="s">
        <v>64</v>
      </c>
    </row>
    <row r="446" spans="1:5" x14ac:dyDescent="0.25">
      <c r="A446" s="127" t="s">
        <v>4</v>
      </c>
      <c r="B446" s="127" t="s">
        <v>5</v>
      </c>
      <c r="C446" s="127" t="s">
        <v>40</v>
      </c>
      <c r="D446" s="127" t="s">
        <v>41</v>
      </c>
      <c r="E446" s="127" t="s">
        <v>42</v>
      </c>
    </row>
    <row r="447" spans="1:5" x14ac:dyDescent="0.25">
      <c r="A447" s="127" t="s">
        <v>73</v>
      </c>
      <c r="B447" s="127" t="s">
        <v>5</v>
      </c>
      <c r="C447" s="127" t="s">
        <v>25</v>
      </c>
      <c r="D447" s="127" t="s">
        <v>29</v>
      </c>
      <c r="E447" s="127" t="s">
        <v>30</v>
      </c>
    </row>
    <row r="448" spans="1:5" x14ac:dyDescent="0.25">
      <c r="A448" s="127" t="s">
        <v>4</v>
      </c>
      <c r="B448" s="127" t="s">
        <v>5</v>
      </c>
      <c r="C448" s="127" t="s">
        <v>28</v>
      </c>
      <c r="D448" s="127" t="s">
        <v>29</v>
      </c>
      <c r="E448" s="127" t="s">
        <v>30</v>
      </c>
    </row>
    <row r="449" spans="1:5" x14ac:dyDescent="0.25">
      <c r="A449" s="127" t="s">
        <v>4</v>
      </c>
      <c r="B449" s="127" t="s">
        <v>5</v>
      </c>
      <c r="C449" s="127" t="s">
        <v>40</v>
      </c>
      <c r="D449" s="127" t="s">
        <v>37</v>
      </c>
      <c r="E449" s="127" t="s">
        <v>38</v>
      </c>
    </row>
    <row r="450" spans="1:5" x14ac:dyDescent="0.25">
      <c r="A450" s="127" t="s">
        <v>4</v>
      </c>
      <c r="B450" s="127" t="s">
        <v>5</v>
      </c>
      <c r="C450" s="127" t="s">
        <v>28</v>
      </c>
      <c r="D450" s="127" t="s">
        <v>29</v>
      </c>
      <c r="E450" s="127" t="s">
        <v>30</v>
      </c>
    </row>
    <row r="451" spans="1:5" x14ac:dyDescent="0.25">
      <c r="A451" s="127" t="s">
        <v>4</v>
      </c>
      <c r="B451" s="127" t="s">
        <v>5</v>
      </c>
      <c r="C451" s="127" t="s">
        <v>31</v>
      </c>
      <c r="D451" s="127" t="s">
        <v>32</v>
      </c>
      <c r="E451" s="127" t="s">
        <v>33</v>
      </c>
    </row>
    <row r="452" spans="1:5" x14ac:dyDescent="0.25">
      <c r="A452" s="127" t="s">
        <v>4</v>
      </c>
      <c r="B452" s="127" t="s">
        <v>5</v>
      </c>
      <c r="C452" s="127" t="s">
        <v>40</v>
      </c>
      <c r="D452" s="127" t="s">
        <v>32</v>
      </c>
      <c r="E452" s="127" t="s">
        <v>33</v>
      </c>
    </row>
    <row r="453" spans="1:5" x14ac:dyDescent="0.25">
      <c r="A453" s="127" t="s">
        <v>4</v>
      </c>
      <c r="B453" s="127" t="s">
        <v>5</v>
      </c>
      <c r="C453" s="127" t="s">
        <v>28</v>
      </c>
      <c r="D453" s="127" t="s">
        <v>29</v>
      </c>
      <c r="E453" s="127" t="s">
        <v>30</v>
      </c>
    </row>
    <row r="454" spans="1:5" x14ac:dyDescent="0.25">
      <c r="A454" s="127" t="s">
        <v>4</v>
      </c>
      <c r="B454" s="127" t="s">
        <v>5</v>
      </c>
      <c r="C454" s="127" t="s">
        <v>28</v>
      </c>
      <c r="D454" s="127" t="s">
        <v>29</v>
      </c>
      <c r="E454" s="127" t="s">
        <v>30</v>
      </c>
    </row>
    <row r="455" spans="1:5" x14ac:dyDescent="0.25">
      <c r="A455" s="127" t="s">
        <v>73</v>
      </c>
      <c r="B455" s="127" t="s">
        <v>5</v>
      </c>
      <c r="C455" s="127" t="s">
        <v>28</v>
      </c>
      <c r="D455" s="127" t="s">
        <v>29</v>
      </c>
      <c r="E455" s="127" t="s">
        <v>30</v>
      </c>
    </row>
    <row r="456" spans="1:5" x14ac:dyDescent="0.25">
      <c r="A456" s="127" t="s">
        <v>4</v>
      </c>
      <c r="B456" s="127" t="s">
        <v>5</v>
      </c>
      <c r="C456" s="127" t="s">
        <v>39</v>
      </c>
      <c r="D456" s="127" t="s">
        <v>43</v>
      </c>
      <c r="E456" s="127" t="s">
        <v>44</v>
      </c>
    </row>
    <row r="457" spans="1:5" x14ac:dyDescent="0.25">
      <c r="A457" s="127" t="s">
        <v>4</v>
      </c>
      <c r="B457" s="127" t="s">
        <v>5</v>
      </c>
      <c r="C457" s="127" t="s">
        <v>28</v>
      </c>
      <c r="D457" s="127" t="s">
        <v>29</v>
      </c>
      <c r="E457" s="127" t="s">
        <v>30</v>
      </c>
    </row>
    <row r="458" spans="1:5" x14ac:dyDescent="0.25">
      <c r="A458" s="127" t="s">
        <v>4</v>
      </c>
      <c r="B458" s="127" t="s">
        <v>5</v>
      </c>
      <c r="C458" s="127" t="s">
        <v>28</v>
      </c>
      <c r="D458" s="127" t="s">
        <v>29</v>
      </c>
      <c r="E458" s="127" t="s">
        <v>30</v>
      </c>
    </row>
    <row r="459" spans="1:5" x14ac:dyDescent="0.25">
      <c r="A459" s="127" t="s">
        <v>4</v>
      </c>
      <c r="B459" s="127" t="s">
        <v>5</v>
      </c>
      <c r="C459" s="127" t="s">
        <v>39</v>
      </c>
      <c r="D459" s="127" t="s">
        <v>37</v>
      </c>
      <c r="E459" s="127" t="s">
        <v>38</v>
      </c>
    </row>
    <row r="460" spans="1:5" x14ac:dyDescent="0.25">
      <c r="A460" s="127" t="s">
        <v>4</v>
      </c>
      <c r="B460" s="127" t="s">
        <v>5</v>
      </c>
      <c r="C460" s="127" t="s">
        <v>28</v>
      </c>
      <c r="D460" s="127" t="s">
        <v>29</v>
      </c>
      <c r="E460" s="127" t="s">
        <v>30</v>
      </c>
    </row>
    <row r="461" spans="1:5" x14ac:dyDescent="0.25">
      <c r="A461" s="127" t="s">
        <v>73</v>
      </c>
      <c r="B461" s="127" t="s">
        <v>5</v>
      </c>
      <c r="C461" s="127" t="s">
        <v>28</v>
      </c>
      <c r="D461" s="127" t="s">
        <v>29</v>
      </c>
      <c r="E461" s="127" t="s">
        <v>30</v>
      </c>
    </row>
    <row r="462" spans="1:5" x14ac:dyDescent="0.25">
      <c r="A462" s="127" t="s">
        <v>4</v>
      </c>
      <c r="B462" s="127" t="s">
        <v>5</v>
      </c>
      <c r="C462" s="127" t="s">
        <v>40</v>
      </c>
      <c r="D462" s="127" t="s">
        <v>37</v>
      </c>
      <c r="E462" s="127" t="s">
        <v>38</v>
      </c>
    </row>
    <row r="463" spans="1:5" x14ac:dyDescent="0.25">
      <c r="A463" s="127" t="s">
        <v>4</v>
      </c>
      <c r="B463" s="127" t="s">
        <v>5</v>
      </c>
      <c r="C463" s="127" t="s">
        <v>40</v>
      </c>
      <c r="D463" s="127" t="s">
        <v>37</v>
      </c>
      <c r="E463" s="127" t="s">
        <v>38</v>
      </c>
    </row>
    <row r="464" spans="1:5" x14ac:dyDescent="0.25">
      <c r="A464" s="127" t="s">
        <v>4</v>
      </c>
      <c r="B464" s="127" t="s">
        <v>5</v>
      </c>
      <c r="C464" s="127" t="s">
        <v>40</v>
      </c>
      <c r="D464" s="127" t="s">
        <v>37</v>
      </c>
      <c r="E464" s="127" t="s">
        <v>38</v>
      </c>
    </row>
    <row r="465" spans="1:5" x14ac:dyDescent="0.25">
      <c r="A465" s="127" t="s">
        <v>4</v>
      </c>
      <c r="B465" s="127" t="s">
        <v>5</v>
      </c>
      <c r="C465" s="127" t="s">
        <v>6</v>
      </c>
      <c r="D465" s="127" t="s">
        <v>18</v>
      </c>
      <c r="E465" s="127" t="s">
        <v>19</v>
      </c>
    </row>
    <row r="466" spans="1:5" x14ac:dyDescent="0.25">
      <c r="A466" s="127" t="s">
        <v>4</v>
      </c>
      <c r="B466" s="127" t="s">
        <v>5</v>
      </c>
      <c r="C466" s="127" t="s">
        <v>40</v>
      </c>
      <c r="D466" s="127" t="s">
        <v>37</v>
      </c>
      <c r="E466" s="127" t="s">
        <v>38</v>
      </c>
    </row>
    <row r="467" spans="1:5" x14ac:dyDescent="0.25">
      <c r="A467" s="127" t="s">
        <v>4</v>
      </c>
      <c r="B467" s="127" t="s">
        <v>5</v>
      </c>
      <c r="C467" s="127" t="s">
        <v>28</v>
      </c>
      <c r="D467" s="127" t="s">
        <v>29</v>
      </c>
      <c r="E467" s="127" t="s">
        <v>30</v>
      </c>
    </row>
    <row r="468" spans="1:5" x14ac:dyDescent="0.25">
      <c r="A468" s="127" t="s">
        <v>4</v>
      </c>
      <c r="B468" s="127" t="s">
        <v>5</v>
      </c>
      <c r="C468" s="127" t="s">
        <v>40</v>
      </c>
      <c r="D468" s="127" t="s">
        <v>37</v>
      </c>
      <c r="E468" s="127" t="s">
        <v>38</v>
      </c>
    </row>
    <row r="469" spans="1:5" x14ac:dyDescent="0.25">
      <c r="A469" s="127" t="s">
        <v>4</v>
      </c>
      <c r="B469" s="127" t="s">
        <v>5</v>
      </c>
      <c r="C469" s="127" t="s">
        <v>25</v>
      </c>
      <c r="D469" s="127" t="s">
        <v>26</v>
      </c>
      <c r="E469" s="127" t="s">
        <v>27</v>
      </c>
    </row>
    <row r="470" spans="1:5" x14ac:dyDescent="0.25">
      <c r="A470" s="127" t="s">
        <v>73</v>
      </c>
      <c r="B470" s="127" t="s">
        <v>5</v>
      </c>
      <c r="C470" s="127" t="s">
        <v>40</v>
      </c>
      <c r="D470" s="127" t="s">
        <v>37</v>
      </c>
      <c r="E470" s="127" t="s">
        <v>38</v>
      </c>
    </row>
    <row r="471" spans="1:5" x14ac:dyDescent="0.25">
      <c r="A471" s="127" t="s">
        <v>4</v>
      </c>
      <c r="B471" s="127" t="s">
        <v>5</v>
      </c>
      <c r="C471" s="127" t="s">
        <v>40</v>
      </c>
      <c r="D471" s="127" t="s">
        <v>41</v>
      </c>
      <c r="E471" s="127" t="s">
        <v>42</v>
      </c>
    </row>
    <row r="472" spans="1:5" x14ac:dyDescent="0.25">
      <c r="A472" s="127" t="s">
        <v>4</v>
      </c>
      <c r="B472" s="127" t="s">
        <v>5</v>
      </c>
      <c r="C472" s="127" t="s">
        <v>25</v>
      </c>
      <c r="D472" s="127" t="s">
        <v>26</v>
      </c>
      <c r="E472" s="127" t="s">
        <v>27</v>
      </c>
    </row>
    <row r="473" spans="1:5" x14ac:dyDescent="0.25">
      <c r="A473" s="127" t="s">
        <v>4</v>
      </c>
      <c r="B473" s="127" t="s">
        <v>24</v>
      </c>
      <c r="C473" s="127" t="s">
        <v>40</v>
      </c>
      <c r="D473" s="127" t="s">
        <v>41</v>
      </c>
      <c r="E473" s="127" t="s">
        <v>42</v>
      </c>
    </row>
    <row r="474" spans="1:5" x14ac:dyDescent="0.25">
      <c r="A474" s="127" t="s">
        <v>4</v>
      </c>
      <c r="B474" s="127" t="s">
        <v>5</v>
      </c>
      <c r="C474" s="127" t="s">
        <v>6</v>
      </c>
      <c r="D474" s="127" t="s">
        <v>22</v>
      </c>
      <c r="E474" s="127" t="s">
        <v>23</v>
      </c>
    </row>
    <row r="475" spans="1:5" x14ac:dyDescent="0.25">
      <c r="A475" s="127" t="s">
        <v>4</v>
      </c>
      <c r="B475" s="127" t="s">
        <v>5</v>
      </c>
      <c r="C475" s="127" t="s">
        <v>25</v>
      </c>
      <c r="D475" s="127" t="s">
        <v>26</v>
      </c>
      <c r="E475" s="127" t="s">
        <v>27</v>
      </c>
    </row>
    <row r="476" spans="1:5" x14ac:dyDescent="0.25">
      <c r="A476" s="127" t="s">
        <v>4</v>
      </c>
      <c r="B476" s="127" t="s">
        <v>5</v>
      </c>
      <c r="C476" s="127" t="s">
        <v>39</v>
      </c>
      <c r="D476" s="127" t="s">
        <v>43</v>
      </c>
      <c r="E476" s="127" t="s">
        <v>44</v>
      </c>
    </row>
    <row r="477" spans="1:5" x14ac:dyDescent="0.25">
      <c r="A477" s="127" t="s">
        <v>4</v>
      </c>
      <c r="B477" s="127" t="s">
        <v>5</v>
      </c>
      <c r="C477" s="127" t="s">
        <v>28</v>
      </c>
      <c r="D477" s="127" t="s">
        <v>29</v>
      </c>
      <c r="E477" s="127" t="s">
        <v>30</v>
      </c>
    </row>
    <row r="478" spans="1:5" x14ac:dyDescent="0.25">
      <c r="A478" s="127" t="s">
        <v>4</v>
      </c>
      <c r="B478" s="127" t="s">
        <v>5</v>
      </c>
      <c r="C478" s="127" t="s">
        <v>25</v>
      </c>
      <c r="D478" s="127" t="s">
        <v>26</v>
      </c>
      <c r="E478" s="127" t="s">
        <v>27</v>
      </c>
    </row>
    <row r="479" spans="1:5" x14ac:dyDescent="0.25">
      <c r="A479" s="127" t="s">
        <v>4</v>
      </c>
      <c r="B479" s="127" t="s">
        <v>5</v>
      </c>
      <c r="C479" s="127" t="s">
        <v>40</v>
      </c>
      <c r="D479" s="127" t="s">
        <v>32</v>
      </c>
      <c r="E479" s="127" t="s">
        <v>33</v>
      </c>
    </row>
    <row r="480" spans="1:5" x14ac:dyDescent="0.25">
      <c r="A480" s="127" t="s">
        <v>4</v>
      </c>
      <c r="B480" s="127" t="s">
        <v>5</v>
      </c>
      <c r="C480" s="127" t="s">
        <v>28</v>
      </c>
      <c r="D480" s="127" t="s">
        <v>29</v>
      </c>
      <c r="E480" s="127" t="s">
        <v>30</v>
      </c>
    </row>
    <row r="481" spans="1:5" x14ac:dyDescent="0.25">
      <c r="A481" s="127" t="s">
        <v>4</v>
      </c>
      <c r="B481" s="127" t="s">
        <v>5</v>
      </c>
      <c r="C481" s="127" t="s">
        <v>25</v>
      </c>
      <c r="D481" s="127" t="s">
        <v>29</v>
      </c>
      <c r="E481" s="127" t="s">
        <v>30</v>
      </c>
    </row>
    <row r="482" spans="1:5" x14ac:dyDescent="0.25">
      <c r="A482" s="127" t="s">
        <v>4</v>
      </c>
      <c r="B482" s="127" t="s">
        <v>5</v>
      </c>
      <c r="C482" s="127" t="s">
        <v>25</v>
      </c>
      <c r="D482" s="127" t="s">
        <v>29</v>
      </c>
      <c r="E482" s="127" t="s">
        <v>30</v>
      </c>
    </row>
    <row r="483" spans="1:5" x14ac:dyDescent="0.25">
      <c r="A483" s="127" t="s">
        <v>4</v>
      </c>
      <c r="B483" s="127" t="s">
        <v>5</v>
      </c>
      <c r="C483" s="127" t="s">
        <v>28</v>
      </c>
      <c r="D483" s="127" t="s">
        <v>29</v>
      </c>
      <c r="E483" s="127" t="s">
        <v>30</v>
      </c>
    </row>
    <row r="484" spans="1:5" x14ac:dyDescent="0.25">
      <c r="A484" s="127" t="s">
        <v>4</v>
      </c>
      <c r="B484" s="127" t="s">
        <v>5</v>
      </c>
      <c r="C484" s="127" t="s">
        <v>25</v>
      </c>
      <c r="D484" s="127" t="s">
        <v>26</v>
      </c>
      <c r="E484" s="127" t="s">
        <v>27</v>
      </c>
    </row>
    <row r="485" spans="1:5" x14ac:dyDescent="0.25">
      <c r="A485" s="127" t="s">
        <v>4</v>
      </c>
      <c r="B485" s="127" t="s">
        <v>5</v>
      </c>
      <c r="C485" s="127" t="s">
        <v>28</v>
      </c>
      <c r="D485" s="127" t="s">
        <v>29</v>
      </c>
      <c r="E485" s="127" t="s">
        <v>30</v>
      </c>
    </row>
    <row r="486" spans="1:5" x14ac:dyDescent="0.25">
      <c r="A486" s="127" t="s">
        <v>4</v>
      </c>
      <c r="B486" s="127" t="s">
        <v>5</v>
      </c>
      <c r="C486" s="127" t="s">
        <v>40</v>
      </c>
      <c r="D486" s="127" t="s">
        <v>41</v>
      </c>
      <c r="E486" s="127" t="s">
        <v>42</v>
      </c>
    </row>
    <row r="487" spans="1:5" x14ac:dyDescent="0.25">
      <c r="A487" s="127" t="s">
        <v>4</v>
      </c>
      <c r="B487" s="127" t="s">
        <v>5</v>
      </c>
      <c r="C487" s="127" t="s">
        <v>54</v>
      </c>
      <c r="D487" s="127" t="s">
        <v>67</v>
      </c>
      <c r="E487" s="127" t="s">
        <v>68</v>
      </c>
    </row>
    <row r="488" spans="1:5" x14ac:dyDescent="0.25">
      <c r="A488" s="127" t="s">
        <v>4</v>
      </c>
      <c r="B488" s="127" t="s">
        <v>5</v>
      </c>
      <c r="C488" s="127" t="s">
        <v>40</v>
      </c>
      <c r="D488" s="127" t="s">
        <v>37</v>
      </c>
      <c r="E488" s="127" t="s">
        <v>38</v>
      </c>
    </row>
    <row r="489" spans="1:5" x14ac:dyDescent="0.25">
      <c r="A489" s="127" t="s">
        <v>4</v>
      </c>
      <c r="B489" s="127" t="s">
        <v>5</v>
      </c>
      <c r="C489" s="127" t="s">
        <v>39</v>
      </c>
      <c r="D489" s="127" t="s">
        <v>43</v>
      </c>
      <c r="E489" s="127" t="s">
        <v>44</v>
      </c>
    </row>
    <row r="490" spans="1:5" x14ac:dyDescent="0.25">
      <c r="A490" s="127" t="s">
        <v>4</v>
      </c>
      <c r="B490" s="127" t="s">
        <v>5</v>
      </c>
      <c r="C490" s="127" t="s">
        <v>6</v>
      </c>
      <c r="D490" s="127" t="s">
        <v>7</v>
      </c>
      <c r="E490" s="127" t="s">
        <v>8</v>
      </c>
    </row>
    <row r="491" spans="1:5" x14ac:dyDescent="0.25">
      <c r="A491" s="127" t="s">
        <v>4</v>
      </c>
      <c r="B491" s="127" t="s">
        <v>5</v>
      </c>
      <c r="C491" s="127" t="s">
        <v>39</v>
      </c>
      <c r="D491" s="127" t="s">
        <v>43</v>
      </c>
      <c r="E491" s="127" t="s">
        <v>44</v>
      </c>
    </row>
    <row r="492" spans="1:5" x14ac:dyDescent="0.25">
      <c r="A492" s="127" t="s">
        <v>4</v>
      </c>
      <c r="B492" s="127" t="s">
        <v>5</v>
      </c>
      <c r="C492" s="127" t="s">
        <v>25</v>
      </c>
      <c r="D492" s="127" t="s">
        <v>29</v>
      </c>
      <c r="E492" s="127" t="s">
        <v>30</v>
      </c>
    </row>
    <row r="493" spans="1:5" x14ac:dyDescent="0.25">
      <c r="A493" s="127" t="s">
        <v>4</v>
      </c>
      <c r="B493" s="127" t="s">
        <v>5</v>
      </c>
      <c r="C493" s="127" t="s">
        <v>40</v>
      </c>
      <c r="D493" s="127" t="s">
        <v>37</v>
      </c>
      <c r="E493" s="127" t="s">
        <v>38</v>
      </c>
    </row>
    <row r="494" spans="1:5" x14ac:dyDescent="0.25">
      <c r="A494" s="127" t="s">
        <v>4</v>
      </c>
      <c r="B494" s="127" t="s">
        <v>5</v>
      </c>
      <c r="C494" s="127" t="s">
        <v>40</v>
      </c>
      <c r="D494" s="127" t="s">
        <v>32</v>
      </c>
      <c r="E494" s="127" t="s">
        <v>33</v>
      </c>
    </row>
    <row r="495" spans="1:5" x14ac:dyDescent="0.25">
      <c r="A495" s="127" t="s">
        <v>4</v>
      </c>
      <c r="B495" s="127" t="s">
        <v>5</v>
      </c>
      <c r="C495" s="127" t="s">
        <v>28</v>
      </c>
      <c r="D495" s="127" t="s">
        <v>29</v>
      </c>
      <c r="E495" s="127" t="s">
        <v>30</v>
      </c>
    </row>
    <row r="496" spans="1:5" x14ac:dyDescent="0.25">
      <c r="A496" s="127" t="s">
        <v>4</v>
      </c>
      <c r="B496" s="127" t="s">
        <v>5</v>
      </c>
      <c r="C496" s="127" t="s">
        <v>40</v>
      </c>
      <c r="D496" s="127" t="s">
        <v>37</v>
      </c>
      <c r="E496" s="127" t="s">
        <v>38</v>
      </c>
    </row>
    <row r="497" spans="1:5" x14ac:dyDescent="0.25">
      <c r="A497" s="127" t="s">
        <v>4</v>
      </c>
      <c r="B497" s="127" t="s">
        <v>5</v>
      </c>
      <c r="C497" s="127" t="s">
        <v>40</v>
      </c>
      <c r="D497" s="127" t="s">
        <v>37</v>
      </c>
      <c r="E497" s="127" t="s">
        <v>38</v>
      </c>
    </row>
    <row r="498" spans="1:5" x14ac:dyDescent="0.25">
      <c r="A498" s="127" t="s">
        <v>4</v>
      </c>
      <c r="B498" s="127" t="s">
        <v>5</v>
      </c>
      <c r="C498" s="127" t="s">
        <v>45</v>
      </c>
      <c r="D498" s="127" t="s">
        <v>41</v>
      </c>
      <c r="E498" s="127" t="s">
        <v>42</v>
      </c>
    </row>
    <row r="499" spans="1:5" x14ac:dyDescent="0.25">
      <c r="A499" s="127" t="s">
        <v>4</v>
      </c>
      <c r="B499" s="127" t="s">
        <v>5</v>
      </c>
      <c r="C499" s="127" t="s">
        <v>6</v>
      </c>
      <c r="D499" s="127" t="s">
        <v>7</v>
      </c>
      <c r="E499" s="127" t="s">
        <v>8</v>
      </c>
    </row>
    <row r="500" spans="1:5" x14ac:dyDescent="0.25">
      <c r="A500" s="127" t="s">
        <v>4</v>
      </c>
      <c r="B500" s="127" t="s">
        <v>5</v>
      </c>
      <c r="C500" s="127" t="s">
        <v>6</v>
      </c>
      <c r="D500" s="127" t="s">
        <v>22</v>
      </c>
      <c r="E500" s="127" t="s">
        <v>23</v>
      </c>
    </row>
    <row r="501" spans="1:5" x14ac:dyDescent="0.25">
      <c r="A501" s="127" t="s">
        <v>4</v>
      </c>
      <c r="B501" s="127" t="s">
        <v>5</v>
      </c>
      <c r="C501" s="127" t="s">
        <v>40</v>
      </c>
      <c r="D501" s="127" t="s">
        <v>32</v>
      </c>
      <c r="E501" s="127" t="s">
        <v>33</v>
      </c>
    </row>
    <row r="502" spans="1:5" x14ac:dyDescent="0.25">
      <c r="A502" s="127" t="s">
        <v>4</v>
      </c>
      <c r="B502" s="127" t="s">
        <v>5</v>
      </c>
      <c r="C502" s="127" t="s">
        <v>6</v>
      </c>
      <c r="D502" s="127" t="s">
        <v>7</v>
      </c>
      <c r="E502" s="127" t="s">
        <v>8</v>
      </c>
    </row>
    <row r="503" spans="1:5" x14ac:dyDescent="0.25">
      <c r="A503" s="127" t="s">
        <v>4</v>
      </c>
      <c r="B503" s="127" t="s">
        <v>5</v>
      </c>
      <c r="C503" s="127" t="s">
        <v>28</v>
      </c>
      <c r="D503" s="127" t="s">
        <v>37</v>
      </c>
      <c r="E503" s="127" t="s">
        <v>38</v>
      </c>
    </row>
    <row r="504" spans="1:5" x14ac:dyDescent="0.25">
      <c r="A504" s="127" t="s">
        <v>4</v>
      </c>
      <c r="B504" s="127" t="s">
        <v>5</v>
      </c>
      <c r="C504" s="127" t="s">
        <v>25</v>
      </c>
      <c r="D504" s="127" t="s">
        <v>26</v>
      </c>
      <c r="E504" s="127" t="s">
        <v>27</v>
      </c>
    </row>
    <row r="505" spans="1:5" x14ac:dyDescent="0.25">
      <c r="A505" s="127" t="s">
        <v>4</v>
      </c>
      <c r="B505" s="127" t="s">
        <v>5</v>
      </c>
      <c r="C505" s="127" t="s">
        <v>39</v>
      </c>
      <c r="D505" s="127" t="s">
        <v>43</v>
      </c>
      <c r="E505" s="127" t="s">
        <v>44</v>
      </c>
    </row>
    <row r="506" spans="1:5" x14ac:dyDescent="0.25">
      <c r="A506" s="127" t="s">
        <v>73</v>
      </c>
      <c r="B506" s="127" t="s">
        <v>5</v>
      </c>
      <c r="C506" s="127" t="s">
        <v>39</v>
      </c>
      <c r="D506" s="127" t="s">
        <v>43</v>
      </c>
      <c r="E506" s="127" t="s">
        <v>44</v>
      </c>
    </row>
    <row r="507" spans="1:5" x14ac:dyDescent="0.25">
      <c r="A507" s="127" t="s">
        <v>4</v>
      </c>
      <c r="B507" s="127" t="s">
        <v>5</v>
      </c>
      <c r="C507" s="127" t="s">
        <v>25</v>
      </c>
      <c r="D507" s="127" t="s">
        <v>29</v>
      </c>
      <c r="E507" s="127" t="s">
        <v>30</v>
      </c>
    </row>
    <row r="508" spans="1:5" x14ac:dyDescent="0.25">
      <c r="A508" s="127" t="s">
        <v>73</v>
      </c>
      <c r="B508" s="127" t="s">
        <v>5</v>
      </c>
      <c r="C508" s="127" t="s">
        <v>39</v>
      </c>
      <c r="D508" s="127" t="s">
        <v>37</v>
      </c>
      <c r="E508" s="127" t="s">
        <v>38</v>
      </c>
    </row>
    <row r="509" spans="1:5" x14ac:dyDescent="0.25">
      <c r="A509" s="127" t="s">
        <v>4</v>
      </c>
      <c r="B509" s="127" t="s">
        <v>5</v>
      </c>
      <c r="C509" s="127" t="s">
        <v>31</v>
      </c>
      <c r="D509" s="127" t="s">
        <v>32</v>
      </c>
      <c r="E509" s="127" t="s">
        <v>33</v>
      </c>
    </row>
    <row r="510" spans="1:5" x14ac:dyDescent="0.25">
      <c r="A510" s="127" t="s">
        <v>4</v>
      </c>
      <c r="B510" s="127" t="s">
        <v>5</v>
      </c>
      <c r="C510" s="127" t="s">
        <v>39</v>
      </c>
      <c r="D510" s="127" t="s">
        <v>43</v>
      </c>
      <c r="E510" s="127" t="s">
        <v>44</v>
      </c>
    </row>
    <row r="511" spans="1:5" x14ac:dyDescent="0.25">
      <c r="A511" s="127" t="s">
        <v>4</v>
      </c>
      <c r="B511" s="127" t="s">
        <v>5</v>
      </c>
      <c r="C511" s="127" t="s">
        <v>28</v>
      </c>
      <c r="D511" s="127" t="s">
        <v>29</v>
      </c>
      <c r="E511" s="127" t="s">
        <v>30</v>
      </c>
    </row>
    <row r="512" spans="1:5" x14ac:dyDescent="0.25">
      <c r="A512" s="127" t="s">
        <v>4</v>
      </c>
      <c r="B512" s="127" t="s">
        <v>5</v>
      </c>
      <c r="C512" s="127" t="s">
        <v>40</v>
      </c>
      <c r="D512" s="127" t="s">
        <v>37</v>
      </c>
      <c r="E512" s="127" t="s">
        <v>38</v>
      </c>
    </row>
    <row r="513" spans="1:5" x14ac:dyDescent="0.25">
      <c r="A513" s="127" t="s">
        <v>4</v>
      </c>
      <c r="B513" s="127" t="s">
        <v>5</v>
      </c>
      <c r="C513" s="127" t="s">
        <v>45</v>
      </c>
      <c r="D513" s="127" t="s">
        <v>41</v>
      </c>
      <c r="E513" s="127" t="s">
        <v>42</v>
      </c>
    </row>
    <row r="514" spans="1:5" x14ac:dyDescent="0.25">
      <c r="A514" s="127" t="s">
        <v>4</v>
      </c>
      <c r="B514" s="127" t="s">
        <v>5</v>
      </c>
      <c r="C514" s="127" t="s">
        <v>54</v>
      </c>
      <c r="D514" s="127" t="s">
        <v>57</v>
      </c>
      <c r="E514" s="127" t="s">
        <v>58</v>
      </c>
    </row>
    <row r="515" spans="1:5" x14ac:dyDescent="0.25">
      <c r="A515" s="127" t="s">
        <v>4</v>
      </c>
      <c r="B515" s="127" t="s">
        <v>5</v>
      </c>
      <c r="C515" s="127" t="s">
        <v>40</v>
      </c>
      <c r="D515" s="127" t="s">
        <v>41</v>
      </c>
      <c r="E515" s="127" t="s">
        <v>42</v>
      </c>
    </row>
    <row r="516" spans="1:5" x14ac:dyDescent="0.25">
      <c r="A516" s="127" t="s">
        <v>4</v>
      </c>
      <c r="B516" s="127" t="s">
        <v>5</v>
      </c>
      <c r="C516" s="127" t="s">
        <v>40</v>
      </c>
      <c r="D516" s="127" t="s">
        <v>37</v>
      </c>
      <c r="E516" s="127" t="s">
        <v>38</v>
      </c>
    </row>
    <row r="517" spans="1:5" x14ac:dyDescent="0.25">
      <c r="A517" s="127" t="s">
        <v>4</v>
      </c>
      <c r="B517" s="127" t="s">
        <v>5</v>
      </c>
      <c r="C517" s="127" t="s">
        <v>25</v>
      </c>
      <c r="D517" s="127" t="s">
        <v>26</v>
      </c>
      <c r="E517" s="127" t="s">
        <v>27</v>
      </c>
    </row>
    <row r="518" spans="1:5" x14ac:dyDescent="0.25">
      <c r="A518" s="127" t="s">
        <v>4</v>
      </c>
      <c r="B518" s="127" t="s">
        <v>5</v>
      </c>
      <c r="C518" s="127" t="s">
        <v>28</v>
      </c>
      <c r="D518" s="127" t="s">
        <v>29</v>
      </c>
      <c r="E518" s="127" t="s">
        <v>30</v>
      </c>
    </row>
    <row r="519" spans="1:5" x14ac:dyDescent="0.25">
      <c r="A519" s="127" t="s">
        <v>4</v>
      </c>
      <c r="B519" s="127" t="s">
        <v>5</v>
      </c>
      <c r="C519" s="127" t="s">
        <v>40</v>
      </c>
      <c r="D519" s="127" t="s">
        <v>32</v>
      </c>
      <c r="E519" s="127" t="s">
        <v>33</v>
      </c>
    </row>
    <row r="520" spans="1:5" x14ac:dyDescent="0.25">
      <c r="A520" s="127" t="s">
        <v>4</v>
      </c>
      <c r="B520" s="127" t="s">
        <v>5</v>
      </c>
      <c r="C520" s="127" t="s">
        <v>28</v>
      </c>
      <c r="D520" s="127" t="s">
        <v>32</v>
      </c>
      <c r="E520" s="127" t="s">
        <v>33</v>
      </c>
    </row>
    <row r="521" spans="1:5" x14ac:dyDescent="0.25">
      <c r="A521" s="127" t="s">
        <v>4</v>
      </c>
      <c r="B521" s="127" t="s">
        <v>5</v>
      </c>
      <c r="C521" s="127" t="s">
        <v>25</v>
      </c>
      <c r="D521" s="127" t="s">
        <v>26</v>
      </c>
      <c r="E521" s="127" t="s">
        <v>27</v>
      </c>
    </row>
    <row r="522" spans="1:5" x14ac:dyDescent="0.25">
      <c r="A522" s="127" t="s">
        <v>4</v>
      </c>
      <c r="B522" s="127" t="s">
        <v>5</v>
      </c>
      <c r="C522" s="127" t="s">
        <v>25</v>
      </c>
      <c r="D522" s="127" t="s">
        <v>29</v>
      </c>
      <c r="E522" s="127" t="s">
        <v>30</v>
      </c>
    </row>
    <row r="523" spans="1:5" x14ac:dyDescent="0.25">
      <c r="A523" s="127" t="s">
        <v>4</v>
      </c>
      <c r="B523" s="127" t="s">
        <v>5</v>
      </c>
      <c r="C523" s="127" t="s">
        <v>40</v>
      </c>
      <c r="D523" s="127" t="s">
        <v>41</v>
      </c>
      <c r="E523" s="127" t="s">
        <v>42</v>
      </c>
    </row>
    <row r="524" spans="1:5" x14ac:dyDescent="0.25">
      <c r="A524" s="127" t="s">
        <v>4</v>
      </c>
      <c r="B524" s="127" t="s">
        <v>5</v>
      </c>
      <c r="C524" s="127" t="s">
        <v>28</v>
      </c>
      <c r="D524" s="127" t="s">
        <v>29</v>
      </c>
      <c r="E524" s="127" t="s">
        <v>30</v>
      </c>
    </row>
    <row r="525" spans="1:5" x14ac:dyDescent="0.25">
      <c r="A525" s="127" t="s">
        <v>4</v>
      </c>
      <c r="B525" s="127" t="s">
        <v>5</v>
      </c>
      <c r="C525" s="127" t="s">
        <v>28</v>
      </c>
      <c r="D525" s="127" t="s">
        <v>29</v>
      </c>
      <c r="E525" s="127" t="s">
        <v>30</v>
      </c>
    </row>
    <row r="526" spans="1:5" x14ac:dyDescent="0.25">
      <c r="A526" s="127" t="s">
        <v>73</v>
      </c>
      <c r="B526" s="127" t="s">
        <v>5</v>
      </c>
      <c r="C526" s="127" t="s">
        <v>28</v>
      </c>
      <c r="D526" s="127" t="s">
        <v>29</v>
      </c>
      <c r="E526" s="127" t="s">
        <v>30</v>
      </c>
    </row>
    <row r="527" spans="1:5" x14ac:dyDescent="0.25">
      <c r="A527" s="127" t="s">
        <v>4</v>
      </c>
      <c r="B527" s="127" t="s">
        <v>5</v>
      </c>
      <c r="C527" s="127" t="s">
        <v>34</v>
      </c>
      <c r="D527" s="127" t="s">
        <v>35</v>
      </c>
      <c r="E527" s="127" t="s">
        <v>36</v>
      </c>
    </row>
    <row r="528" spans="1:5" x14ac:dyDescent="0.25">
      <c r="A528" s="127" t="s">
        <v>4</v>
      </c>
      <c r="B528" s="127" t="s">
        <v>5</v>
      </c>
      <c r="C528" s="127" t="s">
        <v>28</v>
      </c>
      <c r="D528" s="127" t="s">
        <v>29</v>
      </c>
      <c r="E528" s="127" t="s">
        <v>30</v>
      </c>
    </row>
    <row r="529" spans="1:5" x14ac:dyDescent="0.25">
      <c r="A529" s="127" t="s">
        <v>4</v>
      </c>
      <c r="B529" s="127" t="s">
        <v>5</v>
      </c>
      <c r="C529" s="127" t="s">
        <v>28</v>
      </c>
      <c r="D529" s="127" t="s">
        <v>29</v>
      </c>
      <c r="E529" s="127" t="s">
        <v>30</v>
      </c>
    </row>
    <row r="530" spans="1:5" x14ac:dyDescent="0.25">
      <c r="A530" s="127" t="s">
        <v>4</v>
      </c>
      <c r="B530" s="127" t="s">
        <v>5</v>
      </c>
      <c r="C530" s="127" t="s">
        <v>40</v>
      </c>
      <c r="D530" s="127" t="s">
        <v>41</v>
      </c>
      <c r="E530" s="127" t="s">
        <v>42</v>
      </c>
    </row>
    <row r="531" spans="1:5" x14ac:dyDescent="0.25">
      <c r="A531" s="127" t="s">
        <v>4</v>
      </c>
      <c r="B531" s="127" t="s">
        <v>5</v>
      </c>
      <c r="C531" s="127" t="s">
        <v>28</v>
      </c>
      <c r="D531" s="127" t="s">
        <v>29</v>
      </c>
      <c r="E531" s="127" t="s">
        <v>30</v>
      </c>
    </row>
    <row r="532" spans="1:5" x14ac:dyDescent="0.25">
      <c r="A532" s="127" t="s">
        <v>4</v>
      </c>
      <c r="B532" s="127" t="s">
        <v>5</v>
      </c>
      <c r="C532" s="127" t="s">
        <v>40</v>
      </c>
      <c r="D532" s="127" t="s">
        <v>37</v>
      </c>
      <c r="E532" s="127" t="s">
        <v>38</v>
      </c>
    </row>
    <row r="533" spans="1:5" x14ac:dyDescent="0.25">
      <c r="A533" s="127" t="s">
        <v>4</v>
      </c>
      <c r="B533" s="127" t="s">
        <v>5</v>
      </c>
      <c r="C533" s="127" t="s">
        <v>31</v>
      </c>
      <c r="D533" s="127" t="s">
        <v>32</v>
      </c>
      <c r="E533" s="127" t="s">
        <v>33</v>
      </c>
    </row>
    <row r="534" spans="1:5" x14ac:dyDescent="0.25">
      <c r="A534" s="127" t="s">
        <v>4</v>
      </c>
      <c r="B534" s="127" t="s">
        <v>5</v>
      </c>
      <c r="C534" s="127" t="s">
        <v>31</v>
      </c>
      <c r="D534" s="127" t="s">
        <v>32</v>
      </c>
      <c r="E534" s="127" t="s">
        <v>33</v>
      </c>
    </row>
    <row r="535" spans="1:5" x14ac:dyDescent="0.25">
      <c r="A535" s="127" t="s">
        <v>4</v>
      </c>
      <c r="B535" s="127" t="s">
        <v>5</v>
      </c>
      <c r="C535" s="127" t="s">
        <v>6</v>
      </c>
      <c r="D535" s="127" t="s">
        <v>18</v>
      </c>
      <c r="E535" s="127" t="s">
        <v>19</v>
      </c>
    </row>
    <row r="536" spans="1:5" x14ac:dyDescent="0.25">
      <c r="A536" s="127" t="s">
        <v>4</v>
      </c>
      <c r="B536" s="127" t="s">
        <v>5</v>
      </c>
      <c r="C536" s="127" t="s">
        <v>6</v>
      </c>
      <c r="D536" s="127" t="s">
        <v>18</v>
      </c>
      <c r="E536" s="127" t="s">
        <v>19</v>
      </c>
    </row>
    <row r="537" spans="1:5" x14ac:dyDescent="0.25">
      <c r="A537" s="127" t="s">
        <v>4</v>
      </c>
      <c r="B537" s="127" t="s">
        <v>5</v>
      </c>
      <c r="C537" s="127" t="s">
        <v>28</v>
      </c>
      <c r="D537" s="127" t="s">
        <v>29</v>
      </c>
      <c r="E537" s="127" t="s">
        <v>30</v>
      </c>
    </row>
    <row r="538" spans="1:5" x14ac:dyDescent="0.25">
      <c r="A538" s="127" t="s">
        <v>4</v>
      </c>
      <c r="B538" s="127" t="s">
        <v>5</v>
      </c>
      <c r="C538" s="127" t="s">
        <v>45</v>
      </c>
      <c r="D538" s="127" t="s">
        <v>41</v>
      </c>
      <c r="E538" s="127" t="s">
        <v>42</v>
      </c>
    </row>
    <row r="539" spans="1:5" x14ac:dyDescent="0.25">
      <c r="A539" s="127" t="s">
        <v>4</v>
      </c>
      <c r="B539" s="127" t="s">
        <v>5</v>
      </c>
      <c r="C539" s="127" t="s">
        <v>28</v>
      </c>
      <c r="D539" s="127" t="s">
        <v>29</v>
      </c>
      <c r="E539" s="127" t="s">
        <v>30</v>
      </c>
    </row>
    <row r="540" spans="1:5" x14ac:dyDescent="0.25">
      <c r="A540" s="127" t="s">
        <v>73</v>
      </c>
      <c r="B540" s="127" t="s">
        <v>5</v>
      </c>
      <c r="C540" s="127" t="s">
        <v>54</v>
      </c>
      <c r="D540" s="127" t="s">
        <v>59</v>
      </c>
      <c r="E540" s="127" t="s">
        <v>60</v>
      </c>
    </row>
    <row r="541" spans="1:5" x14ac:dyDescent="0.25">
      <c r="A541" s="127" t="s">
        <v>4</v>
      </c>
      <c r="B541" s="127" t="s">
        <v>5</v>
      </c>
      <c r="C541" s="127" t="s">
        <v>39</v>
      </c>
      <c r="D541" s="127" t="s">
        <v>43</v>
      </c>
      <c r="E541" s="127" t="s">
        <v>44</v>
      </c>
    </row>
    <row r="542" spans="1:5" x14ac:dyDescent="0.25">
      <c r="A542" s="127" t="s">
        <v>4</v>
      </c>
      <c r="B542" s="127" t="s">
        <v>5</v>
      </c>
      <c r="C542" s="127" t="s">
        <v>31</v>
      </c>
      <c r="D542" s="127" t="s">
        <v>32</v>
      </c>
      <c r="E542" s="127" t="s">
        <v>33</v>
      </c>
    </row>
    <row r="543" spans="1:5" x14ac:dyDescent="0.25">
      <c r="A543" s="127" t="s">
        <v>4</v>
      </c>
      <c r="B543" s="127" t="s">
        <v>5</v>
      </c>
      <c r="C543" s="127" t="s">
        <v>6</v>
      </c>
      <c r="D543" s="127" t="s">
        <v>22</v>
      </c>
      <c r="E543" s="127" t="s">
        <v>23</v>
      </c>
    </row>
    <row r="544" spans="1:5" x14ac:dyDescent="0.25">
      <c r="A544" s="127" t="s">
        <v>4</v>
      </c>
      <c r="B544" s="127" t="s">
        <v>5</v>
      </c>
      <c r="C544" s="127" t="s">
        <v>6</v>
      </c>
      <c r="D544" s="127" t="s">
        <v>22</v>
      </c>
      <c r="E544" s="127" t="s">
        <v>23</v>
      </c>
    </row>
    <row r="545" spans="1:5" x14ac:dyDescent="0.25">
      <c r="A545" s="127" t="s">
        <v>4</v>
      </c>
      <c r="B545" s="127" t="s">
        <v>5</v>
      </c>
      <c r="C545" s="127" t="s">
        <v>39</v>
      </c>
      <c r="D545" s="127" t="s">
        <v>43</v>
      </c>
      <c r="E545" s="127" t="s">
        <v>44</v>
      </c>
    </row>
    <row r="546" spans="1:5" x14ac:dyDescent="0.25">
      <c r="A546" s="127" t="s">
        <v>4</v>
      </c>
      <c r="B546" s="127" t="s">
        <v>5</v>
      </c>
      <c r="C546" s="127" t="s">
        <v>28</v>
      </c>
      <c r="D546" s="127" t="s">
        <v>29</v>
      </c>
      <c r="E546" s="127" t="s">
        <v>30</v>
      </c>
    </row>
    <row r="547" spans="1:5" x14ac:dyDescent="0.25">
      <c r="A547" s="127" t="s">
        <v>4</v>
      </c>
      <c r="B547" s="127" t="s">
        <v>5</v>
      </c>
      <c r="C547" s="127" t="s">
        <v>28</v>
      </c>
      <c r="D547" s="127" t="s">
        <v>29</v>
      </c>
      <c r="E547" s="127" t="s">
        <v>30</v>
      </c>
    </row>
    <row r="548" spans="1:5" x14ac:dyDescent="0.25">
      <c r="A548" s="127" t="s">
        <v>4</v>
      </c>
      <c r="B548" s="127" t="s">
        <v>5</v>
      </c>
      <c r="C548" s="127" t="s">
        <v>6</v>
      </c>
      <c r="D548" s="127" t="s">
        <v>20</v>
      </c>
      <c r="E548" s="127" t="s">
        <v>21</v>
      </c>
    </row>
    <row r="549" spans="1:5" x14ac:dyDescent="0.25">
      <c r="A549" s="127" t="s">
        <v>4</v>
      </c>
      <c r="B549" s="127" t="s">
        <v>5</v>
      </c>
      <c r="C549" s="127" t="s">
        <v>39</v>
      </c>
      <c r="D549" s="127" t="s">
        <v>43</v>
      </c>
      <c r="E549" s="127" t="s">
        <v>44</v>
      </c>
    </row>
    <row r="550" spans="1:5" x14ac:dyDescent="0.25">
      <c r="A550" s="127" t="s">
        <v>4</v>
      </c>
      <c r="B550" s="127" t="s">
        <v>5</v>
      </c>
      <c r="C550" s="127" t="s">
        <v>28</v>
      </c>
      <c r="D550" s="127" t="s">
        <v>29</v>
      </c>
      <c r="E550" s="127" t="s">
        <v>30</v>
      </c>
    </row>
    <row r="551" spans="1:5" x14ac:dyDescent="0.25">
      <c r="A551" s="127" t="s">
        <v>4</v>
      </c>
      <c r="B551" s="127" t="s">
        <v>5</v>
      </c>
      <c r="C551" s="127" t="s">
        <v>28</v>
      </c>
      <c r="D551" s="127" t="s">
        <v>29</v>
      </c>
      <c r="E551" s="127" t="s">
        <v>30</v>
      </c>
    </row>
    <row r="552" spans="1:5" x14ac:dyDescent="0.25">
      <c r="A552" s="127" t="s">
        <v>4</v>
      </c>
      <c r="B552" s="127" t="s">
        <v>5</v>
      </c>
      <c r="C552" s="127" t="s">
        <v>28</v>
      </c>
      <c r="D552" s="127" t="s">
        <v>29</v>
      </c>
      <c r="E552" s="127" t="s">
        <v>30</v>
      </c>
    </row>
    <row r="553" spans="1:5" x14ac:dyDescent="0.25">
      <c r="A553" s="127" t="s">
        <v>4</v>
      </c>
      <c r="B553" s="127" t="s">
        <v>5</v>
      </c>
      <c r="C553" s="127" t="s">
        <v>28</v>
      </c>
      <c r="D553" s="127" t="s">
        <v>29</v>
      </c>
      <c r="E553" s="127" t="s">
        <v>30</v>
      </c>
    </row>
    <row r="554" spans="1:5" x14ac:dyDescent="0.25">
      <c r="A554" s="127" t="s">
        <v>4</v>
      </c>
      <c r="B554" s="127" t="s">
        <v>5</v>
      </c>
      <c r="C554" s="127" t="s">
        <v>39</v>
      </c>
      <c r="D554" s="127" t="s">
        <v>37</v>
      </c>
      <c r="E554" s="127" t="s">
        <v>38</v>
      </c>
    </row>
    <row r="555" spans="1:5" x14ac:dyDescent="0.25">
      <c r="A555" s="127" t="s">
        <v>4</v>
      </c>
      <c r="B555" s="127" t="s">
        <v>5</v>
      </c>
      <c r="C555" s="127" t="s">
        <v>54</v>
      </c>
      <c r="D555" s="127" t="s">
        <v>63</v>
      </c>
      <c r="E555" s="127" t="s">
        <v>64</v>
      </c>
    </row>
    <row r="556" spans="1:5" x14ac:dyDescent="0.25">
      <c r="A556" s="127" t="s">
        <v>4</v>
      </c>
      <c r="B556" s="127" t="s">
        <v>5</v>
      </c>
      <c r="C556" s="127" t="s">
        <v>28</v>
      </c>
      <c r="D556" s="127" t="s">
        <v>29</v>
      </c>
      <c r="E556" s="127" t="s">
        <v>30</v>
      </c>
    </row>
    <row r="557" spans="1:5" x14ac:dyDescent="0.25">
      <c r="A557" s="127" t="s">
        <v>4</v>
      </c>
      <c r="B557" s="127" t="s">
        <v>5</v>
      </c>
      <c r="C557" s="127" t="s">
        <v>6</v>
      </c>
      <c r="D557" s="127" t="s">
        <v>18</v>
      </c>
      <c r="E557" s="127" t="s">
        <v>19</v>
      </c>
    </row>
    <row r="558" spans="1:5" x14ac:dyDescent="0.25">
      <c r="A558" s="127" t="s">
        <v>4</v>
      </c>
      <c r="B558" s="127" t="s">
        <v>5</v>
      </c>
      <c r="C558" s="127" t="s">
        <v>6</v>
      </c>
      <c r="D558" s="127" t="s">
        <v>18</v>
      </c>
      <c r="E558" s="127" t="s">
        <v>19</v>
      </c>
    </row>
    <row r="559" spans="1:5" x14ac:dyDescent="0.25">
      <c r="A559" s="127" t="s">
        <v>4</v>
      </c>
      <c r="B559" s="127" t="s">
        <v>5</v>
      </c>
      <c r="C559" s="127" t="s">
        <v>28</v>
      </c>
      <c r="D559" s="127" t="s">
        <v>29</v>
      </c>
      <c r="E559" s="127" t="s">
        <v>30</v>
      </c>
    </row>
    <row r="560" spans="1:5" x14ac:dyDescent="0.25">
      <c r="A560" s="127" t="s">
        <v>4</v>
      </c>
      <c r="B560" s="127" t="s">
        <v>5</v>
      </c>
      <c r="C560" s="127" t="s">
        <v>13</v>
      </c>
      <c r="D560" s="127" t="s">
        <v>16</v>
      </c>
      <c r="E560" s="127" t="s">
        <v>17</v>
      </c>
    </row>
    <row r="561" spans="1:5" x14ac:dyDescent="0.25">
      <c r="A561" s="127" t="s">
        <v>4</v>
      </c>
      <c r="B561" s="127" t="s">
        <v>5</v>
      </c>
      <c r="C561" s="127" t="s">
        <v>28</v>
      </c>
      <c r="D561" s="127" t="s">
        <v>29</v>
      </c>
      <c r="E561" s="127" t="s">
        <v>30</v>
      </c>
    </row>
    <row r="562" spans="1:5" x14ac:dyDescent="0.25">
      <c r="A562" s="127" t="s">
        <v>4</v>
      </c>
      <c r="B562" s="127" t="s">
        <v>5</v>
      </c>
      <c r="C562" s="127" t="s">
        <v>28</v>
      </c>
      <c r="D562" s="127" t="s">
        <v>29</v>
      </c>
      <c r="E562" s="127" t="s">
        <v>30</v>
      </c>
    </row>
    <row r="563" spans="1:5" x14ac:dyDescent="0.25">
      <c r="A563" s="127" t="s">
        <v>4</v>
      </c>
      <c r="B563" s="127" t="s">
        <v>5</v>
      </c>
      <c r="C563" s="127" t="s">
        <v>39</v>
      </c>
      <c r="D563" s="127" t="s">
        <v>43</v>
      </c>
      <c r="E563" s="127" t="s">
        <v>44</v>
      </c>
    </row>
    <row r="564" spans="1:5" x14ac:dyDescent="0.25">
      <c r="A564" s="127" t="s">
        <v>4</v>
      </c>
      <c r="B564" s="127" t="s">
        <v>5</v>
      </c>
      <c r="C564" s="127" t="s">
        <v>39</v>
      </c>
      <c r="D564" s="127" t="s">
        <v>43</v>
      </c>
      <c r="E564" s="127" t="s">
        <v>44</v>
      </c>
    </row>
    <row r="565" spans="1:5" x14ac:dyDescent="0.25">
      <c r="A565" s="127" t="s">
        <v>4</v>
      </c>
      <c r="B565" s="127" t="s">
        <v>5</v>
      </c>
      <c r="C565" s="127" t="s">
        <v>40</v>
      </c>
      <c r="D565" s="127" t="s">
        <v>41</v>
      </c>
      <c r="E565" s="127" t="s">
        <v>42</v>
      </c>
    </row>
    <row r="566" spans="1:5" x14ac:dyDescent="0.25">
      <c r="A566" s="127" t="s">
        <v>4</v>
      </c>
      <c r="B566" s="127" t="s">
        <v>5</v>
      </c>
      <c r="C566" s="127" t="s">
        <v>28</v>
      </c>
      <c r="D566" s="127" t="s">
        <v>32</v>
      </c>
      <c r="E566" s="127" t="s">
        <v>33</v>
      </c>
    </row>
    <row r="567" spans="1:5" x14ac:dyDescent="0.25">
      <c r="A567" s="127" t="s">
        <v>4</v>
      </c>
      <c r="B567" s="127" t="s">
        <v>5</v>
      </c>
      <c r="C567" s="127" t="s">
        <v>25</v>
      </c>
      <c r="D567" s="127" t="s">
        <v>26</v>
      </c>
      <c r="E567" s="127" t="s">
        <v>27</v>
      </c>
    </row>
    <row r="568" spans="1:5" x14ac:dyDescent="0.25">
      <c r="A568" s="127" t="s">
        <v>4</v>
      </c>
      <c r="B568" s="127" t="s">
        <v>5</v>
      </c>
      <c r="C568" s="127" t="s">
        <v>13</v>
      </c>
      <c r="D568" s="127" t="s">
        <v>14</v>
      </c>
      <c r="E568" s="127" t="s">
        <v>15</v>
      </c>
    </row>
    <row r="569" spans="1:5" x14ac:dyDescent="0.25">
      <c r="A569" s="127" t="s">
        <v>4</v>
      </c>
      <c r="B569" s="127" t="s">
        <v>5</v>
      </c>
      <c r="C569" s="127" t="s">
        <v>28</v>
      </c>
      <c r="D569" s="127" t="s">
        <v>29</v>
      </c>
      <c r="E569" s="127" t="s">
        <v>30</v>
      </c>
    </row>
    <row r="570" spans="1:5" x14ac:dyDescent="0.25">
      <c r="A570" s="127" t="s">
        <v>4</v>
      </c>
      <c r="B570" s="127" t="s">
        <v>5</v>
      </c>
      <c r="C570" s="127" t="s">
        <v>6</v>
      </c>
      <c r="D570" s="127" t="s">
        <v>18</v>
      </c>
      <c r="E570" s="127" t="s">
        <v>19</v>
      </c>
    </row>
    <row r="571" spans="1:5" x14ac:dyDescent="0.25">
      <c r="A571" s="127" t="s">
        <v>4</v>
      </c>
      <c r="B571" s="127" t="s">
        <v>5</v>
      </c>
      <c r="C571" s="127" t="s">
        <v>45</v>
      </c>
      <c r="D571" s="127" t="s">
        <v>48</v>
      </c>
      <c r="E571" s="127" t="s">
        <v>49</v>
      </c>
    </row>
    <row r="572" spans="1:5" x14ac:dyDescent="0.25">
      <c r="A572" s="127" t="s">
        <v>4</v>
      </c>
      <c r="B572" s="127" t="s">
        <v>5</v>
      </c>
      <c r="C572" s="127" t="s">
        <v>6</v>
      </c>
      <c r="D572" s="127" t="s">
        <v>18</v>
      </c>
      <c r="E572" s="127" t="s">
        <v>19</v>
      </c>
    </row>
    <row r="573" spans="1:5" x14ac:dyDescent="0.25">
      <c r="A573" s="127" t="s">
        <v>4</v>
      </c>
      <c r="B573" s="127" t="s">
        <v>5</v>
      </c>
      <c r="C573" s="127" t="s">
        <v>40</v>
      </c>
      <c r="D573" s="127" t="s">
        <v>32</v>
      </c>
      <c r="E573" s="127" t="s">
        <v>33</v>
      </c>
    </row>
    <row r="574" spans="1:5" x14ac:dyDescent="0.25">
      <c r="A574" s="127" t="s">
        <v>4</v>
      </c>
      <c r="B574" s="127" t="s">
        <v>5</v>
      </c>
      <c r="C574" s="127" t="s">
        <v>28</v>
      </c>
      <c r="D574" s="127" t="s">
        <v>29</v>
      </c>
      <c r="E574" s="127" t="s">
        <v>30</v>
      </c>
    </row>
    <row r="575" spans="1:5" x14ac:dyDescent="0.25">
      <c r="A575" s="127" t="s">
        <v>4</v>
      </c>
      <c r="B575" s="127" t="s">
        <v>5</v>
      </c>
      <c r="C575" s="127" t="s">
        <v>25</v>
      </c>
      <c r="D575" s="127" t="s">
        <v>29</v>
      </c>
      <c r="E575" s="127" t="s">
        <v>30</v>
      </c>
    </row>
    <row r="576" spans="1:5" x14ac:dyDescent="0.25">
      <c r="A576" s="127" t="s">
        <v>4</v>
      </c>
      <c r="B576" s="127" t="s">
        <v>5</v>
      </c>
      <c r="C576" s="127" t="s">
        <v>28</v>
      </c>
      <c r="D576" s="127" t="s">
        <v>29</v>
      </c>
      <c r="E576" s="127" t="s">
        <v>30</v>
      </c>
    </row>
    <row r="577" spans="1:5" x14ac:dyDescent="0.25">
      <c r="A577" s="127" t="s">
        <v>4</v>
      </c>
      <c r="B577" s="127" t="s">
        <v>5</v>
      </c>
      <c r="C577" s="127" t="s">
        <v>45</v>
      </c>
      <c r="D577" s="127" t="s">
        <v>41</v>
      </c>
      <c r="E577" s="127" t="s">
        <v>42</v>
      </c>
    </row>
    <row r="578" spans="1:5" x14ac:dyDescent="0.25">
      <c r="A578" s="127" t="s">
        <v>4</v>
      </c>
      <c r="B578" s="127" t="s">
        <v>5</v>
      </c>
      <c r="C578" s="127" t="s">
        <v>28</v>
      </c>
      <c r="D578" s="127" t="s">
        <v>29</v>
      </c>
      <c r="E578" s="127" t="s">
        <v>30</v>
      </c>
    </row>
    <row r="579" spans="1:5" x14ac:dyDescent="0.25">
      <c r="A579" s="127" t="s">
        <v>4</v>
      </c>
      <c r="B579" s="127" t="s">
        <v>5</v>
      </c>
      <c r="C579" s="127" t="s">
        <v>40</v>
      </c>
      <c r="D579" s="127" t="s">
        <v>37</v>
      </c>
      <c r="E579" s="127" t="s">
        <v>38</v>
      </c>
    </row>
    <row r="580" spans="1:5" x14ac:dyDescent="0.25">
      <c r="A580" s="127" t="s">
        <v>4</v>
      </c>
      <c r="B580" s="127" t="s">
        <v>5</v>
      </c>
      <c r="C580" s="127" t="s">
        <v>40</v>
      </c>
      <c r="D580" s="127" t="s">
        <v>41</v>
      </c>
      <c r="E580" s="127" t="s">
        <v>42</v>
      </c>
    </row>
    <row r="581" spans="1:5" x14ac:dyDescent="0.25">
      <c r="A581" s="127" t="s">
        <v>73</v>
      </c>
      <c r="B581" s="127" t="s">
        <v>5</v>
      </c>
      <c r="C581" s="127" t="s">
        <v>54</v>
      </c>
      <c r="D581" s="127" t="s">
        <v>59</v>
      </c>
      <c r="E581" s="127" t="s">
        <v>60</v>
      </c>
    </row>
    <row r="582" spans="1:5" x14ac:dyDescent="0.25">
      <c r="A582" s="127" t="s">
        <v>4</v>
      </c>
      <c r="B582" s="127" t="s">
        <v>5</v>
      </c>
      <c r="C582" s="127" t="s">
        <v>6</v>
      </c>
      <c r="D582" s="127" t="s">
        <v>22</v>
      </c>
      <c r="E582" s="127" t="s">
        <v>23</v>
      </c>
    </row>
    <row r="583" spans="1:5" x14ac:dyDescent="0.25">
      <c r="A583" s="127" t="s">
        <v>4</v>
      </c>
      <c r="B583" s="127" t="s">
        <v>5</v>
      </c>
      <c r="C583" s="127" t="s">
        <v>25</v>
      </c>
      <c r="D583" s="127" t="s">
        <v>29</v>
      </c>
      <c r="E583" s="127" t="s">
        <v>30</v>
      </c>
    </row>
    <row r="584" spans="1:5" x14ac:dyDescent="0.25">
      <c r="A584" s="127" t="s">
        <v>4</v>
      </c>
      <c r="B584" s="127" t="s">
        <v>5</v>
      </c>
      <c r="C584" s="127" t="s">
        <v>6</v>
      </c>
      <c r="D584" s="127" t="s">
        <v>7</v>
      </c>
      <c r="E584" s="127" t="s">
        <v>8</v>
      </c>
    </row>
    <row r="585" spans="1:5" x14ac:dyDescent="0.25">
      <c r="A585" s="127" t="s">
        <v>4</v>
      </c>
      <c r="B585" s="127" t="s">
        <v>5</v>
      </c>
      <c r="C585" s="127" t="s">
        <v>40</v>
      </c>
      <c r="D585" s="127" t="s">
        <v>41</v>
      </c>
      <c r="E585" s="127" t="s">
        <v>42</v>
      </c>
    </row>
    <row r="586" spans="1:5" x14ac:dyDescent="0.25">
      <c r="A586" s="127" t="s">
        <v>4</v>
      </c>
      <c r="B586" s="127" t="s">
        <v>5</v>
      </c>
      <c r="C586" s="127" t="s">
        <v>40</v>
      </c>
      <c r="D586" s="127" t="s">
        <v>41</v>
      </c>
      <c r="E586" s="127" t="s">
        <v>42</v>
      </c>
    </row>
    <row r="587" spans="1:5" x14ac:dyDescent="0.25">
      <c r="A587" s="127" t="s">
        <v>4</v>
      </c>
      <c r="B587" s="127" t="s">
        <v>5</v>
      </c>
      <c r="C587" s="127" t="s">
        <v>6</v>
      </c>
      <c r="D587" s="127" t="s">
        <v>22</v>
      </c>
      <c r="E587" s="127" t="s">
        <v>23</v>
      </c>
    </row>
    <row r="588" spans="1:5" x14ac:dyDescent="0.25">
      <c r="A588" s="127" t="s">
        <v>4</v>
      </c>
      <c r="B588" s="127" t="s">
        <v>5</v>
      </c>
      <c r="C588" s="127" t="s">
        <v>25</v>
      </c>
      <c r="D588" s="127" t="s">
        <v>29</v>
      </c>
      <c r="E588" s="127" t="s">
        <v>30</v>
      </c>
    </row>
    <row r="589" spans="1:5" x14ac:dyDescent="0.25">
      <c r="A589" s="127" t="s">
        <v>4</v>
      </c>
      <c r="B589" s="127" t="s">
        <v>5</v>
      </c>
      <c r="C589" s="127" t="s">
        <v>28</v>
      </c>
      <c r="D589" s="127" t="s">
        <v>29</v>
      </c>
      <c r="E589" s="127" t="s">
        <v>30</v>
      </c>
    </row>
    <row r="590" spans="1:5" x14ac:dyDescent="0.25">
      <c r="A590" s="127" t="s">
        <v>4</v>
      </c>
      <c r="B590" s="127" t="s">
        <v>5</v>
      </c>
      <c r="C590" s="127" t="s">
        <v>28</v>
      </c>
      <c r="D590" s="127" t="s">
        <v>29</v>
      </c>
      <c r="E590" s="127" t="s">
        <v>30</v>
      </c>
    </row>
    <row r="591" spans="1:5" x14ac:dyDescent="0.25">
      <c r="A591" s="127" t="s">
        <v>4</v>
      </c>
      <c r="B591" s="127" t="s">
        <v>5</v>
      </c>
      <c r="C591" s="127" t="s">
        <v>40</v>
      </c>
      <c r="D591" s="127" t="s">
        <v>37</v>
      </c>
      <c r="E591" s="127" t="s">
        <v>38</v>
      </c>
    </row>
    <row r="592" spans="1:5" x14ac:dyDescent="0.25">
      <c r="A592" s="127" t="s">
        <v>4</v>
      </c>
      <c r="B592" s="127" t="s">
        <v>5</v>
      </c>
      <c r="C592" s="127" t="s">
        <v>28</v>
      </c>
      <c r="D592" s="127" t="s">
        <v>29</v>
      </c>
      <c r="E592" s="127" t="s">
        <v>30</v>
      </c>
    </row>
    <row r="593" spans="1:5" x14ac:dyDescent="0.25">
      <c r="A593" s="127" t="s">
        <v>4</v>
      </c>
      <c r="B593" s="127" t="s">
        <v>5</v>
      </c>
      <c r="C593" s="127" t="s">
        <v>28</v>
      </c>
      <c r="D593" s="127" t="s">
        <v>29</v>
      </c>
      <c r="E593" s="127" t="s">
        <v>30</v>
      </c>
    </row>
    <row r="594" spans="1:5" x14ac:dyDescent="0.25">
      <c r="A594" s="127" t="s">
        <v>4</v>
      </c>
      <c r="B594" s="127" t="s">
        <v>5</v>
      </c>
      <c r="C594" s="127" t="s">
        <v>28</v>
      </c>
      <c r="D594" s="127" t="s">
        <v>32</v>
      </c>
      <c r="E594" s="127" t="s">
        <v>33</v>
      </c>
    </row>
    <row r="595" spans="1:5" x14ac:dyDescent="0.25">
      <c r="A595" s="127" t="s">
        <v>4</v>
      </c>
      <c r="B595" s="127" t="s">
        <v>5</v>
      </c>
      <c r="C595" s="127" t="s">
        <v>40</v>
      </c>
      <c r="D595" s="127" t="s">
        <v>32</v>
      </c>
      <c r="E595" s="127" t="s">
        <v>33</v>
      </c>
    </row>
    <row r="596" spans="1:5" x14ac:dyDescent="0.25">
      <c r="A596" s="127" t="s">
        <v>4</v>
      </c>
      <c r="B596" s="127" t="s">
        <v>5</v>
      </c>
      <c r="C596" s="127" t="s">
        <v>28</v>
      </c>
      <c r="D596" s="127" t="s">
        <v>29</v>
      </c>
      <c r="E596" s="127" t="s">
        <v>30</v>
      </c>
    </row>
    <row r="597" spans="1:5" x14ac:dyDescent="0.25">
      <c r="A597" s="127" t="s">
        <v>4</v>
      </c>
      <c r="B597" s="127" t="s">
        <v>5</v>
      </c>
      <c r="C597" s="127" t="s">
        <v>28</v>
      </c>
      <c r="D597" s="127" t="s">
        <v>29</v>
      </c>
      <c r="E597" s="127" t="s">
        <v>30</v>
      </c>
    </row>
    <row r="598" spans="1:5" x14ac:dyDescent="0.25">
      <c r="A598" s="127" t="s">
        <v>4</v>
      </c>
      <c r="B598" s="127" t="s">
        <v>5</v>
      </c>
      <c r="C598" s="127" t="s">
        <v>28</v>
      </c>
      <c r="D598" s="127" t="s">
        <v>29</v>
      </c>
      <c r="E598" s="127" t="s">
        <v>30</v>
      </c>
    </row>
    <row r="599" spans="1:5" x14ac:dyDescent="0.25">
      <c r="A599" s="127" t="s">
        <v>4</v>
      </c>
      <c r="B599" s="127" t="s">
        <v>5</v>
      </c>
      <c r="C599" s="127" t="s">
        <v>28</v>
      </c>
      <c r="D599" s="127" t="s">
        <v>29</v>
      </c>
      <c r="E599" s="127" t="s">
        <v>30</v>
      </c>
    </row>
    <row r="600" spans="1:5" x14ac:dyDescent="0.25">
      <c r="A600" s="127" t="s">
        <v>4</v>
      </c>
      <c r="B600" s="127" t="s">
        <v>5</v>
      </c>
      <c r="C600" s="127" t="s">
        <v>25</v>
      </c>
      <c r="D600" s="127" t="s">
        <v>29</v>
      </c>
      <c r="E600" s="127" t="s">
        <v>30</v>
      </c>
    </row>
    <row r="601" spans="1:5" x14ac:dyDescent="0.25">
      <c r="A601" s="127" t="s">
        <v>4</v>
      </c>
      <c r="B601" s="127" t="s">
        <v>5</v>
      </c>
      <c r="C601" s="127" t="s">
        <v>6</v>
      </c>
      <c r="D601" s="127" t="s">
        <v>22</v>
      </c>
      <c r="E601" s="127" t="s">
        <v>23</v>
      </c>
    </row>
    <row r="602" spans="1:5" x14ac:dyDescent="0.25">
      <c r="A602" s="127" t="s">
        <v>4</v>
      </c>
      <c r="B602" s="127" t="s">
        <v>5</v>
      </c>
      <c r="C602" s="127" t="s">
        <v>28</v>
      </c>
      <c r="D602" s="127" t="s">
        <v>29</v>
      </c>
      <c r="E602" s="127" t="s">
        <v>30</v>
      </c>
    </row>
    <row r="603" spans="1:5" x14ac:dyDescent="0.25">
      <c r="A603" s="127" t="s">
        <v>4</v>
      </c>
      <c r="B603" s="127" t="s">
        <v>5</v>
      </c>
      <c r="C603" s="127" t="s">
        <v>31</v>
      </c>
      <c r="D603" s="127" t="s">
        <v>32</v>
      </c>
      <c r="E603" s="127" t="s">
        <v>33</v>
      </c>
    </row>
    <row r="604" spans="1:5" x14ac:dyDescent="0.25">
      <c r="A604" s="127" t="s">
        <v>4</v>
      </c>
      <c r="B604" s="127" t="s">
        <v>5</v>
      </c>
      <c r="C604" s="127" t="s">
        <v>25</v>
      </c>
      <c r="D604" s="127" t="s">
        <v>29</v>
      </c>
      <c r="E604" s="127" t="s">
        <v>30</v>
      </c>
    </row>
    <row r="605" spans="1:5" x14ac:dyDescent="0.25">
      <c r="A605" s="127" t="s">
        <v>4</v>
      </c>
      <c r="B605" s="127" t="s">
        <v>5</v>
      </c>
      <c r="C605" s="127" t="s">
        <v>39</v>
      </c>
      <c r="D605" s="127" t="s">
        <v>43</v>
      </c>
      <c r="E605" s="127" t="s">
        <v>44</v>
      </c>
    </row>
    <row r="606" spans="1:5" x14ac:dyDescent="0.25">
      <c r="A606" s="127" t="s">
        <v>73</v>
      </c>
      <c r="B606" s="127" t="s">
        <v>5</v>
      </c>
      <c r="C606" s="127" t="s">
        <v>54</v>
      </c>
      <c r="D606" s="127" t="s">
        <v>59</v>
      </c>
      <c r="E606" s="127" t="s">
        <v>60</v>
      </c>
    </row>
    <row r="607" spans="1:5" x14ac:dyDescent="0.25">
      <c r="A607" s="127" t="s">
        <v>4</v>
      </c>
      <c r="B607" s="127" t="s">
        <v>5</v>
      </c>
      <c r="C607" s="127" t="s">
        <v>28</v>
      </c>
      <c r="D607" s="127" t="s">
        <v>29</v>
      </c>
      <c r="E607" s="127" t="s">
        <v>30</v>
      </c>
    </row>
    <row r="608" spans="1:5" x14ac:dyDescent="0.25">
      <c r="A608" s="127" t="s">
        <v>4</v>
      </c>
      <c r="B608" s="127" t="s">
        <v>5</v>
      </c>
      <c r="C608" s="127" t="s">
        <v>28</v>
      </c>
      <c r="D608" s="127" t="s">
        <v>29</v>
      </c>
      <c r="E608" s="127" t="s">
        <v>30</v>
      </c>
    </row>
    <row r="609" spans="1:5" x14ac:dyDescent="0.25">
      <c r="A609" s="127" t="s">
        <v>4</v>
      </c>
      <c r="B609" s="127" t="s">
        <v>5</v>
      </c>
      <c r="C609" s="127" t="s">
        <v>31</v>
      </c>
      <c r="D609" s="127" t="s">
        <v>32</v>
      </c>
      <c r="E609" s="127" t="s">
        <v>33</v>
      </c>
    </row>
    <row r="610" spans="1:5" x14ac:dyDescent="0.25">
      <c r="A610" s="127" t="s">
        <v>4</v>
      </c>
      <c r="B610" s="127" t="s">
        <v>5</v>
      </c>
      <c r="C610" s="127" t="s">
        <v>25</v>
      </c>
      <c r="D610" s="127" t="s">
        <v>26</v>
      </c>
      <c r="E610" s="127" t="s">
        <v>27</v>
      </c>
    </row>
    <row r="611" spans="1:5" x14ac:dyDescent="0.25">
      <c r="A611" s="127" t="s">
        <v>4</v>
      </c>
      <c r="B611" s="127" t="s">
        <v>5</v>
      </c>
      <c r="C611" s="127" t="s">
        <v>40</v>
      </c>
      <c r="D611" s="127" t="s">
        <v>37</v>
      </c>
      <c r="E611" s="127" t="s">
        <v>38</v>
      </c>
    </row>
    <row r="612" spans="1:5" x14ac:dyDescent="0.25">
      <c r="A612" s="127" t="s">
        <v>4</v>
      </c>
      <c r="B612" s="127" t="s">
        <v>5</v>
      </c>
      <c r="C612" s="127" t="s">
        <v>31</v>
      </c>
      <c r="D612" s="127" t="s">
        <v>32</v>
      </c>
      <c r="E612" s="127" t="s">
        <v>33</v>
      </c>
    </row>
    <row r="613" spans="1:5" x14ac:dyDescent="0.25">
      <c r="A613" s="127" t="s">
        <v>4</v>
      </c>
      <c r="B613" s="127" t="s">
        <v>5</v>
      </c>
      <c r="C613" s="127" t="s">
        <v>25</v>
      </c>
      <c r="D613" s="127" t="s">
        <v>26</v>
      </c>
      <c r="E613" s="127" t="s">
        <v>27</v>
      </c>
    </row>
    <row r="614" spans="1:5" x14ac:dyDescent="0.25">
      <c r="A614" s="127" t="s">
        <v>4</v>
      </c>
      <c r="B614" s="127" t="s">
        <v>5</v>
      </c>
      <c r="C614" s="127" t="s">
        <v>28</v>
      </c>
      <c r="D614" s="127" t="s">
        <v>37</v>
      </c>
      <c r="E614" s="127" t="s">
        <v>38</v>
      </c>
    </row>
    <row r="615" spans="1:5" x14ac:dyDescent="0.25">
      <c r="A615" s="127" t="s">
        <v>4</v>
      </c>
      <c r="B615" s="127" t="s">
        <v>5</v>
      </c>
      <c r="C615" s="127" t="s">
        <v>28</v>
      </c>
      <c r="D615" s="127" t="s">
        <v>29</v>
      </c>
      <c r="E615" s="127" t="s">
        <v>30</v>
      </c>
    </row>
    <row r="616" spans="1:5" x14ac:dyDescent="0.25">
      <c r="A616" s="127" t="s">
        <v>4</v>
      </c>
      <c r="B616" s="127" t="s">
        <v>5</v>
      </c>
      <c r="C616" s="127" t="s">
        <v>28</v>
      </c>
      <c r="D616" s="127" t="s">
        <v>29</v>
      </c>
      <c r="E616" s="127" t="s">
        <v>30</v>
      </c>
    </row>
    <row r="617" spans="1:5" x14ac:dyDescent="0.25">
      <c r="A617" s="127" t="s">
        <v>4</v>
      </c>
      <c r="B617" s="127" t="s">
        <v>5</v>
      </c>
      <c r="C617" s="127" t="s">
        <v>28</v>
      </c>
      <c r="D617" s="127" t="s">
        <v>29</v>
      </c>
      <c r="E617" s="127" t="s">
        <v>30</v>
      </c>
    </row>
    <row r="618" spans="1:5" x14ac:dyDescent="0.25">
      <c r="A618" s="127" t="s">
        <v>4</v>
      </c>
      <c r="B618" s="127" t="s">
        <v>5</v>
      </c>
      <c r="C618" s="127" t="s">
        <v>28</v>
      </c>
      <c r="D618" s="127" t="s">
        <v>29</v>
      </c>
      <c r="E618" s="127" t="s">
        <v>30</v>
      </c>
    </row>
    <row r="619" spans="1:5" x14ac:dyDescent="0.25">
      <c r="A619" s="127" t="s">
        <v>4</v>
      </c>
      <c r="B619" s="127" t="s">
        <v>5</v>
      </c>
      <c r="C619" s="127" t="s">
        <v>6</v>
      </c>
      <c r="D619" s="127" t="s">
        <v>22</v>
      </c>
      <c r="E619" s="127" t="s">
        <v>23</v>
      </c>
    </row>
    <row r="620" spans="1:5" x14ac:dyDescent="0.25">
      <c r="A620" s="127" t="s">
        <v>4</v>
      </c>
      <c r="B620" s="127" t="s">
        <v>5</v>
      </c>
      <c r="C620" s="127" t="s">
        <v>28</v>
      </c>
      <c r="D620" s="127" t="s">
        <v>29</v>
      </c>
      <c r="E620" s="127" t="s">
        <v>30</v>
      </c>
    </row>
    <row r="621" spans="1:5" x14ac:dyDescent="0.25">
      <c r="A621" s="127" t="s">
        <v>4</v>
      </c>
      <c r="B621" s="127" t="s">
        <v>5</v>
      </c>
      <c r="C621" s="127" t="s">
        <v>6</v>
      </c>
      <c r="D621" s="127" t="s">
        <v>22</v>
      </c>
      <c r="E621" s="127" t="s">
        <v>23</v>
      </c>
    </row>
    <row r="622" spans="1:5" x14ac:dyDescent="0.25">
      <c r="A622" s="127" t="s">
        <v>4</v>
      </c>
      <c r="B622" s="127" t="s">
        <v>5</v>
      </c>
      <c r="C622" s="127" t="s">
        <v>6</v>
      </c>
      <c r="D622" s="127" t="s">
        <v>22</v>
      </c>
      <c r="E622" s="127" t="s">
        <v>23</v>
      </c>
    </row>
    <row r="623" spans="1:5" x14ac:dyDescent="0.25">
      <c r="A623" s="127" t="s">
        <v>4</v>
      </c>
      <c r="B623" s="127" t="s">
        <v>5</v>
      </c>
      <c r="C623" s="127" t="s">
        <v>40</v>
      </c>
      <c r="D623" s="127" t="s">
        <v>41</v>
      </c>
      <c r="E623" s="127" t="s">
        <v>42</v>
      </c>
    </row>
    <row r="624" spans="1:5" x14ac:dyDescent="0.25">
      <c r="A624" s="127" t="s">
        <v>4</v>
      </c>
      <c r="B624" s="127" t="s">
        <v>5</v>
      </c>
      <c r="C624" s="127" t="s">
        <v>40</v>
      </c>
      <c r="D624" s="127" t="s">
        <v>41</v>
      </c>
      <c r="E624" s="127" t="s">
        <v>42</v>
      </c>
    </row>
    <row r="625" spans="1:5" x14ac:dyDescent="0.25">
      <c r="A625" s="127" t="s">
        <v>4</v>
      </c>
      <c r="B625" s="127" t="s">
        <v>5</v>
      </c>
      <c r="C625" s="127" t="s">
        <v>28</v>
      </c>
      <c r="D625" s="127" t="s">
        <v>29</v>
      </c>
      <c r="E625" s="127" t="s">
        <v>30</v>
      </c>
    </row>
    <row r="626" spans="1:5" x14ac:dyDescent="0.25">
      <c r="A626" s="127" t="s">
        <v>4</v>
      </c>
      <c r="B626" s="127" t="s">
        <v>5</v>
      </c>
      <c r="C626" s="127" t="s">
        <v>25</v>
      </c>
      <c r="D626" s="127" t="s">
        <v>29</v>
      </c>
      <c r="E626" s="127" t="s">
        <v>30</v>
      </c>
    </row>
    <row r="627" spans="1:5" x14ac:dyDescent="0.25">
      <c r="A627" s="127" t="s">
        <v>4</v>
      </c>
      <c r="B627" s="127" t="s">
        <v>5</v>
      </c>
      <c r="C627" s="127" t="s">
        <v>6</v>
      </c>
      <c r="D627" s="127" t="s">
        <v>7</v>
      </c>
      <c r="E627" s="127" t="s">
        <v>8</v>
      </c>
    </row>
    <row r="628" spans="1:5" x14ac:dyDescent="0.25">
      <c r="A628" s="127" t="s">
        <v>4</v>
      </c>
      <c r="B628" s="127" t="s">
        <v>24</v>
      </c>
      <c r="C628" s="127" t="s">
        <v>54</v>
      </c>
      <c r="D628" s="127" t="s">
        <v>63</v>
      </c>
      <c r="E628" s="127" t="s">
        <v>64</v>
      </c>
    </row>
    <row r="629" spans="1:5" x14ac:dyDescent="0.25">
      <c r="A629" s="127" t="s">
        <v>4</v>
      </c>
      <c r="B629" s="127" t="s">
        <v>5</v>
      </c>
      <c r="C629" s="127" t="s">
        <v>39</v>
      </c>
      <c r="D629" s="127" t="s">
        <v>43</v>
      </c>
      <c r="E629" s="127" t="s">
        <v>44</v>
      </c>
    </row>
    <row r="630" spans="1:5" x14ac:dyDescent="0.25">
      <c r="A630" s="127" t="s">
        <v>4</v>
      </c>
      <c r="B630" s="127" t="s">
        <v>5</v>
      </c>
      <c r="C630" s="127" t="s">
        <v>6</v>
      </c>
      <c r="D630" s="127" t="s">
        <v>11</v>
      </c>
      <c r="E630" s="127" t="s">
        <v>12</v>
      </c>
    </row>
    <row r="631" spans="1:5" x14ac:dyDescent="0.25">
      <c r="A631" s="127" t="s">
        <v>4</v>
      </c>
      <c r="B631" s="127" t="s">
        <v>5</v>
      </c>
      <c r="C631" s="127" t="s">
        <v>28</v>
      </c>
      <c r="D631" s="127" t="s">
        <v>29</v>
      </c>
      <c r="E631" s="127" t="s">
        <v>30</v>
      </c>
    </row>
    <row r="632" spans="1:5" x14ac:dyDescent="0.25">
      <c r="A632" s="127" t="s">
        <v>4</v>
      </c>
      <c r="B632" s="127" t="s">
        <v>5</v>
      </c>
      <c r="C632" s="127" t="s">
        <v>39</v>
      </c>
      <c r="D632" s="127" t="s">
        <v>43</v>
      </c>
      <c r="E632" s="127" t="s">
        <v>44</v>
      </c>
    </row>
    <row r="633" spans="1:5" x14ac:dyDescent="0.25">
      <c r="A633" s="127" t="s">
        <v>4</v>
      </c>
      <c r="B633" s="127" t="s">
        <v>5</v>
      </c>
      <c r="C633" s="127" t="s">
        <v>6</v>
      </c>
      <c r="D633" s="127" t="s">
        <v>18</v>
      </c>
      <c r="E633" s="127" t="s">
        <v>19</v>
      </c>
    </row>
    <row r="634" spans="1:5" x14ac:dyDescent="0.25">
      <c r="A634" s="127" t="s">
        <v>4</v>
      </c>
      <c r="B634" s="127" t="s">
        <v>5</v>
      </c>
      <c r="C634" s="127" t="s">
        <v>40</v>
      </c>
      <c r="D634" s="127" t="s">
        <v>41</v>
      </c>
      <c r="E634" s="127" t="s">
        <v>42</v>
      </c>
    </row>
    <row r="635" spans="1:5" x14ac:dyDescent="0.25">
      <c r="A635" s="127" t="s">
        <v>4</v>
      </c>
      <c r="B635" s="127" t="s">
        <v>5</v>
      </c>
      <c r="C635" s="127" t="s">
        <v>39</v>
      </c>
      <c r="D635" s="127" t="s">
        <v>37</v>
      </c>
      <c r="E635" s="127" t="s">
        <v>38</v>
      </c>
    </row>
    <row r="636" spans="1:5" x14ac:dyDescent="0.25">
      <c r="A636" s="127" t="s">
        <v>4</v>
      </c>
      <c r="B636" s="127" t="s">
        <v>5</v>
      </c>
      <c r="C636" s="127" t="s">
        <v>25</v>
      </c>
      <c r="D636" s="127" t="s">
        <v>29</v>
      </c>
      <c r="E636" s="127" t="s">
        <v>30</v>
      </c>
    </row>
    <row r="637" spans="1:5" x14ac:dyDescent="0.25">
      <c r="A637" s="127" t="s">
        <v>4</v>
      </c>
      <c r="B637" s="127" t="s">
        <v>5</v>
      </c>
      <c r="C637" s="127" t="s">
        <v>40</v>
      </c>
      <c r="D637" s="127" t="s">
        <v>37</v>
      </c>
      <c r="E637" s="127" t="s">
        <v>38</v>
      </c>
    </row>
    <row r="638" spans="1:5" x14ac:dyDescent="0.25">
      <c r="A638" s="127" t="s">
        <v>4</v>
      </c>
      <c r="B638" s="127" t="s">
        <v>5</v>
      </c>
      <c r="C638" s="127" t="s">
        <v>40</v>
      </c>
      <c r="D638" s="127" t="s">
        <v>37</v>
      </c>
      <c r="E638" s="127" t="s">
        <v>38</v>
      </c>
    </row>
    <row r="639" spans="1:5" x14ac:dyDescent="0.25">
      <c r="A639" s="127" t="s">
        <v>4</v>
      </c>
      <c r="B639" s="127" t="s">
        <v>5</v>
      </c>
      <c r="C639" s="127" t="s">
        <v>28</v>
      </c>
      <c r="D639" s="127" t="s">
        <v>29</v>
      </c>
      <c r="E639" s="127" t="s">
        <v>30</v>
      </c>
    </row>
    <row r="640" spans="1:5" x14ac:dyDescent="0.25">
      <c r="A640" s="127" t="s">
        <v>4</v>
      </c>
      <c r="B640" s="127" t="s">
        <v>5</v>
      </c>
      <c r="C640" s="127" t="s">
        <v>54</v>
      </c>
      <c r="D640" s="127" t="s">
        <v>57</v>
      </c>
      <c r="E640" s="127" t="s">
        <v>58</v>
      </c>
    </row>
    <row r="641" spans="1:5" x14ac:dyDescent="0.25">
      <c r="A641" s="127" t="s">
        <v>4</v>
      </c>
      <c r="B641" s="127" t="s">
        <v>5</v>
      </c>
      <c r="C641" s="127" t="s">
        <v>40</v>
      </c>
      <c r="D641" s="127" t="s">
        <v>41</v>
      </c>
      <c r="E641" s="127" t="s">
        <v>42</v>
      </c>
    </row>
    <row r="642" spans="1:5" x14ac:dyDescent="0.25">
      <c r="A642" s="127" t="s">
        <v>4</v>
      </c>
      <c r="B642" s="127" t="s">
        <v>5</v>
      </c>
      <c r="C642" s="127" t="s">
        <v>28</v>
      </c>
      <c r="D642" s="127" t="s">
        <v>29</v>
      </c>
      <c r="E642" s="127" t="s">
        <v>30</v>
      </c>
    </row>
    <row r="643" spans="1:5" x14ac:dyDescent="0.25">
      <c r="A643" s="127" t="s">
        <v>4</v>
      </c>
      <c r="B643" s="127" t="s">
        <v>5</v>
      </c>
      <c r="C643" s="127" t="s">
        <v>28</v>
      </c>
      <c r="D643" s="127" t="s">
        <v>29</v>
      </c>
      <c r="E643" s="127" t="s">
        <v>30</v>
      </c>
    </row>
    <row r="644" spans="1:5" x14ac:dyDescent="0.25">
      <c r="A644" s="127" t="s">
        <v>4</v>
      </c>
      <c r="B644" s="127" t="s">
        <v>5</v>
      </c>
      <c r="C644" s="127" t="s">
        <v>39</v>
      </c>
      <c r="D644" s="127" t="s">
        <v>43</v>
      </c>
      <c r="E644" s="127" t="s">
        <v>44</v>
      </c>
    </row>
    <row r="645" spans="1:5" x14ac:dyDescent="0.25">
      <c r="A645" s="127" t="s">
        <v>4</v>
      </c>
      <c r="B645" s="127" t="s">
        <v>5</v>
      </c>
      <c r="C645" s="127" t="s">
        <v>31</v>
      </c>
      <c r="D645" s="127" t="s">
        <v>32</v>
      </c>
      <c r="E645" s="127" t="s">
        <v>33</v>
      </c>
    </row>
    <row r="646" spans="1:5" x14ac:dyDescent="0.25">
      <c r="A646" s="127" t="s">
        <v>4</v>
      </c>
      <c r="B646" s="127" t="s">
        <v>24</v>
      </c>
      <c r="C646" s="127" t="s">
        <v>39</v>
      </c>
      <c r="D646" s="127" t="s">
        <v>43</v>
      </c>
      <c r="E646" s="127" t="s">
        <v>44</v>
      </c>
    </row>
    <row r="647" spans="1:5" x14ac:dyDescent="0.25">
      <c r="A647" s="127" t="s">
        <v>4</v>
      </c>
      <c r="B647" s="127" t="s">
        <v>5</v>
      </c>
      <c r="C647" s="127" t="s">
        <v>28</v>
      </c>
      <c r="D647" s="127" t="s">
        <v>29</v>
      </c>
      <c r="E647" s="127" t="s">
        <v>30</v>
      </c>
    </row>
    <row r="648" spans="1:5" x14ac:dyDescent="0.25">
      <c r="A648" s="127" t="s">
        <v>4</v>
      </c>
      <c r="B648" s="127" t="s">
        <v>5</v>
      </c>
      <c r="C648" s="127" t="s">
        <v>40</v>
      </c>
      <c r="D648" s="127" t="s">
        <v>41</v>
      </c>
      <c r="E648" s="127" t="s">
        <v>42</v>
      </c>
    </row>
    <row r="649" spans="1:5" x14ac:dyDescent="0.25">
      <c r="A649" s="127" t="s">
        <v>4</v>
      </c>
      <c r="B649" s="127" t="s">
        <v>5</v>
      </c>
      <c r="C649" s="127" t="s">
        <v>6</v>
      </c>
      <c r="D649" s="127" t="s">
        <v>22</v>
      </c>
      <c r="E649" s="127" t="s">
        <v>23</v>
      </c>
    </row>
    <row r="650" spans="1:5" x14ac:dyDescent="0.25">
      <c r="A650" s="127" t="s">
        <v>4</v>
      </c>
      <c r="B650" s="127" t="s">
        <v>5</v>
      </c>
      <c r="C650" s="127" t="s">
        <v>28</v>
      </c>
      <c r="D650" s="127" t="s">
        <v>29</v>
      </c>
      <c r="E650" s="127" t="s">
        <v>30</v>
      </c>
    </row>
    <row r="651" spans="1:5" x14ac:dyDescent="0.25">
      <c r="A651" s="127" t="s">
        <v>4</v>
      </c>
      <c r="B651" s="127" t="s">
        <v>5</v>
      </c>
      <c r="C651" s="127" t="s">
        <v>28</v>
      </c>
      <c r="D651" s="127" t="s">
        <v>29</v>
      </c>
      <c r="E651" s="127" t="s">
        <v>30</v>
      </c>
    </row>
    <row r="652" spans="1:5" x14ac:dyDescent="0.25">
      <c r="A652" s="127" t="s">
        <v>4</v>
      </c>
      <c r="B652" s="127" t="s">
        <v>5</v>
      </c>
      <c r="C652" s="127" t="s">
        <v>6</v>
      </c>
      <c r="D652" s="127" t="s">
        <v>20</v>
      </c>
      <c r="E652" s="127" t="s">
        <v>21</v>
      </c>
    </row>
    <row r="653" spans="1:5" x14ac:dyDescent="0.25">
      <c r="A653" s="127" t="s">
        <v>4</v>
      </c>
      <c r="B653" s="127" t="s">
        <v>5</v>
      </c>
      <c r="C653" s="127" t="s">
        <v>39</v>
      </c>
      <c r="D653" s="127" t="s">
        <v>43</v>
      </c>
      <c r="E653" s="127" t="s">
        <v>44</v>
      </c>
    </row>
    <row r="654" spans="1:5" x14ac:dyDescent="0.25">
      <c r="A654" s="127" t="s">
        <v>4</v>
      </c>
      <c r="B654" s="127" t="s">
        <v>5</v>
      </c>
      <c r="C654" s="127" t="s">
        <v>39</v>
      </c>
      <c r="D654" s="127" t="s">
        <v>43</v>
      </c>
      <c r="E654" s="127" t="s">
        <v>44</v>
      </c>
    </row>
    <row r="655" spans="1:5" x14ac:dyDescent="0.25">
      <c r="A655" s="127" t="s">
        <v>4</v>
      </c>
      <c r="B655" s="127" t="s">
        <v>5</v>
      </c>
      <c r="C655" s="127" t="s">
        <v>28</v>
      </c>
      <c r="D655" s="127" t="s">
        <v>29</v>
      </c>
      <c r="E655" s="127" t="s">
        <v>30</v>
      </c>
    </row>
    <row r="656" spans="1:5" x14ac:dyDescent="0.25">
      <c r="A656" s="127" t="s">
        <v>4</v>
      </c>
      <c r="B656" s="127" t="s">
        <v>5</v>
      </c>
      <c r="C656" s="127" t="s">
        <v>28</v>
      </c>
      <c r="D656" s="127" t="s">
        <v>29</v>
      </c>
      <c r="E656" s="127" t="s">
        <v>30</v>
      </c>
    </row>
    <row r="657" spans="1:5" x14ac:dyDescent="0.25">
      <c r="A657" s="127" t="s">
        <v>4</v>
      </c>
      <c r="B657" s="127" t="s">
        <v>5</v>
      </c>
      <c r="C657" s="127" t="s">
        <v>25</v>
      </c>
      <c r="D657" s="127" t="s">
        <v>26</v>
      </c>
      <c r="E657" s="127" t="s">
        <v>27</v>
      </c>
    </row>
    <row r="658" spans="1:5" x14ac:dyDescent="0.25">
      <c r="A658" s="127" t="s">
        <v>4</v>
      </c>
      <c r="B658" s="127" t="s">
        <v>5</v>
      </c>
      <c r="C658" s="127" t="s">
        <v>39</v>
      </c>
      <c r="D658" s="127" t="s">
        <v>43</v>
      </c>
      <c r="E658" s="127" t="s">
        <v>44</v>
      </c>
    </row>
    <row r="659" spans="1:5" x14ac:dyDescent="0.25">
      <c r="A659" s="127" t="s">
        <v>4</v>
      </c>
      <c r="B659" s="127" t="s">
        <v>5</v>
      </c>
      <c r="C659" s="127" t="s">
        <v>39</v>
      </c>
      <c r="D659" s="127" t="s">
        <v>37</v>
      </c>
      <c r="E659" s="127" t="s">
        <v>38</v>
      </c>
    </row>
    <row r="660" spans="1:5" x14ac:dyDescent="0.25">
      <c r="A660" s="127" t="s">
        <v>4</v>
      </c>
      <c r="B660" s="127" t="s">
        <v>5</v>
      </c>
      <c r="C660" s="127" t="s">
        <v>25</v>
      </c>
      <c r="D660" s="127" t="s">
        <v>37</v>
      </c>
      <c r="E660" s="127" t="s">
        <v>38</v>
      </c>
    </row>
    <row r="661" spans="1:5" x14ac:dyDescent="0.25">
      <c r="A661" s="127" t="s">
        <v>4</v>
      </c>
      <c r="B661" s="127" t="s">
        <v>5</v>
      </c>
      <c r="C661" s="127" t="s">
        <v>25</v>
      </c>
      <c r="D661" s="127" t="s">
        <v>29</v>
      </c>
      <c r="E661" s="127" t="s">
        <v>30</v>
      </c>
    </row>
    <row r="662" spans="1:5" x14ac:dyDescent="0.25">
      <c r="A662" s="127" t="s">
        <v>4</v>
      </c>
      <c r="B662" s="127" t="s">
        <v>5</v>
      </c>
      <c r="C662" s="127" t="s">
        <v>28</v>
      </c>
      <c r="D662" s="127" t="s">
        <v>29</v>
      </c>
      <c r="E662" s="127" t="s">
        <v>30</v>
      </c>
    </row>
    <row r="663" spans="1:5" x14ac:dyDescent="0.25">
      <c r="A663" s="127" t="s">
        <v>4</v>
      </c>
      <c r="B663" s="127" t="s">
        <v>5</v>
      </c>
      <c r="C663" s="127" t="s">
        <v>40</v>
      </c>
      <c r="D663" s="127" t="s">
        <v>41</v>
      </c>
      <c r="E663" s="127" t="s">
        <v>42</v>
      </c>
    </row>
    <row r="664" spans="1:5" x14ac:dyDescent="0.25">
      <c r="A664" s="127" t="s">
        <v>4</v>
      </c>
      <c r="B664" s="127" t="s">
        <v>5</v>
      </c>
      <c r="C664" s="127" t="s">
        <v>40</v>
      </c>
      <c r="D664" s="127" t="s">
        <v>37</v>
      </c>
      <c r="E664" s="127" t="s">
        <v>38</v>
      </c>
    </row>
    <row r="665" spans="1:5" x14ac:dyDescent="0.25">
      <c r="A665" s="127" t="s">
        <v>4</v>
      </c>
      <c r="B665" s="127" t="s">
        <v>5</v>
      </c>
      <c r="C665" s="127" t="s">
        <v>6</v>
      </c>
      <c r="D665" s="127" t="s">
        <v>20</v>
      </c>
      <c r="E665" s="127" t="s">
        <v>21</v>
      </c>
    </row>
    <row r="666" spans="1:5" x14ac:dyDescent="0.25">
      <c r="A666" s="127" t="s">
        <v>4</v>
      </c>
      <c r="B666" s="127" t="s">
        <v>5</v>
      </c>
      <c r="C666" s="127" t="s">
        <v>45</v>
      </c>
      <c r="D666" s="127" t="s">
        <v>41</v>
      </c>
      <c r="E666" s="127" t="s">
        <v>42</v>
      </c>
    </row>
    <row r="667" spans="1:5" x14ac:dyDescent="0.25">
      <c r="A667" s="127" t="s">
        <v>4</v>
      </c>
      <c r="B667" s="127" t="s">
        <v>5</v>
      </c>
      <c r="C667" s="127" t="s">
        <v>40</v>
      </c>
      <c r="D667" s="127" t="s">
        <v>41</v>
      </c>
      <c r="E667" s="127" t="s">
        <v>42</v>
      </c>
    </row>
    <row r="668" spans="1:5" x14ac:dyDescent="0.25">
      <c r="A668" s="127" t="s">
        <v>4</v>
      </c>
      <c r="B668" s="127" t="s">
        <v>5</v>
      </c>
      <c r="C668" s="127" t="s">
        <v>25</v>
      </c>
      <c r="D668" s="127" t="s">
        <v>37</v>
      </c>
      <c r="E668" s="127" t="s">
        <v>38</v>
      </c>
    </row>
    <row r="669" spans="1:5" x14ac:dyDescent="0.25">
      <c r="A669" s="127" t="s">
        <v>4</v>
      </c>
      <c r="B669" s="127" t="s">
        <v>5</v>
      </c>
      <c r="C669" s="127" t="s">
        <v>40</v>
      </c>
      <c r="D669" s="127" t="s">
        <v>37</v>
      </c>
      <c r="E669" s="127" t="s">
        <v>38</v>
      </c>
    </row>
    <row r="670" spans="1:5" x14ac:dyDescent="0.25">
      <c r="A670" s="127" t="s">
        <v>4</v>
      </c>
      <c r="B670" s="127" t="s">
        <v>5</v>
      </c>
      <c r="C670" s="127" t="s">
        <v>45</v>
      </c>
      <c r="D670" s="127" t="s">
        <v>41</v>
      </c>
      <c r="E670" s="127" t="s">
        <v>42</v>
      </c>
    </row>
    <row r="671" spans="1:5" x14ac:dyDescent="0.25">
      <c r="A671" s="127" t="s">
        <v>4</v>
      </c>
      <c r="B671" s="127" t="s">
        <v>5</v>
      </c>
      <c r="C671" s="127" t="s">
        <v>54</v>
      </c>
      <c r="D671" s="127" t="s">
        <v>61</v>
      </c>
      <c r="E671" s="127" t="s">
        <v>62</v>
      </c>
    </row>
    <row r="672" spans="1:5" x14ac:dyDescent="0.25">
      <c r="A672" s="127" t="s">
        <v>4</v>
      </c>
      <c r="B672" s="127" t="s">
        <v>5</v>
      </c>
      <c r="C672" s="127" t="s">
        <v>25</v>
      </c>
      <c r="D672" s="127" t="s">
        <v>37</v>
      </c>
      <c r="E672" s="127" t="s">
        <v>38</v>
      </c>
    </row>
    <row r="673" spans="1:5" x14ac:dyDescent="0.25">
      <c r="A673" s="127" t="s">
        <v>4</v>
      </c>
      <c r="B673" s="127" t="s">
        <v>5</v>
      </c>
      <c r="C673" s="127" t="s">
        <v>25</v>
      </c>
      <c r="D673" s="127" t="s">
        <v>26</v>
      </c>
      <c r="E673" s="127" t="s">
        <v>27</v>
      </c>
    </row>
    <row r="674" spans="1:5" x14ac:dyDescent="0.25">
      <c r="A674" s="127" t="s">
        <v>4</v>
      </c>
      <c r="B674" s="127" t="s">
        <v>5</v>
      </c>
      <c r="C674" s="127" t="s">
        <v>40</v>
      </c>
      <c r="D674" s="127" t="s">
        <v>37</v>
      </c>
      <c r="E674" s="127" t="s">
        <v>38</v>
      </c>
    </row>
    <row r="675" spans="1:5" x14ac:dyDescent="0.25">
      <c r="A675" s="127" t="s">
        <v>4</v>
      </c>
      <c r="B675" s="127" t="s">
        <v>5</v>
      </c>
      <c r="C675" s="127" t="s">
        <v>6</v>
      </c>
      <c r="D675" s="127" t="s">
        <v>7</v>
      </c>
      <c r="E675" s="127" t="s">
        <v>8</v>
      </c>
    </row>
    <row r="676" spans="1:5" x14ac:dyDescent="0.25">
      <c r="A676" s="127" t="s">
        <v>4</v>
      </c>
      <c r="B676" s="127" t="s">
        <v>5</v>
      </c>
      <c r="C676" s="127" t="s">
        <v>25</v>
      </c>
      <c r="D676" s="127" t="s">
        <v>37</v>
      </c>
      <c r="E676" s="127" t="s">
        <v>38</v>
      </c>
    </row>
    <row r="677" spans="1:5" x14ac:dyDescent="0.25">
      <c r="A677" s="127" t="s">
        <v>4</v>
      </c>
      <c r="B677" s="127" t="s">
        <v>5</v>
      </c>
      <c r="C677" s="127" t="s">
        <v>40</v>
      </c>
      <c r="D677" s="127" t="s">
        <v>32</v>
      </c>
      <c r="E677" s="127" t="s">
        <v>33</v>
      </c>
    </row>
    <row r="678" spans="1:5" x14ac:dyDescent="0.25">
      <c r="A678" s="127" t="s">
        <v>4</v>
      </c>
      <c r="B678" s="127" t="s">
        <v>5</v>
      </c>
      <c r="C678" s="127" t="s">
        <v>39</v>
      </c>
      <c r="D678" s="127" t="s">
        <v>43</v>
      </c>
      <c r="E678" s="127" t="s">
        <v>44</v>
      </c>
    </row>
    <row r="679" spans="1:5" x14ac:dyDescent="0.25">
      <c r="A679" s="127" t="s">
        <v>4</v>
      </c>
      <c r="B679" s="127" t="s">
        <v>5</v>
      </c>
      <c r="C679" s="127" t="s">
        <v>39</v>
      </c>
      <c r="D679" s="127" t="s">
        <v>43</v>
      </c>
      <c r="E679" s="127" t="s">
        <v>44</v>
      </c>
    </row>
    <row r="680" spans="1:5" x14ac:dyDescent="0.25">
      <c r="A680" s="127" t="s">
        <v>4</v>
      </c>
      <c r="B680" s="127" t="s">
        <v>5</v>
      </c>
      <c r="C680" s="127" t="s">
        <v>25</v>
      </c>
      <c r="D680" s="127" t="s">
        <v>26</v>
      </c>
      <c r="E680" s="127" t="s">
        <v>27</v>
      </c>
    </row>
    <row r="681" spans="1:5" x14ac:dyDescent="0.25">
      <c r="A681" s="127" t="s">
        <v>4</v>
      </c>
      <c r="B681" s="127" t="s">
        <v>5</v>
      </c>
      <c r="C681" s="127" t="s">
        <v>54</v>
      </c>
      <c r="D681" s="127" t="s">
        <v>59</v>
      </c>
      <c r="E681" s="127" t="s">
        <v>60</v>
      </c>
    </row>
    <row r="682" spans="1:5" x14ac:dyDescent="0.25">
      <c r="A682" s="127" t="s">
        <v>73</v>
      </c>
      <c r="B682" s="127" t="s">
        <v>5</v>
      </c>
      <c r="C682" s="127" t="s">
        <v>28</v>
      </c>
      <c r="D682" s="127" t="s">
        <v>29</v>
      </c>
      <c r="E682" s="127" t="s">
        <v>30</v>
      </c>
    </row>
    <row r="683" spans="1:5" x14ac:dyDescent="0.25">
      <c r="A683" s="127" t="s">
        <v>4</v>
      </c>
      <c r="B683" s="127" t="s">
        <v>5</v>
      </c>
      <c r="C683" s="127" t="s">
        <v>28</v>
      </c>
      <c r="D683" s="127" t="s">
        <v>29</v>
      </c>
      <c r="E683" s="127" t="s">
        <v>30</v>
      </c>
    </row>
    <row r="684" spans="1:5" x14ac:dyDescent="0.25">
      <c r="A684" s="127" t="s">
        <v>4</v>
      </c>
      <c r="B684" s="127" t="s">
        <v>5</v>
      </c>
      <c r="C684" s="127" t="s">
        <v>40</v>
      </c>
      <c r="D684" s="127" t="s">
        <v>37</v>
      </c>
      <c r="E684" s="127" t="s">
        <v>38</v>
      </c>
    </row>
    <row r="685" spans="1:5" x14ac:dyDescent="0.25">
      <c r="A685" s="127" t="s">
        <v>4</v>
      </c>
      <c r="B685" s="127" t="s">
        <v>24</v>
      </c>
      <c r="C685" s="127" t="s">
        <v>28</v>
      </c>
      <c r="D685" s="127" t="s">
        <v>29</v>
      </c>
      <c r="E685" s="127" t="s">
        <v>30</v>
      </c>
    </row>
    <row r="686" spans="1:5" x14ac:dyDescent="0.25">
      <c r="A686" s="127" t="s">
        <v>4</v>
      </c>
      <c r="B686" s="127" t="s">
        <v>5</v>
      </c>
      <c r="C686" s="127" t="s">
        <v>25</v>
      </c>
      <c r="D686" s="127" t="s">
        <v>26</v>
      </c>
      <c r="E686" s="127" t="s">
        <v>27</v>
      </c>
    </row>
    <row r="687" spans="1:5" x14ac:dyDescent="0.25">
      <c r="A687" s="127" t="s">
        <v>4</v>
      </c>
      <c r="B687" s="127" t="s">
        <v>5</v>
      </c>
      <c r="C687" s="127" t="s">
        <v>40</v>
      </c>
      <c r="D687" s="127" t="s">
        <v>37</v>
      </c>
      <c r="E687" s="127" t="s">
        <v>38</v>
      </c>
    </row>
    <row r="688" spans="1:5" x14ac:dyDescent="0.25">
      <c r="A688" s="127" t="s">
        <v>4</v>
      </c>
      <c r="B688" s="127" t="s">
        <v>5</v>
      </c>
      <c r="C688" s="127" t="s">
        <v>34</v>
      </c>
      <c r="D688" s="127" t="s">
        <v>52</v>
      </c>
      <c r="E688" s="127" t="s">
        <v>53</v>
      </c>
    </row>
    <row r="689" spans="1:5" x14ac:dyDescent="0.25">
      <c r="A689" s="127" t="s">
        <v>73</v>
      </c>
      <c r="B689" s="127" t="s">
        <v>5</v>
      </c>
      <c r="C689" s="127" t="s">
        <v>25</v>
      </c>
      <c r="D689" s="127" t="s">
        <v>26</v>
      </c>
      <c r="E689" s="127" t="s">
        <v>27</v>
      </c>
    </row>
    <row r="690" spans="1:5" x14ac:dyDescent="0.25">
      <c r="A690" s="127" t="s">
        <v>4</v>
      </c>
      <c r="B690" s="127" t="s">
        <v>5</v>
      </c>
      <c r="C690" s="127" t="s">
        <v>25</v>
      </c>
      <c r="D690" s="127" t="s">
        <v>37</v>
      </c>
      <c r="E690" s="127" t="s">
        <v>38</v>
      </c>
    </row>
    <row r="691" spans="1:5" x14ac:dyDescent="0.25">
      <c r="A691" s="127" t="s">
        <v>4</v>
      </c>
      <c r="B691" s="127" t="s">
        <v>5</v>
      </c>
      <c r="C691" s="127" t="s">
        <v>39</v>
      </c>
      <c r="D691" s="127" t="s">
        <v>43</v>
      </c>
      <c r="E691" s="127" t="s">
        <v>44</v>
      </c>
    </row>
    <row r="692" spans="1:5" x14ac:dyDescent="0.25">
      <c r="A692" s="127" t="s">
        <v>4</v>
      </c>
      <c r="B692" s="127" t="s">
        <v>5</v>
      </c>
      <c r="C692" s="127" t="s">
        <v>40</v>
      </c>
      <c r="D692" s="127" t="s">
        <v>37</v>
      </c>
      <c r="E692" s="127" t="s">
        <v>38</v>
      </c>
    </row>
    <row r="693" spans="1:5" x14ac:dyDescent="0.25">
      <c r="A693" s="127" t="s">
        <v>4</v>
      </c>
      <c r="B693" s="127" t="s">
        <v>5</v>
      </c>
      <c r="C693" s="127" t="s">
        <v>39</v>
      </c>
      <c r="D693" s="127" t="s">
        <v>43</v>
      </c>
      <c r="E693" s="127" t="s">
        <v>44</v>
      </c>
    </row>
    <row r="694" spans="1:5" x14ac:dyDescent="0.25">
      <c r="A694" s="127" t="s">
        <v>4</v>
      </c>
      <c r="B694" s="127" t="s">
        <v>5</v>
      </c>
      <c r="C694" s="127" t="s">
        <v>39</v>
      </c>
      <c r="D694" s="127" t="s">
        <v>43</v>
      </c>
      <c r="E694" s="127" t="s">
        <v>44</v>
      </c>
    </row>
    <row r="695" spans="1:5" x14ac:dyDescent="0.25">
      <c r="A695" s="127" t="s">
        <v>4</v>
      </c>
      <c r="B695" s="127" t="s">
        <v>5</v>
      </c>
      <c r="C695" s="127" t="s">
        <v>28</v>
      </c>
      <c r="D695" s="127" t="s">
        <v>29</v>
      </c>
      <c r="E695" s="127" t="s">
        <v>30</v>
      </c>
    </row>
    <row r="696" spans="1:5" x14ac:dyDescent="0.25">
      <c r="A696" s="127" t="s">
        <v>4</v>
      </c>
      <c r="B696" s="127" t="s">
        <v>5</v>
      </c>
      <c r="C696" s="127" t="s">
        <v>28</v>
      </c>
      <c r="D696" s="127" t="s">
        <v>29</v>
      </c>
      <c r="E696" s="127" t="s">
        <v>30</v>
      </c>
    </row>
    <row r="697" spans="1:5" x14ac:dyDescent="0.25">
      <c r="A697" s="127" t="s">
        <v>4</v>
      </c>
      <c r="B697" s="127" t="s">
        <v>5</v>
      </c>
      <c r="C697" s="127" t="s">
        <v>25</v>
      </c>
      <c r="D697" s="127" t="s">
        <v>26</v>
      </c>
      <c r="E697" s="127" t="s">
        <v>27</v>
      </c>
    </row>
    <row r="698" spans="1:5" x14ac:dyDescent="0.25">
      <c r="A698" s="127" t="s">
        <v>73</v>
      </c>
      <c r="B698" s="127" t="s">
        <v>5</v>
      </c>
      <c r="C698" s="127" t="s">
        <v>25</v>
      </c>
      <c r="D698" s="127" t="s">
        <v>37</v>
      </c>
      <c r="E698" s="127" t="s">
        <v>38</v>
      </c>
    </row>
    <row r="699" spans="1:5" x14ac:dyDescent="0.25">
      <c r="A699" s="127" t="s">
        <v>4</v>
      </c>
      <c r="B699" s="127" t="s">
        <v>5</v>
      </c>
      <c r="C699" s="127" t="s">
        <v>28</v>
      </c>
      <c r="D699" s="127" t="s">
        <v>29</v>
      </c>
      <c r="E699" s="127" t="s">
        <v>30</v>
      </c>
    </row>
    <row r="700" spans="1:5" x14ac:dyDescent="0.25">
      <c r="A700" s="127" t="s">
        <v>4</v>
      </c>
      <c r="B700" s="127" t="s">
        <v>5</v>
      </c>
      <c r="C700" s="127" t="s">
        <v>28</v>
      </c>
      <c r="D700" s="127" t="s">
        <v>29</v>
      </c>
      <c r="E700" s="127" t="s">
        <v>30</v>
      </c>
    </row>
    <row r="701" spans="1:5" x14ac:dyDescent="0.25">
      <c r="A701" s="127" t="s">
        <v>4</v>
      </c>
      <c r="B701" s="127" t="s">
        <v>5</v>
      </c>
      <c r="C701" s="127" t="s">
        <v>39</v>
      </c>
      <c r="D701" s="127" t="s">
        <v>43</v>
      </c>
      <c r="E701" s="127" t="s">
        <v>44</v>
      </c>
    </row>
    <row r="702" spans="1:5" x14ac:dyDescent="0.25">
      <c r="A702" s="127" t="s">
        <v>4</v>
      </c>
      <c r="B702" s="127" t="s">
        <v>5</v>
      </c>
      <c r="C702" s="127" t="s">
        <v>6</v>
      </c>
      <c r="D702" s="127" t="s">
        <v>18</v>
      </c>
      <c r="E702" s="127" t="s">
        <v>19</v>
      </c>
    </row>
    <row r="703" spans="1:5" x14ac:dyDescent="0.25">
      <c r="A703" s="127" t="s">
        <v>4</v>
      </c>
      <c r="B703" s="127" t="s">
        <v>5</v>
      </c>
      <c r="C703" s="127" t="s">
        <v>31</v>
      </c>
      <c r="D703" s="127" t="s">
        <v>32</v>
      </c>
      <c r="E703" s="127" t="s">
        <v>33</v>
      </c>
    </row>
    <row r="704" spans="1:5" x14ac:dyDescent="0.25">
      <c r="A704" s="127" t="s">
        <v>4</v>
      </c>
      <c r="B704" s="127" t="s">
        <v>24</v>
      </c>
      <c r="C704" s="127" t="s">
        <v>6</v>
      </c>
      <c r="D704" s="127" t="s">
        <v>22</v>
      </c>
      <c r="E704" s="127" t="s">
        <v>23</v>
      </c>
    </row>
    <row r="705" spans="1:5" x14ac:dyDescent="0.25">
      <c r="A705" s="127" t="s">
        <v>4</v>
      </c>
      <c r="B705" s="127" t="s">
        <v>5</v>
      </c>
      <c r="C705" s="127" t="s">
        <v>28</v>
      </c>
      <c r="D705" s="127" t="s">
        <v>29</v>
      </c>
      <c r="E705" s="127" t="s">
        <v>30</v>
      </c>
    </row>
    <row r="706" spans="1:5" x14ac:dyDescent="0.25">
      <c r="A706" s="127" t="s">
        <v>4</v>
      </c>
      <c r="B706" s="127" t="s">
        <v>5</v>
      </c>
      <c r="C706" s="127" t="s">
        <v>39</v>
      </c>
      <c r="D706" s="127" t="s">
        <v>37</v>
      </c>
      <c r="E706" s="127" t="s">
        <v>38</v>
      </c>
    </row>
    <row r="707" spans="1:5" x14ac:dyDescent="0.25">
      <c r="A707" s="127" t="s">
        <v>4</v>
      </c>
      <c r="B707" s="127" t="s">
        <v>5</v>
      </c>
      <c r="C707" s="127" t="s">
        <v>54</v>
      </c>
      <c r="D707" s="127" t="s">
        <v>61</v>
      </c>
      <c r="E707" s="127" t="s">
        <v>62</v>
      </c>
    </row>
    <row r="708" spans="1:5" x14ac:dyDescent="0.25">
      <c r="A708" s="127" t="s">
        <v>4</v>
      </c>
      <c r="B708" s="127" t="s">
        <v>5</v>
      </c>
      <c r="C708" s="127" t="s">
        <v>40</v>
      </c>
      <c r="D708" s="127" t="s">
        <v>37</v>
      </c>
      <c r="E708" s="127" t="s">
        <v>38</v>
      </c>
    </row>
    <row r="709" spans="1:5" x14ac:dyDescent="0.25">
      <c r="A709" s="127" t="s">
        <v>4</v>
      </c>
      <c r="B709" s="127" t="s">
        <v>5</v>
      </c>
      <c r="C709" s="127" t="s">
        <v>39</v>
      </c>
      <c r="D709" s="127" t="s">
        <v>43</v>
      </c>
      <c r="E709" s="127" t="s">
        <v>44</v>
      </c>
    </row>
    <row r="710" spans="1:5" x14ac:dyDescent="0.25">
      <c r="A710" s="127" t="s">
        <v>4</v>
      </c>
      <c r="B710" s="127" t="s">
        <v>5</v>
      </c>
      <c r="C710" s="127" t="s">
        <v>6</v>
      </c>
      <c r="D710" s="127" t="s">
        <v>22</v>
      </c>
      <c r="E710" s="127" t="s">
        <v>23</v>
      </c>
    </row>
    <row r="711" spans="1:5" x14ac:dyDescent="0.25">
      <c r="A711" s="127" t="s">
        <v>4</v>
      </c>
      <c r="B711" s="127" t="s">
        <v>5</v>
      </c>
      <c r="C711" s="127" t="s">
        <v>25</v>
      </c>
      <c r="D711" s="127" t="s">
        <v>29</v>
      </c>
      <c r="E711" s="127" t="s">
        <v>30</v>
      </c>
    </row>
    <row r="712" spans="1:5" x14ac:dyDescent="0.25">
      <c r="A712" s="127" t="s">
        <v>4</v>
      </c>
      <c r="B712" s="127" t="s">
        <v>5</v>
      </c>
      <c r="C712" s="127" t="s">
        <v>6</v>
      </c>
      <c r="D712" s="127" t="s">
        <v>22</v>
      </c>
      <c r="E712" s="127" t="s">
        <v>23</v>
      </c>
    </row>
    <row r="713" spans="1:5" x14ac:dyDescent="0.25">
      <c r="A713" s="127" t="s">
        <v>4</v>
      </c>
      <c r="B713" s="127" t="s">
        <v>5</v>
      </c>
      <c r="C713" s="127" t="s">
        <v>28</v>
      </c>
      <c r="D713" s="127" t="s">
        <v>29</v>
      </c>
      <c r="E713" s="127" t="s">
        <v>30</v>
      </c>
    </row>
    <row r="714" spans="1:5" x14ac:dyDescent="0.25">
      <c r="A714" s="127" t="s">
        <v>4</v>
      </c>
      <c r="B714" s="127" t="s">
        <v>5</v>
      </c>
      <c r="C714" s="127" t="s">
        <v>28</v>
      </c>
      <c r="D714" s="127" t="s">
        <v>29</v>
      </c>
      <c r="E714" s="127" t="s">
        <v>30</v>
      </c>
    </row>
    <row r="715" spans="1:5" x14ac:dyDescent="0.25">
      <c r="A715" s="127" t="s">
        <v>4</v>
      </c>
      <c r="B715" s="127" t="s">
        <v>5</v>
      </c>
      <c r="C715" s="127" t="s">
        <v>40</v>
      </c>
      <c r="D715" s="127" t="s">
        <v>37</v>
      </c>
      <c r="E715" s="127" t="s">
        <v>38</v>
      </c>
    </row>
    <row r="716" spans="1:5" x14ac:dyDescent="0.25">
      <c r="A716" s="127" t="s">
        <v>4</v>
      </c>
      <c r="B716" s="127" t="s">
        <v>5</v>
      </c>
      <c r="C716" s="127" t="s">
        <v>28</v>
      </c>
      <c r="D716" s="127" t="s">
        <v>29</v>
      </c>
      <c r="E716" s="127" t="s">
        <v>30</v>
      </c>
    </row>
    <row r="717" spans="1:5" x14ac:dyDescent="0.25">
      <c r="A717" s="127" t="s">
        <v>4</v>
      </c>
      <c r="B717" s="127" t="s">
        <v>5</v>
      </c>
      <c r="C717" s="127" t="s">
        <v>6</v>
      </c>
      <c r="D717" s="127" t="s">
        <v>18</v>
      </c>
      <c r="E717" s="127" t="s">
        <v>19</v>
      </c>
    </row>
    <row r="718" spans="1:5" x14ac:dyDescent="0.25">
      <c r="A718" s="127" t="s">
        <v>73</v>
      </c>
      <c r="B718" s="127" t="s">
        <v>5</v>
      </c>
      <c r="C718" s="127" t="s">
        <v>28</v>
      </c>
      <c r="D718" s="127" t="s">
        <v>29</v>
      </c>
      <c r="E718" s="127" t="s">
        <v>30</v>
      </c>
    </row>
    <row r="719" spans="1:5" x14ac:dyDescent="0.25">
      <c r="A719" s="127" t="s">
        <v>4</v>
      </c>
      <c r="B719" s="127" t="s">
        <v>5</v>
      </c>
      <c r="C719" s="127" t="s">
        <v>40</v>
      </c>
      <c r="D719" s="127" t="s">
        <v>41</v>
      </c>
      <c r="E719" s="127" t="s">
        <v>42</v>
      </c>
    </row>
    <row r="720" spans="1:5" x14ac:dyDescent="0.25">
      <c r="A720" s="127" t="s">
        <v>4</v>
      </c>
      <c r="B720" s="127" t="s">
        <v>5</v>
      </c>
      <c r="C720" s="127" t="s">
        <v>40</v>
      </c>
      <c r="D720" s="127" t="s">
        <v>37</v>
      </c>
      <c r="E720" s="127" t="s">
        <v>38</v>
      </c>
    </row>
    <row r="721" spans="1:5" x14ac:dyDescent="0.25">
      <c r="A721" s="127" t="s">
        <v>4</v>
      </c>
      <c r="B721" s="127" t="s">
        <v>5</v>
      </c>
      <c r="C721" s="127" t="s">
        <v>28</v>
      </c>
      <c r="D721" s="127" t="s">
        <v>29</v>
      </c>
      <c r="E721" s="127" t="s">
        <v>30</v>
      </c>
    </row>
    <row r="722" spans="1:5" x14ac:dyDescent="0.25">
      <c r="A722" s="127" t="s">
        <v>73</v>
      </c>
      <c r="B722" s="127" t="s">
        <v>5</v>
      </c>
      <c r="C722" s="127" t="s">
        <v>45</v>
      </c>
      <c r="D722" s="127" t="s">
        <v>41</v>
      </c>
      <c r="E722" s="127" t="s">
        <v>42</v>
      </c>
    </row>
    <row r="723" spans="1:5" x14ac:dyDescent="0.25">
      <c r="A723" s="127" t="s">
        <v>4</v>
      </c>
      <c r="B723" s="127" t="s">
        <v>5</v>
      </c>
      <c r="C723" s="127" t="s">
        <v>13</v>
      </c>
      <c r="D723" s="127" t="s">
        <v>14</v>
      </c>
      <c r="E723" s="127" t="s">
        <v>15</v>
      </c>
    </row>
    <row r="724" spans="1:5" x14ac:dyDescent="0.25">
      <c r="A724" s="127" t="s">
        <v>4</v>
      </c>
      <c r="B724" s="127" t="s">
        <v>5</v>
      </c>
      <c r="C724" s="127" t="s">
        <v>39</v>
      </c>
      <c r="D724" s="127" t="s">
        <v>43</v>
      </c>
      <c r="E724" s="127" t="s">
        <v>44</v>
      </c>
    </row>
    <row r="725" spans="1:5" x14ac:dyDescent="0.25">
      <c r="A725" s="127" t="s">
        <v>4</v>
      </c>
      <c r="B725" s="127" t="s">
        <v>5</v>
      </c>
      <c r="C725" s="127" t="s">
        <v>6</v>
      </c>
      <c r="D725" s="127" t="s">
        <v>18</v>
      </c>
      <c r="E725" s="127" t="s">
        <v>19</v>
      </c>
    </row>
    <row r="726" spans="1:5" x14ac:dyDescent="0.25">
      <c r="A726" s="127" t="s">
        <v>4</v>
      </c>
      <c r="B726" s="127" t="s">
        <v>5</v>
      </c>
      <c r="C726" s="127" t="s">
        <v>25</v>
      </c>
      <c r="D726" s="127" t="s">
        <v>29</v>
      </c>
      <c r="E726" s="127" t="s">
        <v>30</v>
      </c>
    </row>
    <row r="727" spans="1:5" x14ac:dyDescent="0.25">
      <c r="A727" s="127" t="s">
        <v>4</v>
      </c>
      <c r="B727" s="127" t="s">
        <v>5</v>
      </c>
      <c r="C727" s="127" t="s">
        <v>25</v>
      </c>
      <c r="D727" s="127" t="s">
        <v>37</v>
      </c>
      <c r="E727" s="127" t="s">
        <v>38</v>
      </c>
    </row>
    <row r="728" spans="1:5" x14ac:dyDescent="0.25">
      <c r="A728" s="127" t="s">
        <v>4</v>
      </c>
      <c r="B728" s="127" t="s">
        <v>5</v>
      </c>
      <c r="C728" s="127" t="s">
        <v>40</v>
      </c>
      <c r="D728" s="127" t="s">
        <v>32</v>
      </c>
      <c r="E728" s="127" t="s">
        <v>33</v>
      </c>
    </row>
    <row r="729" spans="1:5" x14ac:dyDescent="0.25">
      <c r="A729" s="127" t="s">
        <v>4</v>
      </c>
      <c r="B729" s="127" t="s">
        <v>5</v>
      </c>
      <c r="C729" s="127" t="s">
        <v>40</v>
      </c>
      <c r="D729" s="127" t="s">
        <v>37</v>
      </c>
      <c r="E729" s="127" t="s">
        <v>38</v>
      </c>
    </row>
    <row r="730" spans="1:5" x14ac:dyDescent="0.25">
      <c r="A730" s="127" t="s">
        <v>4</v>
      </c>
      <c r="B730" s="127" t="s">
        <v>5</v>
      </c>
      <c r="C730" s="127" t="s">
        <v>6</v>
      </c>
      <c r="D730" s="127" t="s">
        <v>7</v>
      </c>
      <c r="E730" s="127" t="s">
        <v>8</v>
      </c>
    </row>
    <row r="731" spans="1:5" x14ac:dyDescent="0.25">
      <c r="A731" s="127" t="s">
        <v>4</v>
      </c>
      <c r="B731" s="127" t="s">
        <v>5</v>
      </c>
      <c r="C731" s="127" t="s">
        <v>13</v>
      </c>
      <c r="D731" s="127" t="s">
        <v>14</v>
      </c>
      <c r="E731" s="127" t="s">
        <v>15</v>
      </c>
    </row>
    <row r="732" spans="1:5" x14ac:dyDescent="0.25">
      <c r="A732" s="127" t="s">
        <v>4</v>
      </c>
      <c r="B732" s="127" t="s">
        <v>5</v>
      </c>
      <c r="C732" s="127" t="s">
        <v>6</v>
      </c>
      <c r="D732" s="127" t="s">
        <v>22</v>
      </c>
      <c r="E732" s="127" t="s">
        <v>23</v>
      </c>
    </row>
    <row r="733" spans="1:5" x14ac:dyDescent="0.25">
      <c r="A733" s="127" t="s">
        <v>4</v>
      </c>
      <c r="B733" s="127" t="s">
        <v>5</v>
      </c>
      <c r="C733" s="127" t="s">
        <v>54</v>
      </c>
      <c r="D733" s="127" t="s">
        <v>61</v>
      </c>
      <c r="E733" s="127" t="s">
        <v>62</v>
      </c>
    </row>
    <row r="734" spans="1:5" x14ac:dyDescent="0.25">
      <c r="A734" s="127" t="s">
        <v>4</v>
      </c>
      <c r="B734" s="127" t="s">
        <v>5</v>
      </c>
      <c r="C734" s="127" t="s">
        <v>28</v>
      </c>
      <c r="D734" s="127" t="s">
        <v>29</v>
      </c>
      <c r="E734" s="127" t="s">
        <v>30</v>
      </c>
    </row>
    <row r="735" spans="1:5" x14ac:dyDescent="0.25">
      <c r="A735" s="127" t="s">
        <v>4</v>
      </c>
      <c r="B735" s="127" t="s">
        <v>5</v>
      </c>
      <c r="C735" s="127" t="s">
        <v>25</v>
      </c>
      <c r="D735" s="127" t="s">
        <v>26</v>
      </c>
      <c r="E735" s="127" t="s">
        <v>27</v>
      </c>
    </row>
    <row r="736" spans="1:5" x14ac:dyDescent="0.25">
      <c r="A736" s="127" t="s">
        <v>4</v>
      </c>
      <c r="B736" s="127" t="s">
        <v>5</v>
      </c>
      <c r="C736" s="127" t="s">
        <v>54</v>
      </c>
      <c r="D736" s="127" t="s">
        <v>65</v>
      </c>
      <c r="E736" s="127" t="s">
        <v>66</v>
      </c>
    </row>
    <row r="737" spans="1:5" x14ac:dyDescent="0.25">
      <c r="A737" s="127" t="s">
        <v>4</v>
      </c>
      <c r="B737" s="127" t="s">
        <v>5</v>
      </c>
      <c r="C737" s="127" t="s">
        <v>28</v>
      </c>
      <c r="D737" s="127" t="s">
        <v>29</v>
      </c>
      <c r="E737" s="127" t="s">
        <v>30</v>
      </c>
    </row>
    <row r="738" spans="1:5" x14ac:dyDescent="0.25">
      <c r="A738" s="127" t="s">
        <v>4</v>
      </c>
      <c r="B738" s="127" t="s">
        <v>5</v>
      </c>
      <c r="C738" s="127" t="s">
        <v>54</v>
      </c>
      <c r="D738" s="127" t="s">
        <v>67</v>
      </c>
      <c r="E738" s="127" t="s">
        <v>68</v>
      </c>
    </row>
    <row r="739" spans="1:5" x14ac:dyDescent="0.25">
      <c r="A739" s="127" t="s">
        <v>4</v>
      </c>
      <c r="B739" s="127" t="s">
        <v>5</v>
      </c>
      <c r="C739" s="127" t="s">
        <v>39</v>
      </c>
      <c r="D739" s="127" t="s">
        <v>37</v>
      </c>
      <c r="E739" s="127" t="s">
        <v>38</v>
      </c>
    </row>
    <row r="740" spans="1:5" x14ac:dyDescent="0.25">
      <c r="A740" s="127" t="s">
        <v>4</v>
      </c>
      <c r="B740" s="127" t="s">
        <v>5</v>
      </c>
      <c r="C740" s="127" t="s">
        <v>39</v>
      </c>
      <c r="D740" s="127" t="s">
        <v>43</v>
      </c>
      <c r="E740" s="127" t="s">
        <v>44</v>
      </c>
    </row>
    <row r="741" spans="1:5" x14ac:dyDescent="0.25">
      <c r="A741" s="127" t="s">
        <v>4</v>
      </c>
      <c r="B741" s="127" t="s">
        <v>5</v>
      </c>
      <c r="C741" s="127" t="s">
        <v>25</v>
      </c>
      <c r="D741" s="127" t="s">
        <v>26</v>
      </c>
      <c r="E741" s="127" t="s">
        <v>27</v>
      </c>
    </row>
    <row r="742" spans="1:5" x14ac:dyDescent="0.25">
      <c r="A742" s="127" t="s">
        <v>4</v>
      </c>
      <c r="B742" s="127" t="s">
        <v>5</v>
      </c>
      <c r="C742" s="127" t="s">
        <v>25</v>
      </c>
      <c r="D742" s="127" t="s">
        <v>26</v>
      </c>
      <c r="E742" s="127" t="s">
        <v>27</v>
      </c>
    </row>
    <row r="743" spans="1:5" x14ac:dyDescent="0.25">
      <c r="A743" s="127" t="s">
        <v>4</v>
      </c>
      <c r="B743" s="127" t="s">
        <v>5</v>
      </c>
      <c r="C743" s="127" t="s">
        <v>28</v>
      </c>
      <c r="D743" s="127" t="s">
        <v>29</v>
      </c>
      <c r="E743" s="127" t="s">
        <v>30</v>
      </c>
    </row>
    <row r="744" spans="1:5" x14ac:dyDescent="0.25">
      <c r="A744" s="127" t="s">
        <v>4</v>
      </c>
      <c r="B744" s="127" t="s">
        <v>5</v>
      </c>
      <c r="C744" s="127" t="s">
        <v>28</v>
      </c>
      <c r="D744" s="127" t="s">
        <v>29</v>
      </c>
      <c r="E744" s="127" t="s">
        <v>30</v>
      </c>
    </row>
    <row r="745" spans="1:5" x14ac:dyDescent="0.25">
      <c r="A745" s="127" t="s">
        <v>4</v>
      </c>
      <c r="B745" s="127" t="s">
        <v>5</v>
      </c>
      <c r="C745" s="127" t="s">
        <v>28</v>
      </c>
      <c r="D745" s="127" t="s">
        <v>29</v>
      </c>
      <c r="E745" s="127" t="s">
        <v>30</v>
      </c>
    </row>
    <row r="746" spans="1:5" x14ac:dyDescent="0.25">
      <c r="A746" s="127" t="s">
        <v>4</v>
      </c>
      <c r="B746" s="127" t="s">
        <v>5</v>
      </c>
      <c r="C746" s="127" t="s">
        <v>45</v>
      </c>
      <c r="D746" s="127" t="s">
        <v>41</v>
      </c>
      <c r="E746" s="127" t="s">
        <v>42</v>
      </c>
    </row>
    <row r="747" spans="1:5" x14ac:dyDescent="0.25">
      <c r="A747" s="127" t="s">
        <v>4</v>
      </c>
      <c r="B747" s="127" t="s">
        <v>5</v>
      </c>
      <c r="C747" s="127" t="s">
        <v>40</v>
      </c>
      <c r="D747" s="127" t="s">
        <v>41</v>
      </c>
      <c r="E747" s="127" t="s">
        <v>42</v>
      </c>
    </row>
    <row r="748" spans="1:5" x14ac:dyDescent="0.25">
      <c r="A748" s="127" t="s">
        <v>4</v>
      </c>
      <c r="B748" s="127" t="s">
        <v>5</v>
      </c>
      <c r="C748" s="127" t="s">
        <v>28</v>
      </c>
      <c r="D748" s="127" t="s">
        <v>29</v>
      </c>
      <c r="E748" s="127" t="s">
        <v>30</v>
      </c>
    </row>
    <row r="749" spans="1:5" x14ac:dyDescent="0.25">
      <c r="A749" s="127" t="s">
        <v>4</v>
      </c>
      <c r="B749" s="127" t="s">
        <v>5</v>
      </c>
      <c r="C749" s="127" t="s">
        <v>6</v>
      </c>
      <c r="D749" s="127" t="s">
        <v>22</v>
      </c>
      <c r="E749" s="127" t="s">
        <v>23</v>
      </c>
    </row>
    <row r="750" spans="1:5" x14ac:dyDescent="0.25">
      <c r="A750" s="127" t="s">
        <v>4</v>
      </c>
      <c r="B750" s="127" t="s">
        <v>5</v>
      </c>
      <c r="C750" s="127" t="s">
        <v>40</v>
      </c>
      <c r="D750" s="127" t="s">
        <v>41</v>
      </c>
      <c r="E750" s="127" t="s">
        <v>42</v>
      </c>
    </row>
    <row r="751" spans="1:5" x14ac:dyDescent="0.25">
      <c r="A751" s="127" t="s">
        <v>4</v>
      </c>
      <c r="B751" s="127" t="s">
        <v>5</v>
      </c>
      <c r="C751" s="127" t="s">
        <v>39</v>
      </c>
      <c r="D751" s="127" t="s">
        <v>43</v>
      </c>
      <c r="E751" s="127" t="s">
        <v>44</v>
      </c>
    </row>
    <row r="752" spans="1:5" x14ac:dyDescent="0.25">
      <c r="A752" s="127" t="s">
        <v>4</v>
      </c>
      <c r="B752" s="127" t="s">
        <v>5</v>
      </c>
      <c r="C752" s="127" t="s">
        <v>28</v>
      </c>
      <c r="D752" s="127" t="s">
        <v>29</v>
      </c>
      <c r="E752" s="127" t="s">
        <v>30</v>
      </c>
    </row>
    <row r="753" spans="1:5" x14ac:dyDescent="0.25">
      <c r="A753" s="127" t="s">
        <v>4</v>
      </c>
      <c r="B753" s="127" t="s">
        <v>5</v>
      </c>
      <c r="C753" s="127" t="s">
        <v>40</v>
      </c>
      <c r="D753" s="127" t="s">
        <v>41</v>
      </c>
      <c r="E753" s="127" t="s">
        <v>42</v>
      </c>
    </row>
    <row r="754" spans="1:5" x14ac:dyDescent="0.25">
      <c r="A754" s="127" t="s">
        <v>4</v>
      </c>
      <c r="B754" s="127" t="s">
        <v>5</v>
      </c>
      <c r="C754" s="127" t="s">
        <v>40</v>
      </c>
      <c r="D754" s="127" t="s">
        <v>32</v>
      </c>
      <c r="E754" s="127" t="s">
        <v>33</v>
      </c>
    </row>
    <row r="755" spans="1:5" x14ac:dyDescent="0.25">
      <c r="A755" s="127" t="s">
        <v>4</v>
      </c>
      <c r="B755" s="127" t="s">
        <v>5</v>
      </c>
      <c r="C755" s="127" t="s">
        <v>28</v>
      </c>
      <c r="D755" s="127" t="s">
        <v>29</v>
      </c>
      <c r="E755" s="127" t="s">
        <v>30</v>
      </c>
    </row>
    <row r="756" spans="1:5" x14ac:dyDescent="0.25">
      <c r="A756" s="127" t="s">
        <v>4</v>
      </c>
      <c r="B756" s="127" t="s">
        <v>5</v>
      </c>
      <c r="C756" s="127" t="s">
        <v>6</v>
      </c>
      <c r="D756" s="127" t="s">
        <v>18</v>
      </c>
      <c r="E756" s="127" t="s">
        <v>19</v>
      </c>
    </row>
    <row r="757" spans="1:5" x14ac:dyDescent="0.25">
      <c r="A757" s="127" t="s">
        <v>4</v>
      </c>
      <c r="B757" s="127" t="s">
        <v>5</v>
      </c>
      <c r="C757" s="127" t="s">
        <v>28</v>
      </c>
      <c r="D757" s="127" t="s">
        <v>29</v>
      </c>
      <c r="E757" s="127" t="s">
        <v>30</v>
      </c>
    </row>
    <row r="758" spans="1:5" x14ac:dyDescent="0.25">
      <c r="A758" s="127" t="s">
        <v>4</v>
      </c>
      <c r="B758" s="127" t="s">
        <v>24</v>
      </c>
      <c r="C758" s="127" t="s">
        <v>40</v>
      </c>
      <c r="D758" s="127" t="s">
        <v>32</v>
      </c>
      <c r="E758" s="127" t="s">
        <v>33</v>
      </c>
    </row>
    <row r="759" spans="1:5" x14ac:dyDescent="0.25">
      <c r="A759" s="127" t="s">
        <v>4</v>
      </c>
      <c r="B759" s="127" t="s">
        <v>5</v>
      </c>
      <c r="C759" s="127" t="s">
        <v>28</v>
      </c>
      <c r="D759" s="127" t="s">
        <v>29</v>
      </c>
      <c r="E759" s="127" t="s">
        <v>30</v>
      </c>
    </row>
    <row r="760" spans="1:5" x14ac:dyDescent="0.25">
      <c r="A760" s="127" t="s">
        <v>4</v>
      </c>
      <c r="B760" s="127" t="s">
        <v>5</v>
      </c>
      <c r="C760" s="127" t="s">
        <v>28</v>
      </c>
      <c r="D760" s="127" t="s">
        <v>29</v>
      </c>
      <c r="E760" s="127" t="s">
        <v>30</v>
      </c>
    </row>
    <row r="761" spans="1:5" x14ac:dyDescent="0.25">
      <c r="A761" s="127" t="s">
        <v>4</v>
      </c>
      <c r="B761" s="127" t="s">
        <v>5</v>
      </c>
      <c r="C761" s="127" t="s">
        <v>39</v>
      </c>
      <c r="D761" s="127" t="s">
        <v>43</v>
      </c>
      <c r="E761" s="127" t="s">
        <v>44</v>
      </c>
    </row>
    <row r="762" spans="1:5" x14ac:dyDescent="0.25">
      <c r="A762" s="127" t="s">
        <v>4</v>
      </c>
      <c r="B762" s="127" t="s">
        <v>5</v>
      </c>
      <c r="C762" s="127" t="s">
        <v>40</v>
      </c>
      <c r="D762" s="127" t="s">
        <v>32</v>
      </c>
      <c r="E762" s="127" t="s">
        <v>33</v>
      </c>
    </row>
    <row r="763" spans="1:5" x14ac:dyDescent="0.25">
      <c r="A763" s="127" t="s">
        <v>4</v>
      </c>
      <c r="B763" s="127" t="s">
        <v>5</v>
      </c>
      <c r="C763" s="127" t="s">
        <v>40</v>
      </c>
      <c r="D763" s="127" t="s">
        <v>37</v>
      </c>
      <c r="E763" s="127" t="s">
        <v>38</v>
      </c>
    </row>
    <row r="764" spans="1:5" x14ac:dyDescent="0.25">
      <c r="A764" s="127" t="s">
        <v>4</v>
      </c>
      <c r="B764" s="127" t="s">
        <v>5</v>
      </c>
      <c r="C764" s="127" t="s">
        <v>40</v>
      </c>
      <c r="D764" s="127" t="s">
        <v>41</v>
      </c>
      <c r="E764" s="127" t="s">
        <v>42</v>
      </c>
    </row>
    <row r="765" spans="1:5" x14ac:dyDescent="0.25">
      <c r="A765" s="127" t="s">
        <v>4</v>
      </c>
      <c r="B765" s="127" t="s">
        <v>5</v>
      </c>
      <c r="C765" s="127" t="s">
        <v>28</v>
      </c>
      <c r="D765" s="127" t="s">
        <v>37</v>
      </c>
      <c r="E765" s="127" t="s">
        <v>38</v>
      </c>
    </row>
    <row r="766" spans="1:5" x14ac:dyDescent="0.25">
      <c r="A766" s="127" t="s">
        <v>4</v>
      </c>
      <c r="B766" s="127" t="s">
        <v>5</v>
      </c>
      <c r="C766" s="127" t="s">
        <v>40</v>
      </c>
      <c r="D766" s="127" t="s">
        <v>37</v>
      </c>
      <c r="E766" s="127" t="s">
        <v>38</v>
      </c>
    </row>
    <row r="767" spans="1:5" x14ac:dyDescent="0.25">
      <c r="A767" s="127" t="s">
        <v>4</v>
      </c>
      <c r="B767" s="127" t="s">
        <v>5</v>
      </c>
      <c r="C767" s="127" t="s">
        <v>28</v>
      </c>
      <c r="D767" s="127" t="s">
        <v>29</v>
      </c>
      <c r="E767" s="127" t="s">
        <v>30</v>
      </c>
    </row>
    <row r="768" spans="1:5" x14ac:dyDescent="0.25">
      <c r="A768" s="127" t="s">
        <v>4</v>
      </c>
      <c r="B768" s="127" t="s">
        <v>5</v>
      </c>
      <c r="C768" s="127" t="s">
        <v>45</v>
      </c>
      <c r="D768" s="127" t="s">
        <v>41</v>
      </c>
      <c r="E768" s="127" t="s">
        <v>42</v>
      </c>
    </row>
    <row r="769" spans="1:5" x14ac:dyDescent="0.25">
      <c r="A769" s="127" t="s">
        <v>4</v>
      </c>
      <c r="B769" s="127" t="s">
        <v>5</v>
      </c>
      <c r="C769" s="127" t="s">
        <v>28</v>
      </c>
      <c r="D769" s="127" t="s">
        <v>29</v>
      </c>
      <c r="E769" s="127" t="s">
        <v>30</v>
      </c>
    </row>
    <row r="770" spans="1:5" x14ac:dyDescent="0.25">
      <c r="A770" s="127" t="s">
        <v>4</v>
      </c>
      <c r="B770" s="127" t="s">
        <v>5</v>
      </c>
      <c r="C770" s="127" t="s">
        <v>28</v>
      </c>
      <c r="D770" s="127" t="s">
        <v>29</v>
      </c>
      <c r="E770" s="127" t="s">
        <v>30</v>
      </c>
    </row>
    <row r="771" spans="1:5" x14ac:dyDescent="0.25">
      <c r="A771" s="127" t="s">
        <v>4</v>
      </c>
      <c r="B771" s="127" t="s">
        <v>5</v>
      </c>
      <c r="C771" s="127" t="s">
        <v>31</v>
      </c>
      <c r="D771" s="127" t="s">
        <v>32</v>
      </c>
      <c r="E771" s="127" t="s">
        <v>33</v>
      </c>
    </row>
    <row r="772" spans="1:5" x14ac:dyDescent="0.25">
      <c r="A772" s="127" t="s">
        <v>4</v>
      </c>
      <c r="B772" s="127" t="s">
        <v>5</v>
      </c>
      <c r="C772" s="127" t="s">
        <v>28</v>
      </c>
      <c r="D772" s="127" t="s">
        <v>29</v>
      </c>
      <c r="E772" s="127" t="s">
        <v>30</v>
      </c>
    </row>
    <row r="773" spans="1:5" x14ac:dyDescent="0.25">
      <c r="A773" s="127" t="s">
        <v>4</v>
      </c>
      <c r="B773" s="127" t="s">
        <v>5</v>
      </c>
      <c r="C773" s="127" t="s">
        <v>28</v>
      </c>
      <c r="D773" s="127" t="s">
        <v>29</v>
      </c>
      <c r="E773" s="127" t="s">
        <v>30</v>
      </c>
    </row>
    <row r="774" spans="1:5" x14ac:dyDescent="0.25">
      <c r="A774" s="127" t="s">
        <v>4</v>
      </c>
      <c r="B774" s="127" t="s">
        <v>5</v>
      </c>
      <c r="C774" s="127" t="s">
        <v>6</v>
      </c>
      <c r="D774" s="127" t="s">
        <v>18</v>
      </c>
      <c r="E774" s="127" t="s">
        <v>19</v>
      </c>
    </row>
    <row r="775" spans="1:5" x14ac:dyDescent="0.25">
      <c r="A775" s="127" t="s">
        <v>4</v>
      </c>
      <c r="B775" s="127" t="s">
        <v>5</v>
      </c>
      <c r="C775" s="127" t="s">
        <v>6</v>
      </c>
      <c r="D775" s="127" t="s">
        <v>20</v>
      </c>
      <c r="E775" s="127" t="s">
        <v>21</v>
      </c>
    </row>
    <row r="776" spans="1:5" x14ac:dyDescent="0.25">
      <c r="A776" s="127" t="s">
        <v>4</v>
      </c>
      <c r="B776" s="127" t="s">
        <v>5</v>
      </c>
      <c r="C776" s="127" t="s">
        <v>28</v>
      </c>
      <c r="D776" s="127" t="s">
        <v>29</v>
      </c>
      <c r="E776" s="127" t="s">
        <v>30</v>
      </c>
    </row>
    <row r="777" spans="1:5" x14ac:dyDescent="0.25">
      <c r="A777" s="127" t="s">
        <v>4</v>
      </c>
      <c r="B777" s="127" t="s">
        <v>5</v>
      </c>
      <c r="C777" s="127" t="s">
        <v>28</v>
      </c>
      <c r="D777" s="127" t="s">
        <v>37</v>
      </c>
      <c r="E777" s="127" t="s">
        <v>38</v>
      </c>
    </row>
    <row r="778" spans="1:5" x14ac:dyDescent="0.25">
      <c r="A778" s="127" t="s">
        <v>4</v>
      </c>
      <c r="B778" s="127" t="s">
        <v>24</v>
      </c>
      <c r="C778" s="127" t="s">
        <v>40</v>
      </c>
      <c r="D778" s="127" t="s">
        <v>32</v>
      </c>
      <c r="E778" s="127" t="s">
        <v>33</v>
      </c>
    </row>
    <row r="779" spans="1:5" x14ac:dyDescent="0.25">
      <c r="A779" s="127" t="s">
        <v>4</v>
      </c>
      <c r="B779" s="127" t="s">
        <v>5</v>
      </c>
      <c r="C779" s="127" t="s">
        <v>25</v>
      </c>
      <c r="D779" s="127" t="s">
        <v>26</v>
      </c>
      <c r="E779" s="127" t="s">
        <v>27</v>
      </c>
    </row>
    <row r="780" spans="1:5" x14ac:dyDescent="0.25">
      <c r="A780" s="127" t="s">
        <v>4</v>
      </c>
      <c r="B780" s="127" t="s">
        <v>5</v>
      </c>
      <c r="C780" s="127" t="s">
        <v>28</v>
      </c>
      <c r="D780" s="127" t="s">
        <v>29</v>
      </c>
      <c r="E780" s="127" t="s">
        <v>30</v>
      </c>
    </row>
    <row r="781" spans="1:5" x14ac:dyDescent="0.25">
      <c r="A781" s="127" t="s">
        <v>4</v>
      </c>
      <c r="B781" s="127" t="s">
        <v>5</v>
      </c>
      <c r="C781" s="127" t="s">
        <v>40</v>
      </c>
      <c r="D781" s="127" t="s">
        <v>37</v>
      </c>
      <c r="E781" s="127" t="s">
        <v>38</v>
      </c>
    </row>
    <row r="782" spans="1:5" x14ac:dyDescent="0.25">
      <c r="A782" s="127" t="s">
        <v>4</v>
      </c>
      <c r="B782" s="127" t="s">
        <v>5</v>
      </c>
      <c r="C782" s="127" t="s">
        <v>6</v>
      </c>
      <c r="D782" s="127" t="s">
        <v>11</v>
      </c>
      <c r="E782" s="127" t="s">
        <v>12</v>
      </c>
    </row>
    <row r="783" spans="1:5" x14ac:dyDescent="0.25">
      <c r="A783" s="127" t="s">
        <v>4</v>
      </c>
      <c r="B783" s="127" t="s">
        <v>5</v>
      </c>
      <c r="C783" s="127" t="s">
        <v>45</v>
      </c>
      <c r="D783" s="127" t="s">
        <v>48</v>
      </c>
      <c r="E783" s="127" t="s">
        <v>49</v>
      </c>
    </row>
    <row r="784" spans="1:5" x14ac:dyDescent="0.25">
      <c r="A784" s="127" t="s">
        <v>4</v>
      </c>
      <c r="B784" s="127" t="s">
        <v>5</v>
      </c>
      <c r="C784" s="127" t="s">
        <v>45</v>
      </c>
      <c r="D784" s="127" t="s">
        <v>41</v>
      </c>
      <c r="E784" s="127" t="s">
        <v>42</v>
      </c>
    </row>
    <row r="785" spans="1:5" x14ac:dyDescent="0.25">
      <c r="A785" s="127" t="s">
        <v>73</v>
      </c>
      <c r="B785" s="127" t="s">
        <v>5</v>
      </c>
      <c r="C785" s="127" t="s">
        <v>40</v>
      </c>
      <c r="D785" s="127" t="s">
        <v>37</v>
      </c>
      <c r="E785" s="127" t="s">
        <v>38</v>
      </c>
    </row>
    <row r="786" spans="1:5" x14ac:dyDescent="0.25">
      <c r="A786" s="127" t="s">
        <v>4</v>
      </c>
      <c r="B786" s="127" t="s">
        <v>5</v>
      </c>
      <c r="C786" s="127" t="s">
        <v>28</v>
      </c>
      <c r="D786" s="127" t="s">
        <v>29</v>
      </c>
      <c r="E786" s="127" t="s">
        <v>30</v>
      </c>
    </row>
    <row r="787" spans="1:5" x14ac:dyDescent="0.25">
      <c r="A787" s="127" t="s">
        <v>4</v>
      </c>
      <c r="B787" s="127" t="s">
        <v>5</v>
      </c>
      <c r="C787" s="127" t="s">
        <v>6</v>
      </c>
      <c r="D787" s="127" t="s">
        <v>22</v>
      </c>
      <c r="E787" s="127" t="s">
        <v>23</v>
      </c>
    </row>
    <row r="788" spans="1:5" x14ac:dyDescent="0.25">
      <c r="A788" s="127" t="s">
        <v>4</v>
      </c>
      <c r="B788" s="127" t="s">
        <v>5</v>
      </c>
      <c r="C788" s="127" t="s">
        <v>28</v>
      </c>
      <c r="D788" s="127" t="s">
        <v>29</v>
      </c>
      <c r="E788" s="127" t="s">
        <v>30</v>
      </c>
    </row>
    <row r="789" spans="1:5" x14ac:dyDescent="0.25">
      <c r="A789" s="127" t="s">
        <v>73</v>
      </c>
      <c r="B789" s="127" t="s">
        <v>5</v>
      </c>
      <c r="C789" s="127" t="s">
        <v>31</v>
      </c>
      <c r="D789" s="127" t="s">
        <v>32</v>
      </c>
      <c r="E789" s="127" t="s">
        <v>33</v>
      </c>
    </row>
    <row r="790" spans="1:5" x14ac:dyDescent="0.25">
      <c r="A790" s="127" t="s">
        <v>4</v>
      </c>
      <c r="B790" s="127" t="s">
        <v>5</v>
      </c>
      <c r="C790" s="127" t="s">
        <v>6</v>
      </c>
      <c r="D790" s="127" t="s">
        <v>11</v>
      </c>
      <c r="E790" s="127" t="s">
        <v>12</v>
      </c>
    </row>
    <row r="791" spans="1:5" x14ac:dyDescent="0.25">
      <c r="A791" s="127" t="s">
        <v>4</v>
      </c>
      <c r="B791" s="127" t="s">
        <v>5</v>
      </c>
      <c r="C791" s="127" t="s">
        <v>6</v>
      </c>
      <c r="D791" s="127" t="s">
        <v>18</v>
      </c>
      <c r="E791" s="127" t="s">
        <v>19</v>
      </c>
    </row>
    <row r="792" spans="1:5" x14ac:dyDescent="0.25">
      <c r="A792" s="127" t="s">
        <v>4</v>
      </c>
      <c r="B792" s="127" t="s">
        <v>5</v>
      </c>
      <c r="C792" s="127" t="s">
        <v>6</v>
      </c>
      <c r="D792" s="127" t="s">
        <v>9</v>
      </c>
      <c r="E792" s="127" t="s">
        <v>10</v>
      </c>
    </row>
    <row r="793" spans="1:5" x14ac:dyDescent="0.25">
      <c r="A793" s="127" t="s">
        <v>4</v>
      </c>
      <c r="B793" s="127" t="s">
        <v>5</v>
      </c>
      <c r="C793" s="127" t="s">
        <v>25</v>
      </c>
      <c r="D793" s="127" t="s">
        <v>29</v>
      </c>
      <c r="E793" s="127" t="s">
        <v>30</v>
      </c>
    </row>
    <row r="794" spans="1:5" x14ac:dyDescent="0.25">
      <c r="A794" s="127" t="s">
        <v>4</v>
      </c>
      <c r="B794" s="127" t="s">
        <v>5</v>
      </c>
      <c r="C794" s="127" t="s">
        <v>28</v>
      </c>
      <c r="D794" s="127" t="s">
        <v>29</v>
      </c>
      <c r="E794" s="127" t="s">
        <v>30</v>
      </c>
    </row>
    <row r="795" spans="1:5" x14ac:dyDescent="0.25">
      <c r="A795" s="127" t="s">
        <v>4</v>
      </c>
      <c r="B795" s="127" t="s">
        <v>5</v>
      </c>
      <c r="C795" s="127" t="s">
        <v>40</v>
      </c>
      <c r="D795" s="127" t="s">
        <v>37</v>
      </c>
      <c r="E795" s="127" t="s">
        <v>38</v>
      </c>
    </row>
    <row r="796" spans="1:5" x14ac:dyDescent="0.25">
      <c r="A796" s="127" t="s">
        <v>4</v>
      </c>
      <c r="B796" s="127" t="s">
        <v>5</v>
      </c>
      <c r="C796" s="127" t="s">
        <v>6</v>
      </c>
      <c r="D796" s="127" t="s">
        <v>22</v>
      </c>
      <c r="E796" s="127" t="s">
        <v>23</v>
      </c>
    </row>
    <row r="797" spans="1:5" x14ac:dyDescent="0.25">
      <c r="A797" s="127" t="s">
        <v>4</v>
      </c>
      <c r="B797" s="127" t="s">
        <v>5</v>
      </c>
      <c r="C797" s="127" t="s">
        <v>28</v>
      </c>
      <c r="D797" s="127" t="s">
        <v>29</v>
      </c>
      <c r="E797" s="127" t="s">
        <v>30</v>
      </c>
    </row>
    <row r="798" spans="1:5" x14ac:dyDescent="0.25">
      <c r="A798" s="127" t="s">
        <v>4</v>
      </c>
      <c r="B798" s="127" t="s">
        <v>5</v>
      </c>
      <c r="C798" s="127" t="s">
        <v>39</v>
      </c>
      <c r="D798" s="127" t="s">
        <v>37</v>
      </c>
      <c r="E798" s="127" t="s">
        <v>38</v>
      </c>
    </row>
    <row r="799" spans="1:5" x14ac:dyDescent="0.25">
      <c r="A799" s="127" t="s">
        <v>4</v>
      </c>
      <c r="B799" s="127" t="s">
        <v>5</v>
      </c>
      <c r="C799" s="127" t="s">
        <v>25</v>
      </c>
      <c r="D799" s="127" t="s">
        <v>29</v>
      </c>
      <c r="E799" s="127" t="s">
        <v>30</v>
      </c>
    </row>
    <row r="800" spans="1:5" x14ac:dyDescent="0.25">
      <c r="A800" s="127" t="s">
        <v>4</v>
      </c>
      <c r="B800" s="127" t="s">
        <v>5</v>
      </c>
      <c r="C800" s="127" t="s">
        <v>28</v>
      </c>
      <c r="D800" s="127" t="s">
        <v>29</v>
      </c>
      <c r="E800" s="127" t="s">
        <v>30</v>
      </c>
    </row>
    <row r="801" spans="1:5" x14ac:dyDescent="0.25">
      <c r="A801" s="127" t="s">
        <v>73</v>
      </c>
      <c r="B801" s="127" t="s">
        <v>5</v>
      </c>
      <c r="C801" s="127" t="s">
        <v>39</v>
      </c>
      <c r="D801" s="127" t="s">
        <v>37</v>
      </c>
      <c r="E801" s="127" t="s">
        <v>38</v>
      </c>
    </row>
    <row r="802" spans="1:5" x14ac:dyDescent="0.25">
      <c r="A802" s="127" t="s">
        <v>4</v>
      </c>
      <c r="B802" s="127" t="s">
        <v>5</v>
      </c>
      <c r="C802" s="127" t="s">
        <v>40</v>
      </c>
      <c r="D802" s="127" t="s">
        <v>41</v>
      </c>
      <c r="E802" s="127" t="s">
        <v>42</v>
      </c>
    </row>
    <row r="803" spans="1:5" x14ac:dyDescent="0.25">
      <c r="A803" s="127" t="s">
        <v>4</v>
      </c>
      <c r="B803" s="127" t="s">
        <v>5</v>
      </c>
      <c r="C803" s="127" t="s">
        <v>28</v>
      </c>
      <c r="D803" s="127" t="s">
        <v>29</v>
      </c>
      <c r="E803" s="127" t="s">
        <v>30</v>
      </c>
    </row>
    <row r="804" spans="1:5" x14ac:dyDescent="0.25">
      <c r="A804" s="127" t="s">
        <v>4</v>
      </c>
      <c r="B804" s="127" t="s">
        <v>5</v>
      </c>
      <c r="C804" s="127" t="s">
        <v>39</v>
      </c>
      <c r="D804" s="127" t="s">
        <v>43</v>
      </c>
      <c r="E804" s="127" t="s">
        <v>44</v>
      </c>
    </row>
    <row r="805" spans="1:5" x14ac:dyDescent="0.25">
      <c r="A805" s="127" t="s">
        <v>4</v>
      </c>
      <c r="B805" s="127" t="s">
        <v>5</v>
      </c>
      <c r="C805" s="127" t="s">
        <v>28</v>
      </c>
      <c r="D805" s="127" t="s">
        <v>29</v>
      </c>
      <c r="E805" s="127" t="s">
        <v>30</v>
      </c>
    </row>
    <row r="806" spans="1:5" x14ac:dyDescent="0.25">
      <c r="A806" s="127" t="s">
        <v>73</v>
      </c>
      <c r="B806" s="127" t="s">
        <v>5</v>
      </c>
      <c r="C806" s="127" t="s">
        <v>6</v>
      </c>
      <c r="D806" s="127" t="s">
        <v>9</v>
      </c>
      <c r="E806" s="127" t="s">
        <v>10</v>
      </c>
    </row>
    <row r="807" spans="1:5" x14ac:dyDescent="0.25">
      <c r="A807" s="127" t="s">
        <v>4</v>
      </c>
      <c r="B807" s="127" t="s">
        <v>5</v>
      </c>
      <c r="C807" s="127" t="s">
        <v>40</v>
      </c>
      <c r="D807" s="127" t="s">
        <v>37</v>
      </c>
      <c r="E807" s="127" t="s">
        <v>38</v>
      </c>
    </row>
    <row r="808" spans="1:5" x14ac:dyDescent="0.25">
      <c r="A808" s="127" t="s">
        <v>4</v>
      </c>
      <c r="B808" s="127" t="s">
        <v>5</v>
      </c>
      <c r="C808" s="127" t="s">
        <v>28</v>
      </c>
      <c r="D808" s="127" t="s">
        <v>29</v>
      </c>
      <c r="E808" s="127" t="s">
        <v>30</v>
      </c>
    </row>
    <row r="809" spans="1:5" x14ac:dyDescent="0.25">
      <c r="A809" s="127" t="s">
        <v>4</v>
      </c>
      <c r="B809" s="127" t="s">
        <v>5</v>
      </c>
      <c r="C809" s="127" t="s">
        <v>54</v>
      </c>
      <c r="D809" s="127" t="s">
        <v>67</v>
      </c>
      <c r="E809" s="127" t="s">
        <v>68</v>
      </c>
    </row>
    <row r="810" spans="1:5" x14ac:dyDescent="0.25">
      <c r="A810" s="127" t="s">
        <v>4</v>
      </c>
      <c r="B810" s="127" t="s">
        <v>5</v>
      </c>
      <c r="C810" s="127" t="s">
        <v>39</v>
      </c>
      <c r="D810" s="127" t="s">
        <v>43</v>
      </c>
      <c r="E810" s="127" t="s">
        <v>44</v>
      </c>
    </row>
    <row r="811" spans="1:5" x14ac:dyDescent="0.25">
      <c r="A811" s="127" t="s">
        <v>4</v>
      </c>
      <c r="B811" s="127" t="s">
        <v>5</v>
      </c>
      <c r="C811" s="127" t="s">
        <v>39</v>
      </c>
      <c r="D811" s="127" t="s">
        <v>43</v>
      </c>
      <c r="E811" s="127" t="s">
        <v>44</v>
      </c>
    </row>
    <row r="812" spans="1:5" x14ac:dyDescent="0.25">
      <c r="A812" s="127" t="s">
        <v>4</v>
      </c>
      <c r="B812" s="127" t="s">
        <v>5</v>
      </c>
      <c r="C812" s="127" t="s">
        <v>40</v>
      </c>
      <c r="D812" s="127" t="s">
        <v>37</v>
      </c>
      <c r="E812" s="127" t="s">
        <v>38</v>
      </c>
    </row>
    <row r="813" spans="1:5" x14ac:dyDescent="0.25">
      <c r="A813" s="127" t="s">
        <v>4</v>
      </c>
      <c r="B813" s="127" t="s">
        <v>5</v>
      </c>
      <c r="C813" s="127" t="s">
        <v>28</v>
      </c>
      <c r="D813" s="127" t="s">
        <v>29</v>
      </c>
      <c r="E813" s="127" t="s">
        <v>30</v>
      </c>
    </row>
    <row r="814" spans="1:5" x14ac:dyDescent="0.25">
      <c r="A814" s="127" t="s">
        <v>4</v>
      </c>
      <c r="B814" s="127" t="s">
        <v>5</v>
      </c>
      <c r="C814" s="127" t="s">
        <v>28</v>
      </c>
      <c r="D814" s="127" t="s">
        <v>29</v>
      </c>
      <c r="E814" s="127" t="s">
        <v>30</v>
      </c>
    </row>
    <row r="815" spans="1:5" x14ac:dyDescent="0.25">
      <c r="A815" s="127" t="s">
        <v>4</v>
      </c>
      <c r="B815" s="127" t="s">
        <v>5</v>
      </c>
      <c r="C815" s="127" t="s">
        <v>31</v>
      </c>
      <c r="D815" s="127" t="s">
        <v>32</v>
      </c>
      <c r="E815" s="127" t="s">
        <v>33</v>
      </c>
    </row>
    <row r="816" spans="1:5" x14ac:dyDescent="0.25">
      <c r="A816" s="127" t="s">
        <v>4</v>
      </c>
      <c r="B816" s="127" t="s">
        <v>5</v>
      </c>
      <c r="C816" s="127" t="s">
        <v>25</v>
      </c>
      <c r="D816" s="127" t="s">
        <v>26</v>
      </c>
      <c r="E816" s="127" t="s">
        <v>27</v>
      </c>
    </row>
    <row r="817" spans="1:5" x14ac:dyDescent="0.25">
      <c r="A817" s="127" t="s">
        <v>4</v>
      </c>
      <c r="B817" s="127" t="s">
        <v>5</v>
      </c>
      <c r="C817" s="127" t="s">
        <v>25</v>
      </c>
      <c r="D817" s="127" t="s">
        <v>29</v>
      </c>
      <c r="E817" s="127" t="s">
        <v>30</v>
      </c>
    </row>
    <row r="818" spans="1:5" x14ac:dyDescent="0.25">
      <c r="A818" s="127" t="s">
        <v>4</v>
      </c>
      <c r="B818" s="127" t="s">
        <v>5</v>
      </c>
      <c r="C818" s="127" t="s">
        <v>40</v>
      </c>
      <c r="D818" s="127" t="s">
        <v>32</v>
      </c>
      <c r="E818" s="127" t="s">
        <v>33</v>
      </c>
    </row>
    <row r="819" spans="1:5" x14ac:dyDescent="0.25">
      <c r="A819" s="127" t="s">
        <v>4</v>
      </c>
      <c r="B819" s="127" t="s">
        <v>5</v>
      </c>
      <c r="C819" s="127" t="s">
        <v>28</v>
      </c>
      <c r="D819" s="127" t="s">
        <v>29</v>
      </c>
      <c r="E819" s="127" t="s">
        <v>30</v>
      </c>
    </row>
    <row r="820" spans="1:5" x14ac:dyDescent="0.25">
      <c r="A820" s="127" t="s">
        <v>4</v>
      </c>
      <c r="B820" s="127" t="s">
        <v>5</v>
      </c>
      <c r="C820" s="127" t="s">
        <v>13</v>
      </c>
      <c r="D820" s="127" t="s">
        <v>14</v>
      </c>
      <c r="E820" s="127" t="s">
        <v>15</v>
      </c>
    </row>
    <row r="821" spans="1:5" x14ac:dyDescent="0.25">
      <c r="A821" s="127" t="s">
        <v>4</v>
      </c>
      <c r="B821" s="127" t="s">
        <v>5</v>
      </c>
      <c r="C821" s="127" t="s">
        <v>39</v>
      </c>
      <c r="D821" s="127" t="s">
        <v>43</v>
      </c>
      <c r="E821" s="127" t="s">
        <v>44</v>
      </c>
    </row>
    <row r="822" spans="1:5" x14ac:dyDescent="0.25">
      <c r="A822" s="127" t="s">
        <v>4</v>
      </c>
      <c r="B822" s="127" t="s">
        <v>5</v>
      </c>
      <c r="C822" s="127" t="s">
        <v>45</v>
      </c>
      <c r="D822" s="127" t="s">
        <v>48</v>
      </c>
      <c r="E822" s="127" t="s">
        <v>49</v>
      </c>
    </row>
    <row r="823" spans="1:5" x14ac:dyDescent="0.25">
      <c r="A823" s="127" t="s">
        <v>4</v>
      </c>
      <c r="B823" s="127" t="s">
        <v>5</v>
      </c>
      <c r="C823" s="127" t="s">
        <v>28</v>
      </c>
      <c r="D823" s="127" t="s">
        <v>29</v>
      </c>
      <c r="E823" s="127" t="s">
        <v>30</v>
      </c>
    </row>
    <row r="824" spans="1:5" x14ac:dyDescent="0.25">
      <c r="A824" s="127" t="s">
        <v>4</v>
      </c>
      <c r="B824" s="127" t="s">
        <v>5</v>
      </c>
      <c r="C824" s="127" t="s">
        <v>40</v>
      </c>
      <c r="D824" s="127" t="s">
        <v>37</v>
      </c>
      <c r="E824" s="127" t="s">
        <v>38</v>
      </c>
    </row>
    <row r="825" spans="1:5" x14ac:dyDescent="0.25">
      <c r="A825" s="127" t="s">
        <v>4</v>
      </c>
      <c r="B825" s="127" t="s">
        <v>5</v>
      </c>
      <c r="C825" s="127" t="s">
        <v>39</v>
      </c>
      <c r="D825" s="127" t="s">
        <v>37</v>
      </c>
      <c r="E825" s="127" t="s">
        <v>38</v>
      </c>
    </row>
    <row r="826" spans="1:5" x14ac:dyDescent="0.25">
      <c r="A826" s="127" t="s">
        <v>4</v>
      </c>
      <c r="B826" s="127" t="s">
        <v>5</v>
      </c>
      <c r="C826" s="127" t="s">
        <v>28</v>
      </c>
      <c r="D826" s="127" t="s">
        <v>29</v>
      </c>
      <c r="E826" s="127" t="s">
        <v>30</v>
      </c>
    </row>
    <row r="827" spans="1:5" x14ac:dyDescent="0.25">
      <c r="A827" s="127" t="s">
        <v>4</v>
      </c>
      <c r="B827" s="127" t="s">
        <v>5</v>
      </c>
      <c r="C827" s="127" t="s">
        <v>6</v>
      </c>
      <c r="D827" s="127" t="s">
        <v>22</v>
      </c>
      <c r="E827" s="127" t="s">
        <v>23</v>
      </c>
    </row>
    <row r="828" spans="1:5" x14ac:dyDescent="0.25">
      <c r="A828" s="127" t="s">
        <v>4</v>
      </c>
      <c r="B828" s="127" t="s">
        <v>24</v>
      </c>
      <c r="C828" s="127" t="s">
        <v>6</v>
      </c>
      <c r="D828" s="127" t="s">
        <v>11</v>
      </c>
      <c r="E828" s="127" t="s">
        <v>12</v>
      </c>
    </row>
    <row r="829" spans="1:5" x14ac:dyDescent="0.25">
      <c r="A829" s="127" t="s">
        <v>4</v>
      </c>
      <c r="B829" s="127" t="s">
        <v>5</v>
      </c>
      <c r="C829" s="127" t="s">
        <v>25</v>
      </c>
      <c r="D829" s="127" t="s">
        <v>26</v>
      </c>
      <c r="E829" s="127" t="s">
        <v>27</v>
      </c>
    </row>
    <row r="830" spans="1:5" x14ac:dyDescent="0.25">
      <c r="A830" s="127" t="s">
        <v>4</v>
      </c>
      <c r="B830" s="127" t="s">
        <v>5</v>
      </c>
      <c r="C830" s="127" t="s">
        <v>28</v>
      </c>
      <c r="D830" s="127" t="s">
        <v>29</v>
      </c>
      <c r="E830" s="127" t="s">
        <v>30</v>
      </c>
    </row>
    <row r="831" spans="1:5" x14ac:dyDescent="0.25">
      <c r="A831" s="127" t="s">
        <v>4</v>
      </c>
      <c r="B831" s="127" t="s">
        <v>5</v>
      </c>
      <c r="C831" s="127" t="s">
        <v>39</v>
      </c>
      <c r="D831" s="127" t="s">
        <v>43</v>
      </c>
      <c r="E831" s="127" t="s">
        <v>44</v>
      </c>
    </row>
    <row r="832" spans="1:5" x14ac:dyDescent="0.25">
      <c r="A832" s="127" t="s">
        <v>4</v>
      </c>
      <c r="B832" s="127" t="s">
        <v>5</v>
      </c>
      <c r="C832" s="127" t="s">
        <v>31</v>
      </c>
      <c r="D832" s="127" t="s">
        <v>32</v>
      </c>
      <c r="E832" s="127" t="s">
        <v>33</v>
      </c>
    </row>
    <row r="833" spans="1:5" x14ac:dyDescent="0.25">
      <c r="A833" s="127" t="s">
        <v>73</v>
      </c>
      <c r="B833" s="127" t="s">
        <v>5</v>
      </c>
      <c r="C833" s="127" t="s">
        <v>31</v>
      </c>
      <c r="D833" s="127" t="s">
        <v>32</v>
      </c>
      <c r="E833" s="127" t="s">
        <v>33</v>
      </c>
    </row>
    <row r="834" spans="1:5" x14ac:dyDescent="0.25">
      <c r="A834" s="127" t="s">
        <v>4</v>
      </c>
      <c r="B834" s="127" t="s">
        <v>5</v>
      </c>
      <c r="C834" s="127" t="s">
        <v>39</v>
      </c>
      <c r="D834" s="127" t="s">
        <v>43</v>
      </c>
      <c r="E834" s="127" t="s">
        <v>44</v>
      </c>
    </row>
    <row r="835" spans="1:5" x14ac:dyDescent="0.25">
      <c r="A835" s="127" t="s">
        <v>4</v>
      </c>
      <c r="B835" s="127" t="s">
        <v>5</v>
      </c>
      <c r="C835" s="127" t="s">
        <v>40</v>
      </c>
      <c r="D835" s="127" t="s">
        <v>37</v>
      </c>
      <c r="E835" s="127" t="s">
        <v>38</v>
      </c>
    </row>
    <row r="836" spans="1:5" x14ac:dyDescent="0.25">
      <c r="A836" s="127" t="s">
        <v>4</v>
      </c>
      <c r="B836" s="127" t="s">
        <v>5</v>
      </c>
      <c r="C836" s="127" t="s">
        <v>40</v>
      </c>
      <c r="D836" s="127" t="s">
        <v>41</v>
      </c>
      <c r="E836" s="127" t="s">
        <v>42</v>
      </c>
    </row>
    <row r="837" spans="1:5" x14ac:dyDescent="0.25">
      <c r="A837" s="127" t="s">
        <v>4</v>
      </c>
      <c r="B837" s="127" t="s">
        <v>5</v>
      </c>
      <c r="C837" s="127" t="s">
        <v>25</v>
      </c>
      <c r="D837" s="127" t="s">
        <v>29</v>
      </c>
      <c r="E837" s="127" t="s">
        <v>30</v>
      </c>
    </row>
    <row r="838" spans="1:5" x14ac:dyDescent="0.25">
      <c r="A838" s="127" t="s">
        <v>4</v>
      </c>
      <c r="B838" s="127" t="s">
        <v>5</v>
      </c>
      <c r="C838" s="127" t="s">
        <v>39</v>
      </c>
      <c r="D838" s="127" t="s">
        <v>43</v>
      </c>
      <c r="E838" s="127" t="s">
        <v>44</v>
      </c>
    </row>
    <row r="839" spans="1:5" x14ac:dyDescent="0.25">
      <c r="A839" s="127" t="s">
        <v>4</v>
      </c>
      <c r="B839" s="127" t="s">
        <v>5</v>
      </c>
      <c r="C839" s="127" t="s">
        <v>28</v>
      </c>
      <c r="D839" s="127" t="s">
        <v>29</v>
      </c>
      <c r="E839" s="127" t="s">
        <v>30</v>
      </c>
    </row>
    <row r="840" spans="1:5" x14ac:dyDescent="0.25">
      <c r="A840" s="127" t="s">
        <v>4</v>
      </c>
      <c r="B840" s="127" t="s">
        <v>5</v>
      </c>
      <c r="C840" s="127" t="s">
        <v>6</v>
      </c>
      <c r="D840" s="127" t="s">
        <v>11</v>
      </c>
      <c r="E840" s="127" t="s">
        <v>12</v>
      </c>
    </row>
    <row r="841" spans="1:5" x14ac:dyDescent="0.25">
      <c r="A841" s="127" t="s">
        <v>4</v>
      </c>
      <c r="B841" s="127" t="s">
        <v>5</v>
      </c>
      <c r="C841" s="127" t="s">
        <v>40</v>
      </c>
      <c r="D841" s="127" t="s">
        <v>32</v>
      </c>
      <c r="E841" s="127" t="s">
        <v>33</v>
      </c>
    </row>
    <row r="842" spans="1:5" x14ac:dyDescent="0.25">
      <c r="A842" s="127" t="s">
        <v>4</v>
      </c>
      <c r="B842" s="127" t="s">
        <v>5</v>
      </c>
      <c r="C842" s="127" t="s">
        <v>28</v>
      </c>
      <c r="D842" s="127" t="s">
        <v>29</v>
      </c>
      <c r="E842" s="127" t="s">
        <v>30</v>
      </c>
    </row>
    <row r="843" spans="1:5" x14ac:dyDescent="0.25">
      <c r="A843" s="127" t="s">
        <v>4</v>
      </c>
      <c r="B843" s="127" t="s">
        <v>5</v>
      </c>
      <c r="C843" s="127" t="s">
        <v>28</v>
      </c>
      <c r="D843" s="127" t="s">
        <v>29</v>
      </c>
      <c r="E843" s="127" t="s">
        <v>30</v>
      </c>
    </row>
    <row r="844" spans="1:5" x14ac:dyDescent="0.25">
      <c r="A844" s="127" t="s">
        <v>4</v>
      </c>
      <c r="B844" s="127" t="s">
        <v>5</v>
      </c>
      <c r="C844" s="127" t="s">
        <v>39</v>
      </c>
      <c r="D844" s="127" t="s">
        <v>43</v>
      </c>
      <c r="E844" s="127" t="s">
        <v>44</v>
      </c>
    </row>
    <row r="845" spans="1:5" x14ac:dyDescent="0.25">
      <c r="A845" s="127" t="s">
        <v>4</v>
      </c>
      <c r="B845" s="127" t="s">
        <v>5</v>
      </c>
      <c r="C845" s="127" t="s">
        <v>39</v>
      </c>
      <c r="D845" s="127" t="s">
        <v>43</v>
      </c>
      <c r="E845" s="127" t="s">
        <v>44</v>
      </c>
    </row>
    <row r="846" spans="1:5" x14ac:dyDescent="0.25">
      <c r="A846" s="127" t="s">
        <v>4</v>
      </c>
      <c r="B846" s="127" t="s">
        <v>5</v>
      </c>
      <c r="C846" s="127" t="s">
        <v>6</v>
      </c>
      <c r="D846" s="127" t="s">
        <v>18</v>
      </c>
      <c r="E846" s="127" t="s">
        <v>19</v>
      </c>
    </row>
    <row r="847" spans="1:5" x14ac:dyDescent="0.25">
      <c r="A847" s="127" t="s">
        <v>4</v>
      </c>
      <c r="B847" s="127" t="s">
        <v>5</v>
      </c>
      <c r="C847" s="127" t="s">
        <v>39</v>
      </c>
      <c r="D847" s="127" t="s">
        <v>43</v>
      </c>
      <c r="E847" s="127" t="s">
        <v>44</v>
      </c>
    </row>
    <row r="848" spans="1:5" x14ac:dyDescent="0.25">
      <c r="A848" s="127" t="s">
        <v>4</v>
      </c>
      <c r="B848" s="127" t="s">
        <v>5</v>
      </c>
      <c r="C848" s="127" t="s">
        <v>54</v>
      </c>
      <c r="D848" s="127" t="s">
        <v>57</v>
      </c>
      <c r="E848" s="127" t="s">
        <v>58</v>
      </c>
    </row>
    <row r="849" spans="1:5" x14ac:dyDescent="0.25">
      <c r="A849" s="127" t="s">
        <v>4</v>
      </c>
      <c r="B849" s="127" t="s">
        <v>5</v>
      </c>
      <c r="C849" s="127" t="s">
        <v>6</v>
      </c>
      <c r="D849" s="127" t="s">
        <v>22</v>
      </c>
      <c r="E849" s="127" t="s">
        <v>23</v>
      </c>
    </row>
    <row r="850" spans="1:5" x14ac:dyDescent="0.25">
      <c r="A850" s="127" t="s">
        <v>4</v>
      </c>
      <c r="B850" s="127" t="s">
        <v>5</v>
      </c>
      <c r="C850" s="127" t="s">
        <v>45</v>
      </c>
      <c r="D850" s="127" t="s">
        <v>41</v>
      </c>
      <c r="E850" s="127" t="s">
        <v>42</v>
      </c>
    </row>
    <row r="851" spans="1:5" x14ac:dyDescent="0.25">
      <c r="A851" s="127" t="s">
        <v>4</v>
      </c>
      <c r="B851" s="127" t="s">
        <v>5</v>
      </c>
      <c r="C851" s="127" t="s">
        <v>40</v>
      </c>
      <c r="D851" s="127" t="s">
        <v>37</v>
      </c>
      <c r="E851" s="127" t="s">
        <v>38</v>
      </c>
    </row>
    <row r="852" spans="1:5" x14ac:dyDescent="0.25">
      <c r="A852" s="127" t="s">
        <v>4</v>
      </c>
      <c r="B852" s="127" t="s">
        <v>5</v>
      </c>
      <c r="C852" s="127" t="s">
        <v>25</v>
      </c>
      <c r="D852" s="127" t="s">
        <v>29</v>
      </c>
      <c r="E852" s="127" t="s">
        <v>30</v>
      </c>
    </row>
    <row r="853" spans="1:5" x14ac:dyDescent="0.25">
      <c r="A853" s="127" t="s">
        <v>4</v>
      </c>
      <c r="B853" s="127" t="s">
        <v>5</v>
      </c>
      <c r="C853" s="127" t="s">
        <v>28</v>
      </c>
      <c r="D853" s="127" t="s">
        <v>29</v>
      </c>
      <c r="E853" s="127" t="s">
        <v>30</v>
      </c>
    </row>
    <row r="854" spans="1:5" x14ac:dyDescent="0.25">
      <c r="A854" s="127" t="s">
        <v>4</v>
      </c>
      <c r="B854" s="127" t="s">
        <v>5</v>
      </c>
      <c r="C854" s="127" t="s">
        <v>28</v>
      </c>
      <c r="D854" s="127" t="s">
        <v>29</v>
      </c>
      <c r="E854" s="127" t="s">
        <v>30</v>
      </c>
    </row>
    <row r="855" spans="1:5" x14ac:dyDescent="0.25">
      <c r="A855" s="127" t="s">
        <v>4</v>
      </c>
      <c r="B855" s="127" t="s">
        <v>5</v>
      </c>
      <c r="C855" s="127" t="s">
        <v>28</v>
      </c>
      <c r="D855" s="127" t="s">
        <v>29</v>
      </c>
      <c r="E855" s="127" t="s">
        <v>30</v>
      </c>
    </row>
    <row r="856" spans="1:5" x14ac:dyDescent="0.25">
      <c r="A856" s="127" t="s">
        <v>4</v>
      </c>
      <c r="B856" s="127" t="s">
        <v>5</v>
      </c>
      <c r="C856" s="127" t="s">
        <v>31</v>
      </c>
      <c r="D856" s="127" t="s">
        <v>32</v>
      </c>
      <c r="E856" s="127" t="s">
        <v>33</v>
      </c>
    </row>
    <row r="857" spans="1:5" x14ac:dyDescent="0.25">
      <c r="A857" s="127" t="s">
        <v>4</v>
      </c>
      <c r="B857" s="127" t="s">
        <v>5</v>
      </c>
      <c r="C857" s="127" t="s">
        <v>28</v>
      </c>
      <c r="D857" s="127" t="s">
        <v>29</v>
      </c>
      <c r="E857" s="127" t="s">
        <v>30</v>
      </c>
    </row>
    <row r="858" spans="1:5" x14ac:dyDescent="0.25">
      <c r="A858" s="127" t="s">
        <v>4</v>
      </c>
      <c r="B858" s="127" t="s">
        <v>5</v>
      </c>
      <c r="C858" s="127" t="s">
        <v>6</v>
      </c>
      <c r="D858" s="127" t="s">
        <v>7</v>
      </c>
      <c r="E858" s="127" t="s">
        <v>8</v>
      </c>
    </row>
    <row r="859" spans="1:5" x14ac:dyDescent="0.25">
      <c r="A859" s="127" t="s">
        <v>4</v>
      </c>
      <c r="B859" s="127" t="s">
        <v>5</v>
      </c>
      <c r="C859" s="127" t="s">
        <v>54</v>
      </c>
      <c r="D859" s="127" t="s">
        <v>61</v>
      </c>
      <c r="E859" s="127" t="s">
        <v>62</v>
      </c>
    </row>
    <row r="860" spans="1:5" x14ac:dyDescent="0.25">
      <c r="A860" s="127" t="s">
        <v>4</v>
      </c>
      <c r="B860" s="127" t="s">
        <v>5</v>
      </c>
      <c r="C860" s="127" t="s">
        <v>28</v>
      </c>
      <c r="D860" s="127" t="s">
        <v>29</v>
      </c>
      <c r="E860" s="127" t="s">
        <v>30</v>
      </c>
    </row>
    <row r="861" spans="1:5" x14ac:dyDescent="0.25">
      <c r="A861" s="127" t="s">
        <v>4</v>
      </c>
      <c r="B861" s="127" t="s">
        <v>5</v>
      </c>
      <c r="C861" s="127" t="s">
        <v>31</v>
      </c>
      <c r="D861" s="127" t="s">
        <v>32</v>
      </c>
      <c r="E861" s="127" t="s">
        <v>33</v>
      </c>
    </row>
    <row r="862" spans="1:5" x14ac:dyDescent="0.25">
      <c r="A862" s="127" t="s">
        <v>4</v>
      </c>
      <c r="B862" s="127" t="s">
        <v>5</v>
      </c>
      <c r="C862" s="127" t="s">
        <v>31</v>
      </c>
      <c r="D862" s="127" t="s">
        <v>32</v>
      </c>
      <c r="E862" s="127" t="s">
        <v>33</v>
      </c>
    </row>
    <row r="863" spans="1:5" x14ac:dyDescent="0.25">
      <c r="A863" s="127" t="s">
        <v>4</v>
      </c>
      <c r="B863" s="127" t="s">
        <v>5</v>
      </c>
      <c r="C863" s="127" t="s">
        <v>39</v>
      </c>
      <c r="D863" s="127" t="s">
        <v>43</v>
      </c>
      <c r="E863" s="127" t="s">
        <v>44</v>
      </c>
    </row>
    <row r="864" spans="1:5" x14ac:dyDescent="0.25">
      <c r="A864" s="127" t="s">
        <v>73</v>
      </c>
      <c r="B864" s="127" t="s">
        <v>5</v>
      </c>
      <c r="C864" s="127" t="s">
        <v>31</v>
      </c>
      <c r="D864" s="127" t="s">
        <v>32</v>
      </c>
      <c r="E864" s="127" t="s">
        <v>33</v>
      </c>
    </row>
    <row r="865" spans="1:5" x14ac:dyDescent="0.25">
      <c r="A865" s="127" t="s">
        <v>4</v>
      </c>
      <c r="B865" s="127" t="s">
        <v>5</v>
      </c>
      <c r="C865" s="127" t="s">
        <v>25</v>
      </c>
      <c r="D865" s="127" t="s">
        <v>26</v>
      </c>
      <c r="E865" s="127" t="s">
        <v>27</v>
      </c>
    </row>
    <row r="866" spans="1:5" x14ac:dyDescent="0.25">
      <c r="A866" s="127" t="s">
        <v>4</v>
      </c>
      <c r="B866" s="127" t="s">
        <v>5</v>
      </c>
      <c r="C866" s="127" t="s">
        <v>6</v>
      </c>
      <c r="D866" s="127" t="s">
        <v>22</v>
      </c>
      <c r="E866" s="127" t="s">
        <v>23</v>
      </c>
    </row>
    <row r="867" spans="1:5" x14ac:dyDescent="0.25">
      <c r="A867" s="127" t="s">
        <v>4</v>
      </c>
      <c r="B867" s="127" t="s">
        <v>5</v>
      </c>
      <c r="C867" s="127" t="s">
        <v>40</v>
      </c>
      <c r="D867" s="127" t="s">
        <v>37</v>
      </c>
      <c r="E867" s="127" t="s">
        <v>38</v>
      </c>
    </row>
    <row r="868" spans="1:5" x14ac:dyDescent="0.25">
      <c r="A868" s="127" t="s">
        <v>4</v>
      </c>
      <c r="B868" s="127" t="s">
        <v>5</v>
      </c>
      <c r="C868" s="127" t="s">
        <v>39</v>
      </c>
      <c r="D868" s="127" t="s">
        <v>43</v>
      </c>
      <c r="E868" s="127" t="s">
        <v>44</v>
      </c>
    </row>
    <row r="869" spans="1:5" x14ac:dyDescent="0.25">
      <c r="A869" s="127" t="s">
        <v>4</v>
      </c>
      <c r="B869" s="127" t="s">
        <v>5</v>
      </c>
      <c r="C869" s="127" t="s">
        <v>6</v>
      </c>
      <c r="D869" s="127" t="s">
        <v>18</v>
      </c>
      <c r="E869" s="127" t="s">
        <v>19</v>
      </c>
    </row>
    <row r="870" spans="1:5" x14ac:dyDescent="0.25">
      <c r="A870" s="127" t="s">
        <v>4</v>
      </c>
      <c r="B870" s="127" t="s">
        <v>5</v>
      </c>
      <c r="C870" s="127" t="s">
        <v>40</v>
      </c>
      <c r="D870" s="127" t="s">
        <v>37</v>
      </c>
      <c r="E870" s="127" t="s">
        <v>38</v>
      </c>
    </row>
    <row r="871" spans="1:5" x14ac:dyDescent="0.25">
      <c r="A871" s="127" t="s">
        <v>4</v>
      </c>
      <c r="B871" s="127" t="s">
        <v>5</v>
      </c>
      <c r="C871" s="127" t="s">
        <v>39</v>
      </c>
      <c r="D871" s="127" t="s">
        <v>43</v>
      </c>
      <c r="E871" s="127" t="s">
        <v>44</v>
      </c>
    </row>
    <row r="872" spans="1:5" x14ac:dyDescent="0.25">
      <c r="A872" s="127" t="s">
        <v>4</v>
      </c>
      <c r="B872" s="127" t="s">
        <v>5</v>
      </c>
      <c r="C872" s="127" t="s">
        <v>28</v>
      </c>
      <c r="D872" s="127" t="s">
        <v>29</v>
      </c>
      <c r="E872" s="127" t="s">
        <v>30</v>
      </c>
    </row>
    <row r="873" spans="1:5" x14ac:dyDescent="0.25">
      <c r="A873" s="127" t="s">
        <v>4</v>
      </c>
      <c r="B873" s="127" t="s">
        <v>5</v>
      </c>
      <c r="C873" s="127" t="s">
        <v>28</v>
      </c>
      <c r="D873" s="127" t="s">
        <v>29</v>
      </c>
      <c r="E873" s="127" t="s">
        <v>30</v>
      </c>
    </row>
    <row r="874" spans="1:5" x14ac:dyDescent="0.25">
      <c r="A874" s="127" t="s">
        <v>4</v>
      </c>
      <c r="B874" s="127" t="s">
        <v>5</v>
      </c>
      <c r="C874" s="127" t="s">
        <v>25</v>
      </c>
      <c r="D874" s="127" t="s">
        <v>26</v>
      </c>
      <c r="E874" s="127" t="s">
        <v>27</v>
      </c>
    </row>
    <row r="875" spans="1:5" x14ac:dyDescent="0.25">
      <c r="A875" s="127" t="s">
        <v>4</v>
      </c>
      <c r="B875" s="127" t="s">
        <v>5</v>
      </c>
      <c r="C875" s="127" t="s">
        <v>28</v>
      </c>
      <c r="D875" s="127" t="s">
        <v>29</v>
      </c>
      <c r="E875" s="127" t="s">
        <v>30</v>
      </c>
    </row>
    <row r="876" spans="1:5" x14ac:dyDescent="0.25">
      <c r="A876" s="127" t="s">
        <v>4</v>
      </c>
      <c r="B876" s="127" t="s">
        <v>5</v>
      </c>
      <c r="C876" s="127" t="s">
        <v>28</v>
      </c>
      <c r="D876" s="127" t="s">
        <v>32</v>
      </c>
      <c r="E876" s="127" t="s">
        <v>33</v>
      </c>
    </row>
    <row r="877" spans="1:5" x14ac:dyDescent="0.25">
      <c r="A877" s="127" t="s">
        <v>4</v>
      </c>
      <c r="B877" s="127" t="s">
        <v>5</v>
      </c>
      <c r="C877" s="127" t="s">
        <v>40</v>
      </c>
      <c r="D877" s="127" t="s">
        <v>37</v>
      </c>
      <c r="E877" s="127" t="s">
        <v>38</v>
      </c>
    </row>
    <row r="878" spans="1:5" x14ac:dyDescent="0.25">
      <c r="A878" s="127" t="s">
        <v>4</v>
      </c>
      <c r="B878" s="127" t="s">
        <v>5</v>
      </c>
      <c r="C878" s="127" t="s">
        <v>34</v>
      </c>
      <c r="D878" s="127" t="s">
        <v>35</v>
      </c>
      <c r="E878" s="127" t="s">
        <v>36</v>
      </c>
    </row>
    <row r="879" spans="1:5" x14ac:dyDescent="0.25">
      <c r="A879" s="127" t="s">
        <v>4</v>
      </c>
      <c r="B879" s="127" t="s">
        <v>5</v>
      </c>
      <c r="C879" s="127" t="s">
        <v>40</v>
      </c>
      <c r="D879" s="127" t="s">
        <v>37</v>
      </c>
      <c r="E879" s="127" t="s">
        <v>38</v>
      </c>
    </row>
    <row r="880" spans="1:5" x14ac:dyDescent="0.25">
      <c r="A880" s="127" t="s">
        <v>73</v>
      </c>
      <c r="B880" s="127" t="s">
        <v>5</v>
      </c>
      <c r="C880" s="127" t="s">
        <v>31</v>
      </c>
      <c r="D880" s="127" t="s">
        <v>32</v>
      </c>
      <c r="E880" s="127" t="s">
        <v>33</v>
      </c>
    </row>
    <row r="881" spans="1:5" x14ac:dyDescent="0.25">
      <c r="A881" s="127" t="s">
        <v>4</v>
      </c>
      <c r="B881" s="127" t="s">
        <v>5</v>
      </c>
      <c r="C881" s="127" t="s">
        <v>40</v>
      </c>
      <c r="D881" s="127" t="s">
        <v>37</v>
      </c>
      <c r="E881" s="127" t="s">
        <v>38</v>
      </c>
    </row>
    <row r="882" spans="1:5" x14ac:dyDescent="0.25">
      <c r="A882" s="127" t="s">
        <v>4</v>
      </c>
      <c r="B882" s="127" t="s">
        <v>5</v>
      </c>
      <c r="C882" s="127" t="s">
        <v>28</v>
      </c>
      <c r="D882" s="127" t="s">
        <v>29</v>
      </c>
      <c r="E882" s="127" t="s">
        <v>30</v>
      </c>
    </row>
    <row r="883" spans="1:5" x14ac:dyDescent="0.25">
      <c r="A883" s="127" t="s">
        <v>4</v>
      </c>
      <c r="B883" s="127" t="s">
        <v>5</v>
      </c>
      <c r="C883" s="127" t="s">
        <v>54</v>
      </c>
      <c r="D883" s="127" t="s">
        <v>67</v>
      </c>
      <c r="E883" s="127" t="s">
        <v>68</v>
      </c>
    </row>
    <row r="884" spans="1:5" x14ac:dyDescent="0.25">
      <c r="A884" s="127" t="s">
        <v>4</v>
      </c>
      <c r="B884" s="127" t="s">
        <v>5</v>
      </c>
      <c r="C884" s="127" t="s">
        <v>28</v>
      </c>
      <c r="D884" s="127" t="s">
        <v>32</v>
      </c>
      <c r="E884" s="127" t="s">
        <v>33</v>
      </c>
    </row>
    <row r="885" spans="1:5" x14ac:dyDescent="0.25">
      <c r="A885" s="127" t="s">
        <v>4</v>
      </c>
      <c r="B885" s="127" t="s">
        <v>5</v>
      </c>
      <c r="C885" s="127" t="s">
        <v>6</v>
      </c>
      <c r="D885" s="127" t="s">
        <v>22</v>
      </c>
      <c r="E885" s="127" t="s">
        <v>23</v>
      </c>
    </row>
    <row r="886" spans="1:5" x14ac:dyDescent="0.25">
      <c r="A886" s="127" t="s">
        <v>4</v>
      </c>
      <c r="B886" s="127" t="s">
        <v>5</v>
      </c>
      <c r="C886" s="127" t="s">
        <v>28</v>
      </c>
      <c r="D886" s="127" t="s">
        <v>29</v>
      </c>
      <c r="E886" s="127" t="s">
        <v>30</v>
      </c>
    </row>
    <row r="887" spans="1:5" x14ac:dyDescent="0.25">
      <c r="A887" s="127" t="s">
        <v>4</v>
      </c>
      <c r="B887" s="127" t="s">
        <v>5</v>
      </c>
      <c r="C887" s="127" t="s">
        <v>28</v>
      </c>
      <c r="D887" s="127" t="s">
        <v>37</v>
      </c>
      <c r="E887" s="127" t="s">
        <v>38</v>
      </c>
    </row>
    <row r="888" spans="1:5" x14ac:dyDescent="0.25">
      <c r="A888" s="127" t="s">
        <v>4</v>
      </c>
      <c r="B888" s="127" t="s">
        <v>5</v>
      </c>
      <c r="C888" s="127" t="s">
        <v>25</v>
      </c>
      <c r="D888" s="127" t="s">
        <v>37</v>
      </c>
      <c r="E888" s="127" t="s">
        <v>38</v>
      </c>
    </row>
    <row r="889" spans="1:5" x14ac:dyDescent="0.25">
      <c r="A889" s="127" t="s">
        <v>4</v>
      </c>
      <c r="B889" s="127" t="s">
        <v>5</v>
      </c>
      <c r="C889" s="127" t="s">
        <v>28</v>
      </c>
      <c r="D889" s="127" t="s">
        <v>29</v>
      </c>
      <c r="E889" s="127" t="s">
        <v>30</v>
      </c>
    </row>
    <row r="890" spans="1:5" x14ac:dyDescent="0.25">
      <c r="A890" s="127" t="s">
        <v>4</v>
      </c>
      <c r="B890" s="127" t="s">
        <v>5</v>
      </c>
      <c r="C890" s="127" t="s">
        <v>39</v>
      </c>
      <c r="D890" s="127" t="s">
        <v>43</v>
      </c>
      <c r="E890" s="127" t="s">
        <v>44</v>
      </c>
    </row>
    <row r="891" spans="1:5" x14ac:dyDescent="0.25">
      <c r="A891" s="127" t="s">
        <v>4</v>
      </c>
      <c r="B891" s="127" t="s">
        <v>5</v>
      </c>
      <c r="C891" s="127" t="s">
        <v>40</v>
      </c>
      <c r="D891" s="127" t="s">
        <v>32</v>
      </c>
      <c r="E891" s="127" t="s">
        <v>33</v>
      </c>
    </row>
    <row r="892" spans="1:5" x14ac:dyDescent="0.25">
      <c r="A892" s="127" t="s">
        <v>4</v>
      </c>
      <c r="B892" s="127" t="s">
        <v>5</v>
      </c>
      <c r="C892" s="127" t="s">
        <v>40</v>
      </c>
      <c r="D892" s="127" t="s">
        <v>32</v>
      </c>
      <c r="E892" s="127" t="s">
        <v>33</v>
      </c>
    </row>
    <row r="893" spans="1:5" x14ac:dyDescent="0.25">
      <c r="A893" s="127" t="s">
        <v>4</v>
      </c>
      <c r="B893" s="127" t="s">
        <v>5</v>
      </c>
      <c r="C893" s="127" t="s">
        <v>28</v>
      </c>
      <c r="D893" s="127" t="s">
        <v>29</v>
      </c>
      <c r="E893" s="127" t="s">
        <v>30</v>
      </c>
    </row>
    <row r="894" spans="1:5" x14ac:dyDescent="0.25">
      <c r="A894" s="127" t="s">
        <v>4</v>
      </c>
      <c r="B894" s="127" t="s">
        <v>5</v>
      </c>
      <c r="C894" s="127" t="s">
        <v>28</v>
      </c>
      <c r="D894" s="127" t="s">
        <v>29</v>
      </c>
      <c r="E894" s="127" t="s">
        <v>30</v>
      </c>
    </row>
    <row r="895" spans="1:5" x14ac:dyDescent="0.25">
      <c r="A895" s="127" t="s">
        <v>4</v>
      </c>
      <c r="B895" s="127" t="s">
        <v>5</v>
      </c>
      <c r="C895" s="127" t="s">
        <v>40</v>
      </c>
      <c r="D895" s="127" t="s">
        <v>41</v>
      </c>
      <c r="E895" s="127" t="s">
        <v>42</v>
      </c>
    </row>
    <row r="896" spans="1:5" x14ac:dyDescent="0.25">
      <c r="A896" s="127" t="s">
        <v>4</v>
      </c>
      <c r="B896" s="127" t="s">
        <v>5</v>
      </c>
      <c r="C896" s="127" t="s">
        <v>34</v>
      </c>
      <c r="D896" s="127" t="s">
        <v>46</v>
      </c>
      <c r="E896" s="127" t="s">
        <v>47</v>
      </c>
    </row>
    <row r="897" spans="1:5" x14ac:dyDescent="0.25">
      <c r="A897" s="127" t="s">
        <v>4</v>
      </c>
      <c r="B897" s="127" t="s">
        <v>5</v>
      </c>
      <c r="C897" s="127" t="s">
        <v>40</v>
      </c>
      <c r="D897" s="127" t="s">
        <v>37</v>
      </c>
      <c r="E897" s="127" t="s">
        <v>38</v>
      </c>
    </row>
    <row r="898" spans="1:5" x14ac:dyDescent="0.25">
      <c r="A898" s="127" t="s">
        <v>4</v>
      </c>
      <c r="B898" s="127" t="s">
        <v>5</v>
      </c>
      <c r="C898" s="127" t="s">
        <v>54</v>
      </c>
      <c r="D898" s="127" t="s">
        <v>55</v>
      </c>
      <c r="E898" s="127" t="s">
        <v>56</v>
      </c>
    </row>
    <row r="899" spans="1:5" x14ac:dyDescent="0.25">
      <c r="A899" s="127" t="s">
        <v>4</v>
      </c>
      <c r="B899" s="127" t="s">
        <v>5</v>
      </c>
      <c r="C899" s="127" t="s">
        <v>28</v>
      </c>
      <c r="D899" s="127" t="s">
        <v>29</v>
      </c>
      <c r="E899" s="127" t="s">
        <v>30</v>
      </c>
    </row>
    <row r="900" spans="1:5" x14ac:dyDescent="0.25">
      <c r="A900" s="127" t="s">
        <v>73</v>
      </c>
      <c r="B900" s="127" t="s">
        <v>5</v>
      </c>
      <c r="C900" s="127" t="s">
        <v>54</v>
      </c>
      <c r="D900" s="127" t="s">
        <v>55</v>
      </c>
      <c r="E900" s="127" t="s">
        <v>56</v>
      </c>
    </row>
    <row r="901" spans="1:5" x14ac:dyDescent="0.25">
      <c r="A901" s="127" t="s">
        <v>73</v>
      </c>
      <c r="B901" s="127" t="s">
        <v>5</v>
      </c>
      <c r="C901" s="127" t="s">
        <v>31</v>
      </c>
      <c r="D901" s="127" t="s">
        <v>32</v>
      </c>
      <c r="E901" s="127" t="s">
        <v>33</v>
      </c>
    </row>
    <row r="902" spans="1:5" x14ac:dyDescent="0.25">
      <c r="A902" s="127" t="s">
        <v>4</v>
      </c>
      <c r="B902" s="127" t="s">
        <v>5</v>
      </c>
      <c r="C902" s="127" t="s">
        <v>28</v>
      </c>
      <c r="D902" s="127" t="s">
        <v>29</v>
      </c>
      <c r="E902" s="127" t="s">
        <v>30</v>
      </c>
    </row>
    <row r="903" spans="1:5" x14ac:dyDescent="0.25">
      <c r="A903" s="127" t="s">
        <v>4</v>
      </c>
      <c r="B903" s="127" t="s">
        <v>5</v>
      </c>
      <c r="C903" s="127" t="s">
        <v>25</v>
      </c>
      <c r="D903" s="127" t="s">
        <v>37</v>
      </c>
      <c r="E903" s="127" t="s">
        <v>38</v>
      </c>
    </row>
    <row r="904" spans="1:5" x14ac:dyDescent="0.25">
      <c r="A904" s="127" t="s">
        <v>4</v>
      </c>
      <c r="B904" s="127" t="s">
        <v>5</v>
      </c>
      <c r="C904" s="127" t="s">
        <v>40</v>
      </c>
      <c r="D904" s="127" t="s">
        <v>37</v>
      </c>
      <c r="E904" s="127" t="s">
        <v>38</v>
      </c>
    </row>
    <row r="905" spans="1:5" x14ac:dyDescent="0.25">
      <c r="A905" s="127" t="s">
        <v>4</v>
      </c>
      <c r="B905" s="127" t="s">
        <v>24</v>
      </c>
      <c r="C905" s="127" t="s">
        <v>40</v>
      </c>
      <c r="D905" s="127" t="s">
        <v>37</v>
      </c>
      <c r="E905" s="127" t="s">
        <v>38</v>
      </c>
    </row>
    <row r="906" spans="1:5" x14ac:dyDescent="0.25">
      <c r="A906" s="127" t="s">
        <v>73</v>
      </c>
      <c r="B906" s="127" t="s">
        <v>5</v>
      </c>
      <c r="C906" s="127" t="s">
        <v>31</v>
      </c>
      <c r="D906" s="127" t="s">
        <v>32</v>
      </c>
      <c r="E906" s="127" t="s">
        <v>33</v>
      </c>
    </row>
    <row r="907" spans="1:5" x14ac:dyDescent="0.25">
      <c r="A907" s="127" t="s">
        <v>4</v>
      </c>
      <c r="B907" s="127" t="s">
        <v>5</v>
      </c>
      <c r="C907" s="127" t="s">
        <v>40</v>
      </c>
      <c r="D907" s="127" t="s">
        <v>32</v>
      </c>
      <c r="E907" s="127" t="s">
        <v>33</v>
      </c>
    </row>
    <row r="908" spans="1:5" x14ac:dyDescent="0.25">
      <c r="A908" s="127" t="s">
        <v>4</v>
      </c>
      <c r="B908" s="127" t="s">
        <v>5</v>
      </c>
      <c r="C908" s="127" t="s">
        <v>6</v>
      </c>
      <c r="D908" s="127" t="s">
        <v>18</v>
      </c>
      <c r="E908" s="127" t="s">
        <v>19</v>
      </c>
    </row>
    <row r="909" spans="1:5" x14ac:dyDescent="0.25">
      <c r="A909" s="127" t="s">
        <v>4</v>
      </c>
      <c r="B909" s="127" t="s">
        <v>5</v>
      </c>
      <c r="C909" s="127" t="s">
        <v>40</v>
      </c>
      <c r="D909" s="127" t="s">
        <v>37</v>
      </c>
      <c r="E909" s="127" t="s">
        <v>38</v>
      </c>
    </row>
    <row r="910" spans="1:5" x14ac:dyDescent="0.25">
      <c r="A910" s="127" t="s">
        <v>4</v>
      </c>
      <c r="B910" s="127" t="s">
        <v>5</v>
      </c>
      <c r="C910" s="127" t="s">
        <v>54</v>
      </c>
      <c r="D910" s="127" t="s">
        <v>59</v>
      </c>
      <c r="E910" s="127" t="s">
        <v>60</v>
      </c>
    </row>
    <row r="911" spans="1:5" x14ac:dyDescent="0.25">
      <c r="A911" s="127" t="s">
        <v>4</v>
      </c>
      <c r="B911" s="127" t="s">
        <v>5</v>
      </c>
      <c r="C911" s="127" t="s">
        <v>40</v>
      </c>
      <c r="D911" s="127" t="s">
        <v>32</v>
      </c>
      <c r="E911" s="127" t="s">
        <v>33</v>
      </c>
    </row>
    <row r="912" spans="1:5" x14ac:dyDescent="0.25">
      <c r="A912" s="127" t="s">
        <v>4</v>
      </c>
      <c r="B912" s="127" t="s">
        <v>5</v>
      </c>
      <c r="C912" s="127" t="s">
        <v>39</v>
      </c>
      <c r="D912" s="127" t="s">
        <v>43</v>
      </c>
      <c r="E912" s="127" t="s">
        <v>44</v>
      </c>
    </row>
    <row r="913" spans="1:5" x14ac:dyDescent="0.25">
      <c r="A913" s="127" t="s">
        <v>4</v>
      </c>
      <c r="B913" s="127" t="s">
        <v>5</v>
      </c>
      <c r="C913" s="127" t="s">
        <v>45</v>
      </c>
      <c r="D913" s="127" t="s">
        <v>41</v>
      </c>
      <c r="E913" s="127" t="s">
        <v>42</v>
      </c>
    </row>
    <row r="914" spans="1:5" x14ac:dyDescent="0.25">
      <c r="A914" s="127" t="s">
        <v>4</v>
      </c>
      <c r="B914" s="127" t="s">
        <v>5</v>
      </c>
      <c r="C914" s="127" t="s">
        <v>40</v>
      </c>
      <c r="D914" s="127" t="s">
        <v>41</v>
      </c>
      <c r="E914" s="127" t="s">
        <v>42</v>
      </c>
    </row>
    <row r="915" spans="1:5" x14ac:dyDescent="0.25">
      <c r="A915" s="127" t="s">
        <v>4</v>
      </c>
      <c r="B915" s="127" t="s">
        <v>5</v>
      </c>
      <c r="C915" s="127" t="s">
        <v>40</v>
      </c>
      <c r="D915" s="127" t="s">
        <v>37</v>
      </c>
      <c r="E915" s="127" t="s">
        <v>38</v>
      </c>
    </row>
    <row r="916" spans="1:5" x14ac:dyDescent="0.25">
      <c r="A916" s="127" t="s">
        <v>4</v>
      </c>
      <c r="B916" s="127" t="s">
        <v>5</v>
      </c>
      <c r="C916" s="127" t="s">
        <v>40</v>
      </c>
      <c r="D916" s="127" t="s">
        <v>32</v>
      </c>
      <c r="E916" s="127" t="s">
        <v>33</v>
      </c>
    </row>
    <row r="917" spans="1:5" x14ac:dyDescent="0.25">
      <c r="A917" s="127" t="s">
        <v>4</v>
      </c>
      <c r="B917" s="127" t="s">
        <v>5</v>
      </c>
      <c r="C917" s="127" t="s">
        <v>39</v>
      </c>
      <c r="D917" s="127" t="s">
        <v>37</v>
      </c>
      <c r="E917" s="127" t="s">
        <v>38</v>
      </c>
    </row>
    <row r="918" spans="1:5" x14ac:dyDescent="0.25">
      <c r="A918" s="127" t="s">
        <v>4</v>
      </c>
      <c r="B918" s="127" t="s">
        <v>5</v>
      </c>
      <c r="C918" s="127" t="s">
        <v>40</v>
      </c>
      <c r="D918" s="127" t="s">
        <v>41</v>
      </c>
      <c r="E918" s="127" t="s">
        <v>42</v>
      </c>
    </row>
    <row r="919" spans="1:5" x14ac:dyDescent="0.25">
      <c r="A919" s="127" t="s">
        <v>4</v>
      </c>
      <c r="B919" s="127" t="s">
        <v>5</v>
      </c>
      <c r="C919" s="127" t="s">
        <v>54</v>
      </c>
      <c r="D919" s="127" t="s">
        <v>57</v>
      </c>
      <c r="E919" s="127" t="s">
        <v>58</v>
      </c>
    </row>
    <row r="920" spans="1:5" x14ac:dyDescent="0.25">
      <c r="A920" s="127" t="s">
        <v>4</v>
      </c>
      <c r="B920" s="127" t="s">
        <v>5</v>
      </c>
      <c r="C920" s="127" t="s">
        <v>31</v>
      </c>
      <c r="D920" s="127" t="s">
        <v>32</v>
      </c>
      <c r="E920" s="127" t="s">
        <v>33</v>
      </c>
    </row>
    <row r="921" spans="1:5" x14ac:dyDescent="0.25">
      <c r="A921" s="127" t="s">
        <v>4</v>
      </c>
      <c r="B921" s="127" t="s">
        <v>5</v>
      </c>
      <c r="C921" s="127" t="s">
        <v>39</v>
      </c>
      <c r="D921" s="127" t="s">
        <v>43</v>
      </c>
      <c r="E921" s="127" t="s">
        <v>44</v>
      </c>
    </row>
    <row r="922" spans="1:5" x14ac:dyDescent="0.25">
      <c r="A922" s="127" t="s">
        <v>73</v>
      </c>
      <c r="B922" s="127" t="s">
        <v>5</v>
      </c>
      <c r="C922" s="127" t="s">
        <v>45</v>
      </c>
      <c r="D922" s="127" t="s">
        <v>48</v>
      </c>
      <c r="E922" s="127" t="s">
        <v>49</v>
      </c>
    </row>
    <row r="923" spans="1:5" x14ac:dyDescent="0.25">
      <c r="A923" s="127" t="s">
        <v>4</v>
      </c>
      <c r="B923" s="127" t="s">
        <v>5</v>
      </c>
      <c r="C923" s="127" t="s">
        <v>28</v>
      </c>
      <c r="D923" s="127" t="s">
        <v>29</v>
      </c>
      <c r="E923" s="127" t="s">
        <v>30</v>
      </c>
    </row>
    <row r="924" spans="1:5" x14ac:dyDescent="0.25">
      <c r="A924" s="127" t="s">
        <v>4</v>
      </c>
      <c r="B924" s="127" t="s">
        <v>5</v>
      </c>
      <c r="C924" s="127" t="s">
        <v>6</v>
      </c>
      <c r="D924" s="127" t="s">
        <v>7</v>
      </c>
      <c r="E924" s="127" t="s">
        <v>8</v>
      </c>
    </row>
    <row r="925" spans="1:5" x14ac:dyDescent="0.25">
      <c r="A925" s="127" t="s">
        <v>4</v>
      </c>
      <c r="B925" s="127" t="s">
        <v>5</v>
      </c>
      <c r="C925" s="127" t="s">
        <v>6</v>
      </c>
      <c r="D925" s="127" t="s">
        <v>7</v>
      </c>
      <c r="E925" s="127" t="s">
        <v>8</v>
      </c>
    </row>
    <row r="926" spans="1:5" x14ac:dyDescent="0.25">
      <c r="A926" s="127" t="s">
        <v>4</v>
      </c>
      <c r="B926" s="127" t="s">
        <v>5</v>
      </c>
      <c r="C926" s="127" t="s">
        <v>40</v>
      </c>
      <c r="D926" s="127" t="s">
        <v>37</v>
      </c>
      <c r="E926" s="127" t="s">
        <v>38</v>
      </c>
    </row>
    <row r="927" spans="1:5" x14ac:dyDescent="0.25">
      <c r="A927" s="127" t="s">
        <v>73</v>
      </c>
      <c r="B927" s="127" t="s">
        <v>5</v>
      </c>
      <c r="C927" s="127" t="s">
        <v>25</v>
      </c>
      <c r="D927" s="127" t="s">
        <v>26</v>
      </c>
      <c r="E927" s="127" t="s">
        <v>27</v>
      </c>
    </row>
    <row r="928" spans="1:5" x14ac:dyDescent="0.25">
      <c r="A928" s="127" t="s">
        <v>4</v>
      </c>
      <c r="B928" s="127" t="s">
        <v>5</v>
      </c>
      <c r="C928" s="127" t="s">
        <v>40</v>
      </c>
      <c r="D928" s="127" t="s">
        <v>32</v>
      </c>
      <c r="E928" s="127" t="s">
        <v>33</v>
      </c>
    </row>
    <row r="929" spans="1:5" x14ac:dyDescent="0.25">
      <c r="A929" s="127" t="s">
        <v>4</v>
      </c>
      <c r="B929" s="127" t="s">
        <v>5</v>
      </c>
      <c r="C929" s="127" t="s">
        <v>40</v>
      </c>
      <c r="D929" s="127" t="s">
        <v>37</v>
      </c>
      <c r="E929" s="127" t="s">
        <v>38</v>
      </c>
    </row>
    <row r="930" spans="1:5" x14ac:dyDescent="0.25">
      <c r="A930" s="127" t="s">
        <v>4</v>
      </c>
      <c r="B930" s="127" t="s">
        <v>5</v>
      </c>
      <c r="C930" s="127" t="s">
        <v>28</v>
      </c>
      <c r="D930" s="127" t="s">
        <v>29</v>
      </c>
      <c r="E930" s="127" t="s">
        <v>30</v>
      </c>
    </row>
    <row r="931" spans="1:5" x14ac:dyDescent="0.25">
      <c r="A931" s="127" t="s">
        <v>4</v>
      </c>
      <c r="B931" s="127" t="s">
        <v>5</v>
      </c>
      <c r="C931" s="127" t="s">
        <v>28</v>
      </c>
      <c r="D931" s="127" t="s">
        <v>29</v>
      </c>
      <c r="E931" s="127" t="s">
        <v>30</v>
      </c>
    </row>
    <row r="932" spans="1:5" x14ac:dyDescent="0.25">
      <c r="A932" s="127" t="s">
        <v>4</v>
      </c>
      <c r="B932" s="127" t="s">
        <v>5</v>
      </c>
      <c r="C932" s="127" t="s">
        <v>45</v>
      </c>
      <c r="D932" s="127" t="s">
        <v>41</v>
      </c>
      <c r="E932" s="127" t="s">
        <v>42</v>
      </c>
    </row>
    <row r="933" spans="1:5" x14ac:dyDescent="0.25">
      <c r="A933" s="127" t="s">
        <v>4</v>
      </c>
      <c r="B933" s="127" t="s">
        <v>5</v>
      </c>
      <c r="C933" s="127" t="s">
        <v>6</v>
      </c>
      <c r="D933" s="127" t="s">
        <v>18</v>
      </c>
      <c r="E933" s="127" t="s">
        <v>19</v>
      </c>
    </row>
    <row r="934" spans="1:5" x14ac:dyDescent="0.25">
      <c r="A934" s="127" t="s">
        <v>4</v>
      </c>
      <c r="B934" s="127" t="s">
        <v>5</v>
      </c>
      <c r="C934" s="127" t="s">
        <v>39</v>
      </c>
      <c r="D934" s="127" t="s">
        <v>43</v>
      </c>
      <c r="E934" s="127" t="s">
        <v>44</v>
      </c>
    </row>
    <row r="935" spans="1:5" x14ac:dyDescent="0.25">
      <c r="A935" s="127" t="s">
        <v>4</v>
      </c>
      <c r="B935" s="127" t="s">
        <v>5</v>
      </c>
      <c r="C935" s="127" t="s">
        <v>31</v>
      </c>
      <c r="D935" s="127" t="s">
        <v>32</v>
      </c>
      <c r="E935" s="127" t="s">
        <v>33</v>
      </c>
    </row>
    <row r="936" spans="1:5" x14ac:dyDescent="0.25">
      <c r="A936" s="127" t="s">
        <v>4</v>
      </c>
      <c r="B936" s="127" t="s">
        <v>5</v>
      </c>
      <c r="C936" s="127" t="s">
        <v>25</v>
      </c>
      <c r="D936" s="127" t="s">
        <v>26</v>
      </c>
      <c r="E936" s="127" t="s">
        <v>27</v>
      </c>
    </row>
    <row r="937" spans="1:5" x14ac:dyDescent="0.25">
      <c r="A937" s="127" t="s">
        <v>4</v>
      </c>
      <c r="B937" s="127" t="s">
        <v>5</v>
      </c>
      <c r="C937" s="127" t="s">
        <v>39</v>
      </c>
      <c r="D937" s="127" t="s">
        <v>43</v>
      </c>
      <c r="E937" s="127" t="s">
        <v>44</v>
      </c>
    </row>
    <row r="938" spans="1:5" x14ac:dyDescent="0.25">
      <c r="A938" s="127" t="s">
        <v>4</v>
      </c>
      <c r="B938" s="127" t="s">
        <v>5</v>
      </c>
      <c r="C938" s="127" t="s">
        <v>54</v>
      </c>
      <c r="D938" s="127" t="s">
        <v>63</v>
      </c>
      <c r="E938" s="127" t="s">
        <v>64</v>
      </c>
    </row>
    <row r="939" spans="1:5" x14ac:dyDescent="0.25">
      <c r="A939" s="127" t="s">
        <v>4</v>
      </c>
      <c r="B939" s="127" t="s">
        <v>5</v>
      </c>
      <c r="C939" s="127" t="s">
        <v>28</v>
      </c>
      <c r="D939" s="127" t="s">
        <v>29</v>
      </c>
      <c r="E939" s="127" t="s">
        <v>30</v>
      </c>
    </row>
    <row r="940" spans="1:5" x14ac:dyDescent="0.25">
      <c r="A940" s="127" t="s">
        <v>4</v>
      </c>
      <c r="B940" s="127" t="s">
        <v>5</v>
      </c>
      <c r="C940" s="127" t="s">
        <v>28</v>
      </c>
      <c r="D940" s="127" t="s">
        <v>29</v>
      </c>
      <c r="E940" s="127" t="s">
        <v>30</v>
      </c>
    </row>
    <row r="941" spans="1:5" x14ac:dyDescent="0.25">
      <c r="A941" s="127" t="s">
        <v>4</v>
      </c>
      <c r="B941" s="127" t="s">
        <v>5</v>
      </c>
      <c r="C941" s="127" t="s">
        <v>54</v>
      </c>
      <c r="D941" s="127" t="s">
        <v>63</v>
      </c>
      <c r="E941" s="127" t="s">
        <v>64</v>
      </c>
    </row>
    <row r="942" spans="1:5" x14ac:dyDescent="0.25">
      <c r="A942" s="127" t="s">
        <v>4</v>
      </c>
      <c r="B942" s="127" t="s">
        <v>5</v>
      </c>
      <c r="C942" s="127" t="s">
        <v>39</v>
      </c>
      <c r="D942" s="127" t="s">
        <v>37</v>
      </c>
      <c r="E942" s="127" t="s">
        <v>38</v>
      </c>
    </row>
    <row r="943" spans="1:5" x14ac:dyDescent="0.25">
      <c r="A943" s="127" t="s">
        <v>4</v>
      </c>
      <c r="B943" s="127" t="s">
        <v>5</v>
      </c>
      <c r="C943" s="127" t="s">
        <v>40</v>
      </c>
      <c r="D943" s="127" t="s">
        <v>32</v>
      </c>
      <c r="E943" s="127" t="s">
        <v>33</v>
      </c>
    </row>
    <row r="944" spans="1:5" x14ac:dyDescent="0.25">
      <c r="A944" s="127" t="s">
        <v>73</v>
      </c>
      <c r="B944" s="127" t="s">
        <v>5</v>
      </c>
      <c r="C944" s="127" t="s">
        <v>54</v>
      </c>
      <c r="D944" s="127" t="s">
        <v>55</v>
      </c>
      <c r="E944" s="127" t="s">
        <v>56</v>
      </c>
    </row>
    <row r="945" spans="1:5" x14ac:dyDescent="0.25">
      <c r="A945" s="127" t="s">
        <v>4</v>
      </c>
      <c r="B945" s="127" t="s">
        <v>5</v>
      </c>
      <c r="C945" s="127" t="s">
        <v>28</v>
      </c>
      <c r="D945" s="127" t="s">
        <v>29</v>
      </c>
      <c r="E945" s="127" t="s">
        <v>30</v>
      </c>
    </row>
    <row r="946" spans="1:5" x14ac:dyDescent="0.25">
      <c r="A946" s="127" t="s">
        <v>4</v>
      </c>
      <c r="B946" s="127" t="s">
        <v>5</v>
      </c>
      <c r="C946" s="127" t="s">
        <v>6</v>
      </c>
      <c r="D946" s="127" t="s">
        <v>22</v>
      </c>
      <c r="E946" s="127" t="s">
        <v>23</v>
      </c>
    </row>
    <row r="947" spans="1:5" x14ac:dyDescent="0.25">
      <c r="A947" s="127" t="s">
        <v>4</v>
      </c>
      <c r="B947" s="127" t="s">
        <v>5</v>
      </c>
      <c r="C947" s="127" t="s">
        <v>28</v>
      </c>
      <c r="D947" s="127" t="s">
        <v>29</v>
      </c>
      <c r="E947" s="127" t="s">
        <v>30</v>
      </c>
    </row>
    <row r="948" spans="1:5" x14ac:dyDescent="0.25">
      <c r="A948" s="127" t="s">
        <v>4</v>
      </c>
      <c r="B948" s="127" t="s">
        <v>5</v>
      </c>
      <c r="C948" s="127" t="s">
        <v>25</v>
      </c>
      <c r="D948" s="127" t="s">
        <v>29</v>
      </c>
      <c r="E948" s="127" t="s">
        <v>30</v>
      </c>
    </row>
    <row r="949" spans="1:5" x14ac:dyDescent="0.25">
      <c r="A949" s="127" t="s">
        <v>4</v>
      </c>
      <c r="B949" s="127" t="s">
        <v>5</v>
      </c>
      <c r="C949" s="127" t="s">
        <v>25</v>
      </c>
      <c r="D949" s="127" t="s">
        <v>26</v>
      </c>
      <c r="E949" s="127" t="s">
        <v>27</v>
      </c>
    </row>
    <row r="950" spans="1:5" x14ac:dyDescent="0.25">
      <c r="A950" s="127" t="s">
        <v>4</v>
      </c>
      <c r="B950" s="127" t="s">
        <v>5</v>
      </c>
      <c r="C950" s="127" t="s">
        <v>25</v>
      </c>
      <c r="D950" s="127" t="s">
        <v>29</v>
      </c>
      <c r="E950" s="127" t="s">
        <v>30</v>
      </c>
    </row>
    <row r="951" spans="1:5" x14ac:dyDescent="0.25">
      <c r="A951" s="127" t="s">
        <v>4</v>
      </c>
      <c r="B951" s="127" t="s">
        <v>5</v>
      </c>
      <c r="C951" s="127" t="s">
        <v>31</v>
      </c>
      <c r="D951" s="127" t="s">
        <v>32</v>
      </c>
      <c r="E951" s="127" t="s">
        <v>33</v>
      </c>
    </row>
    <row r="952" spans="1:5" x14ac:dyDescent="0.25">
      <c r="A952" s="127" t="s">
        <v>4</v>
      </c>
      <c r="B952" s="127" t="s">
        <v>5</v>
      </c>
      <c r="C952" s="127" t="s">
        <v>54</v>
      </c>
      <c r="D952" s="127" t="s">
        <v>65</v>
      </c>
      <c r="E952" s="127" t="s">
        <v>66</v>
      </c>
    </row>
    <row r="953" spans="1:5" x14ac:dyDescent="0.25">
      <c r="A953" s="127" t="s">
        <v>4</v>
      </c>
      <c r="B953" s="127" t="s">
        <v>5</v>
      </c>
      <c r="C953" s="127" t="s">
        <v>28</v>
      </c>
      <c r="D953" s="127" t="s">
        <v>29</v>
      </c>
      <c r="E953" s="127" t="s">
        <v>30</v>
      </c>
    </row>
    <row r="954" spans="1:5" x14ac:dyDescent="0.25">
      <c r="A954" s="127" t="s">
        <v>4</v>
      </c>
      <c r="B954" s="127" t="s">
        <v>5</v>
      </c>
      <c r="C954" s="127" t="s">
        <v>39</v>
      </c>
      <c r="D954" s="127" t="s">
        <v>43</v>
      </c>
      <c r="E954" s="127" t="s">
        <v>44</v>
      </c>
    </row>
    <row r="955" spans="1:5" x14ac:dyDescent="0.25">
      <c r="A955" s="127" t="s">
        <v>4</v>
      </c>
      <c r="B955" s="127" t="s">
        <v>5</v>
      </c>
      <c r="C955" s="127" t="s">
        <v>28</v>
      </c>
      <c r="D955" s="127" t="s">
        <v>37</v>
      </c>
      <c r="E955" s="127" t="s">
        <v>38</v>
      </c>
    </row>
    <row r="956" spans="1:5" x14ac:dyDescent="0.25">
      <c r="A956" s="127" t="s">
        <v>4</v>
      </c>
      <c r="B956" s="127" t="s">
        <v>5</v>
      </c>
      <c r="C956" s="127" t="s">
        <v>28</v>
      </c>
      <c r="D956" s="127" t="s">
        <v>29</v>
      </c>
      <c r="E956" s="127" t="s">
        <v>30</v>
      </c>
    </row>
    <row r="957" spans="1:5" x14ac:dyDescent="0.25">
      <c r="A957" s="127" t="s">
        <v>4</v>
      </c>
      <c r="B957" s="127" t="s">
        <v>5</v>
      </c>
      <c r="C957" s="127" t="s">
        <v>25</v>
      </c>
      <c r="D957" s="127" t="s">
        <v>29</v>
      </c>
      <c r="E957" s="127" t="s">
        <v>30</v>
      </c>
    </row>
    <row r="958" spans="1:5" x14ac:dyDescent="0.25">
      <c r="A958" s="127" t="s">
        <v>4</v>
      </c>
      <c r="B958" s="127" t="s">
        <v>5</v>
      </c>
      <c r="C958" s="127" t="s">
        <v>6</v>
      </c>
      <c r="D958" s="127" t="s">
        <v>22</v>
      </c>
      <c r="E958" s="127" t="s">
        <v>23</v>
      </c>
    </row>
    <row r="959" spans="1:5" x14ac:dyDescent="0.25">
      <c r="A959" s="127" t="s">
        <v>4</v>
      </c>
      <c r="B959" s="127" t="s">
        <v>5</v>
      </c>
      <c r="C959" s="127" t="s">
        <v>54</v>
      </c>
      <c r="D959" s="127" t="s">
        <v>65</v>
      </c>
      <c r="E959" s="127" t="s">
        <v>66</v>
      </c>
    </row>
    <row r="960" spans="1:5" x14ac:dyDescent="0.25">
      <c r="A960" s="127" t="s">
        <v>4</v>
      </c>
      <c r="B960" s="127" t="s">
        <v>5</v>
      </c>
      <c r="C960" s="127" t="s">
        <v>54</v>
      </c>
      <c r="D960" s="127" t="s">
        <v>67</v>
      </c>
      <c r="E960" s="127" t="s">
        <v>68</v>
      </c>
    </row>
    <row r="961" spans="1:5" x14ac:dyDescent="0.25">
      <c r="A961" s="127" t="s">
        <v>4</v>
      </c>
      <c r="B961" s="127" t="s">
        <v>5</v>
      </c>
      <c r="C961" s="127" t="s">
        <v>28</v>
      </c>
      <c r="D961" s="127" t="s">
        <v>29</v>
      </c>
      <c r="E961" s="127" t="s">
        <v>30</v>
      </c>
    </row>
    <row r="962" spans="1:5" x14ac:dyDescent="0.25">
      <c r="A962" s="127" t="s">
        <v>4</v>
      </c>
      <c r="B962" s="127" t="s">
        <v>5</v>
      </c>
      <c r="C962" s="127" t="s">
        <v>39</v>
      </c>
      <c r="D962" s="127" t="s">
        <v>43</v>
      </c>
      <c r="E962" s="127" t="s">
        <v>44</v>
      </c>
    </row>
    <row r="963" spans="1:5" x14ac:dyDescent="0.25">
      <c r="A963" s="127" t="s">
        <v>4</v>
      </c>
      <c r="B963" s="127" t="s">
        <v>5</v>
      </c>
      <c r="C963" s="127" t="s">
        <v>40</v>
      </c>
      <c r="D963" s="127" t="s">
        <v>37</v>
      </c>
      <c r="E963" s="127" t="s">
        <v>38</v>
      </c>
    </row>
    <row r="964" spans="1:5" x14ac:dyDescent="0.25">
      <c r="A964" s="127" t="s">
        <v>4</v>
      </c>
      <c r="B964" s="127" t="s">
        <v>5</v>
      </c>
      <c r="C964" s="127" t="s">
        <v>28</v>
      </c>
      <c r="D964" s="127" t="s">
        <v>29</v>
      </c>
      <c r="E964" s="127" t="s">
        <v>30</v>
      </c>
    </row>
    <row r="965" spans="1:5" x14ac:dyDescent="0.25">
      <c r="A965" s="127" t="s">
        <v>4</v>
      </c>
      <c r="B965" s="127" t="s">
        <v>5</v>
      </c>
      <c r="C965" s="127" t="s">
        <v>31</v>
      </c>
      <c r="D965" s="127" t="s">
        <v>32</v>
      </c>
      <c r="E965" s="127" t="s">
        <v>33</v>
      </c>
    </row>
    <row r="966" spans="1:5" x14ac:dyDescent="0.25">
      <c r="A966" s="127" t="s">
        <v>4</v>
      </c>
      <c r="B966" s="127" t="s">
        <v>5</v>
      </c>
      <c r="C966" s="127" t="s">
        <v>39</v>
      </c>
      <c r="D966" s="127" t="s">
        <v>43</v>
      </c>
      <c r="E966" s="127" t="s">
        <v>44</v>
      </c>
    </row>
    <row r="967" spans="1:5" x14ac:dyDescent="0.25">
      <c r="A967" s="127" t="s">
        <v>4</v>
      </c>
      <c r="B967" s="127" t="s">
        <v>5</v>
      </c>
      <c r="C967" s="127" t="s">
        <v>28</v>
      </c>
      <c r="D967" s="127" t="s">
        <v>37</v>
      </c>
      <c r="E967" s="127" t="s">
        <v>38</v>
      </c>
    </row>
    <row r="968" spans="1:5" x14ac:dyDescent="0.25">
      <c r="A968" s="127" t="s">
        <v>4</v>
      </c>
      <c r="B968" s="127" t="s">
        <v>5</v>
      </c>
      <c r="C968" s="127" t="s">
        <v>39</v>
      </c>
      <c r="D968" s="127" t="s">
        <v>43</v>
      </c>
      <c r="E968" s="127" t="s">
        <v>44</v>
      </c>
    </row>
    <row r="969" spans="1:5" x14ac:dyDescent="0.25">
      <c r="A969" s="127" t="s">
        <v>4</v>
      </c>
      <c r="B969" s="127" t="s">
        <v>5</v>
      </c>
      <c r="C969" s="127" t="s">
        <v>25</v>
      </c>
      <c r="D969" s="127" t="s">
        <v>26</v>
      </c>
      <c r="E969" s="127" t="s">
        <v>27</v>
      </c>
    </row>
    <row r="970" spans="1:5" x14ac:dyDescent="0.25">
      <c r="A970" s="127" t="s">
        <v>4</v>
      </c>
      <c r="B970" s="127" t="s">
        <v>5</v>
      </c>
      <c r="C970" s="127" t="s">
        <v>28</v>
      </c>
      <c r="D970" s="127" t="s">
        <v>37</v>
      </c>
      <c r="E970" s="127" t="s">
        <v>38</v>
      </c>
    </row>
    <row r="971" spans="1:5" x14ac:dyDescent="0.25">
      <c r="A971" s="127" t="s">
        <v>4</v>
      </c>
      <c r="B971" s="127" t="s">
        <v>5</v>
      </c>
      <c r="C971" s="127" t="s">
        <v>54</v>
      </c>
      <c r="D971" s="127" t="s">
        <v>59</v>
      </c>
      <c r="E971" s="127" t="s">
        <v>60</v>
      </c>
    </row>
    <row r="972" spans="1:5" x14ac:dyDescent="0.25">
      <c r="A972" s="127" t="s">
        <v>4</v>
      </c>
      <c r="B972" s="127" t="s">
        <v>5</v>
      </c>
      <c r="C972" s="127" t="s">
        <v>28</v>
      </c>
      <c r="D972" s="127" t="s">
        <v>37</v>
      </c>
      <c r="E972" s="127" t="s">
        <v>38</v>
      </c>
    </row>
    <row r="973" spans="1:5" x14ac:dyDescent="0.25">
      <c r="A973" s="127" t="s">
        <v>4</v>
      </c>
      <c r="B973" s="127" t="s">
        <v>5</v>
      </c>
      <c r="C973" s="127" t="s">
        <v>39</v>
      </c>
      <c r="D973" s="127" t="s">
        <v>43</v>
      </c>
      <c r="E973" s="127" t="s">
        <v>44</v>
      </c>
    </row>
    <row r="974" spans="1:5" x14ac:dyDescent="0.25">
      <c r="A974" s="127" t="s">
        <v>4</v>
      </c>
      <c r="B974" s="127" t="s">
        <v>5</v>
      </c>
      <c r="C974" s="127" t="s">
        <v>45</v>
      </c>
      <c r="D974" s="127" t="s">
        <v>41</v>
      </c>
      <c r="E974" s="127" t="s">
        <v>42</v>
      </c>
    </row>
    <row r="975" spans="1:5" x14ac:dyDescent="0.25">
      <c r="A975" s="127" t="s">
        <v>4</v>
      </c>
      <c r="B975" s="127" t="s">
        <v>5</v>
      </c>
      <c r="C975" s="127" t="s">
        <v>6</v>
      </c>
      <c r="D975" s="127" t="s">
        <v>11</v>
      </c>
      <c r="E975" s="127" t="s">
        <v>12</v>
      </c>
    </row>
    <row r="976" spans="1:5" x14ac:dyDescent="0.25">
      <c r="A976" s="127" t="s">
        <v>73</v>
      </c>
      <c r="B976" s="127" t="s">
        <v>5</v>
      </c>
      <c r="C976" s="127" t="s">
        <v>25</v>
      </c>
      <c r="D976" s="127" t="s">
        <v>26</v>
      </c>
      <c r="E976" s="127" t="s">
        <v>27</v>
      </c>
    </row>
    <row r="977" spans="1:5" x14ac:dyDescent="0.25">
      <c r="A977" s="127" t="s">
        <v>4</v>
      </c>
      <c r="B977" s="127" t="s">
        <v>5</v>
      </c>
      <c r="C977" s="127" t="s">
        <v>28</v>
      </c>
      <c r="D977" s="127" t="s">
        <v>29</v>
      </c>
      <c r="E977" s="127" t="s">
        <v>30</v>
      </c>
    </row>
    <row r="978" spans="1:5" x14ac:dyDescent="0.25">
      <c r="A978" s="127" t="s">
        <v>4</v>
      </c>
      <c r="B978" s="127" t="s">
        <v>5</v>
      </c>
      <c r="C978" s="127" t="s">
        <v>25</v>
      </c>
      <c r="D978" s="127" t="s">
        <v>29</v>
      </c>
      <c r="E978" s="127" t="s">
        <v>30</v>
      </c>
    </row>
    <row r="979" spans="1:5" x14ac:dyDescent="0.25">
      <c r="A979" s="127" t="s">
        <v>4</v>
      </c>
      <c r="B979" s="127" t="s">
        <v>5</v>
      </c>
      <c r="C979" s="127" t="s">
        <v>40</v>
      </c>
      <c r="D979" s="127" t="s">
        <v>37</v>
      </c>
      <c r="E979" s="127" t="s">
        <v>38</v>
      </c>
    </row>
    <row r="980" spans="1:5" x14ac:dyDescent="0.25">
      <c r="A980" s="127" t="s">
        <v>4</v>
      </c>
      <c r="B980" s="127" t="s">
        <v>5</v>
      </c>
      <c r="C980" s="127" t="s">
        <v>40</v>
      </c>
      <c r="D980" s="127" t="s">
        <v>41</v>
      </c>
      <c r="E980" s="127" t="s">
        <v>42</v>
      </c>
    </row>
    <row r="981" spans="1:5" x14ac:dyDescent="0.25">
      <c r="A981" s="127" t="s">
        <v>4</v>
      </c>
      <c r="B981" s="127" t="s">
        <v>5</v>
      </c>
      <c r="C981" s="127" t="s">
        <v>6</v>
      </c>
      <c r="D981" s="127" t="s">
        <v>22</v>
      </c>
      <c r="E981" s="127" t="s">
        <v>23</v>
      </c>
    </row>
    <row r="982" spans="1:5" x14ac:dyDescent="0.25">
      <c r="A982" s="127" t="s">
        <v>4</v>
      </c>
      <c r="B982" s="127" t="s">
        <v>5</v>
      </c>
      <c r="C982" s="127" t="s">
        <v>6</v>
      </c>
      <c r="D982" s="127" t="s">
        <v>22</v>
      </c>
      <c r="E982" s="127" t="s">
        <v>23</v>
      </c>
    </row>
    <row r="983" spans="1:5" x14ac:dyDescent="0.25">
      <c r="A983" s="127" t="s">
        <v>4</v>
      </c>
      <c r="B983" s="127" t="s">
        <v>5</v>
      </c>
      <c r="C983" s="127" t="s">
        <v>25</v>
      </c>
      <c r="D983" s="127" t="s">
        <v>29</v>
      </c>
      <c r="E983" s="127" t="s">
        <v>30</v>
      </c>
    </row>
    <row r="984" spans="1:5" x14ac:dyDescent="0.25">
      <c r="A984" s="127" t="s">
        <v>4</v>
      </c>
      <c r="B984" s="127" t="s">
        <v>5</v>
      </c>
      <c r="C984" s="127" t="s">
        <v>28</v>
      </c>
      <c r="D984" s="127" t="s">
        <v>29</v>
      </c>
      <c r="E984" s="127" t="s">
        <v>30</v>
      </c>
    </row>
    <row r="985" spans="1:5" x14ac:dyDescent="0.25">
      <c r="A985" s="127" t="s">
        <v>4</v>
      </c>
      <c r="B985" s="127" t="s">
        <v>5</v>
      </c>
      <c r="C985" s="127" t="s">
        <v>28</v>
      </c>
      <c r="D985" s="127" t="s">
        <v>29</v>
      </c>
      <c r="E985" s="127" t="s">
        <v>30</v>
      </c>
    </row>
    <row r="986" spans="1:5" x14ac:dyDescent="0.25">
      <c r="A986" s="127" t="s">
        <v>4</v>
      </c>
      <c r="B986" s="127" t="s">
        <v>5</v>
      </c>
      <c r="C986" s="127" t="s">
        <v>40</v>
      </c>
      <c r="D986" s="127" t="s">
        <v>37</v>
      </c>
      <c r="E986" s="127" t="s">
        <v>38</v>
      </c>
    </row>
    <row r="987" spans="1:5" x14ac:dyDescent="0.25">
      <c r="A987" s="127" t="s">
        <v>4</v>
      </c>
      <c r="B987" s="127" t="s">
        <v>5</v>
      </c>
      <c r="C987" s="127" t="s">
        <v>40</v>
      </c>
      <c r="D987" s="127" t="s">
        <v>37</v>
      </c>
      <c r="E987" s="127" t="s">
        <v>38</v>
      </c>
    </row>
    <row r="988" spans="1:5" x14ac:dyDescent="0.25">
      <c r="A988" s="127" t="s">
        <v>4</v>
      </c>
      <c r="B988" s="127" t="s">
        <v>5</v>
      </c>
      <c r="C988" s="127" t="s">
        <v>28</v>
      </c>
      <c r="D988" s="127" t="s">
        <v>29</v>
      </c>
      <c r="E988" s="127" t="s">
        <v>30</v>
      </c>
    </row>
    <row r="989" spans="1:5" x14ac:dyDescent="0.25">
      <c r="A989" s="127" t="s">
        <v>4</v>
      </c>
      <c r="B989" s="127" t="s">
        <v>5</v>
      </c>
      <c r="C989" s="127" t="s">
        <v>45</v>
      </c>
      <c r="D989" s="127" t="s">
        <v>41</v>
      </c>
      <c r="E989" s="127" t="s">
        <v>42</v>
      </c>
    </row>
    <row r="990" spans="1:5" x14ac:dyDescent="0.25">
      <c r="A990" s="127" t="s">
        <v>4</v>
      </c>
      <c r="B990" s="127" t="s">
        <v>5</v>
      </c>
      <c r="C990" s="127" t="s">
        <v>25</v>
      </c>
      <c r="D990" s="127" t="s">
        <v>26</v>
      </c>
      <c r="E990" s="127" t="s">
        <v>27</v>
      </c>
    </row>
    <row r="991" spans="1:5" x14ac:dyDescent="0.25">
      <c r="A991" s="127" t="s">
        <v>4</v>
      </c>
      <c r="B991" s="127" t="s">
        <v>5</v>
      </c>
      <c r="C991" s="127" t="s">
        <v>28</v>
      </c>
      <c r="D991" s="127" t="s">
        <v>29</v>
      </c>
      <c r="E991" s="127" t="s">
        <v>30</v>
      </c>
    </row>
    <row r="992" spans="1:5" x14ac:dyDescent="0.25">
      <c r="A992" s="127" t="s">
        <v>4</v>
      </c>
      <c r="B992" s="127" t="s">
        <v>5</v>
      </c>
      <c r="C992" s="127" t="s">
        <v>40</v>
      </c>
      <c r="D992" s="127" t="s">
        <v>37</v>
      </c>
      <c r="E992" s="127" t="s">
        <v>38</v>
      </c>
    </row>
    <row r="993" spans="1:5" x14ac:dyDescent="0.25">
      <c r="A993" s="127" t="s">
        <v>4</v>
      </c>
      <c r="B993" s="127" t="s">
        <v>5</v>
      </c>
      <c r="C993" s="127" t="s">
        <v>39</v>
      </c>
      <c r="D993" s="127" t="s">
        <v>43</v>
      </c>
      <c r="E993" s="127" t="s">
        <v>44</v>
      </c>
    </row>
    <row r="994" spans="1:5" x14ac:dyDescent="0.25">
      <c r="A994" s="127" t="s">
        <v>73</v>
      </c>
      <c r="B994" s="127" t="s">
        <v>5</v>
      </c>
      <c r="C994" s="127" t="s">
        <v>39</v>
      </c>
      <c r="D994" s="127" t="s">
        <v>37</v>
      </c>
      <c r="E994" s="127" t="s">
        <v>38</v>
      </c>
    </row>
    <row r="995" spans="1:5" x14ac:dyDescent="0.25">
      <c r="A995" s="127" t="s">
        <v>4</v>
      </c>
      <c r="B995" s="127" t="s">
        <v>5</v>
      </c>
      <c r="C995" s="127" t="s">
        <v>28</v>
      </c>
      <c r="D995" s="127" t="s">
        <v>29</v>
      </c>
      <c r="E995" s="127" t="s">
        <v>30</v>
      </c>
    </row>
    <row r="996" spans="1:5" x14ac:dyDescent="0.25">
      <c r="A996" s="127" t="s">
        <v>4</v>
      </c>
      <c r="B996" s="127" t="s">
        <v>5</v>
      </c>
      <c r="C996" s="127" t="s">
        <v>40</v>
      </c>
      <c r="D996" s="127" t="s">
        <v>37</v>
      </c>
      <c r="E996" s="127" t="s">
        <v>38</v>
      </c>
    </row>
    <row r="997" spans="1:5" x14ac:dyDescent="0.25">
      <c r="A997" s="127" t="s">
        <v>4</v>
      </c>
      <c r="B997" s="127" t="s">
        <v>5</v>
      </c>
      <c r="C997" s="127" t="s">
        <v>39</v>
      </c>
      <c r="D997" s="127" t="s">
        <v>43</v>
      </c>
      <c r="E997" s="127" t="s">
        <v>44</v>
      </c>
    </row>
    <row r="998" spans="1:5" x14ac:dyDescent="0.25">
      <c r="A998" s="127" t="s">
        <v>4</v>
      </c>
      <c r="B998" s="127" t="s">
        <v>5</v>
      </c>
      <c r="C998" s="127" t="s">
        <v>45</v>
      </c>
      <c r="D998" s="127" t="s">
        <v>41</v>
      </c>
      <c r="E998" s="127" t="s">
        <v>42</v>
      </c>
    </row>
    <row r="999" spans="1:5" x14ac:dyDescent="0.25">
      <c r="A999" s="127" t="s">
        <v>4</v>
      </c>
      <c r="B999" s="127" t="s">
        <v>5</v>
      </c>
      <c r="C999" s="127" t="s">
        <v>39</v>
      </c>
      <c r="D999" s="127" t="s">
        <v>43</v>
      </c>
      <c r="E999" s="127" t="s">
        <v>44</v>
      </c>
    </row>
    <row r="1000" spans="1:5" x14ac:dyDescent="0.25">
      <c r="A1000" s="127" t="s">
        <v>4</v>
      </c>
      <c r="B1000" s="127" t="s">
        <v>5</v>
      </c>
      <c r="C1000" s="127" t="s">
        <v>25</v>
      </c>
      <c r="D1000" s="127" t="s">
        <v>26</v>
      </c>
      <c r="E1000" s="127" t="s">
        <v>27</v>
      </c>
    </row>
    <row r="1001" spans="1:5" x14ac:dyDescent="0.25">
      <c r="A1001" s="127" t="s">
        <v>4</v>
      </c>
      <c r="B1001" s="127" t="s">
        <v>5</v>
      </c>
      <c r="C1001" s="127" t="s">
        <v>39</v>
      </c>
      <c r="D1001" s="127" t="s">
        <v>43</v>
      </c>
      <c r="E1001" s="127" t="s">
        <v>44</v>
      </c>
    </row>
    <row r="1002" spans="1:5" x14ac:dyDescent="0.25">
      <c r="A1002" s="127" t="s">
        <v>4</v>
      </c>
      <c r="B1002" s="127" t="s">
        <v>5</v>
      </c>
      <c r="C1002" s="127" t="s">
        <v>6</v>
      </c>
      <c r="D1002" s="127" t="s">
        <v>20</v>
      </c>
      <c r="E1002" s="127" t="s">
        <v>21</v>
      </c>
    </row>
    <row r="1003" spans="1:5" x14ac:dyDescent="0.25">
      <c r="A1003" s="127" t="s">
        <v>4</v>
      </c>
      <c r="B1003" s="127" t="s">
        <v>5</v>
      </c>
      <c r="C1003" s="127" t="s">
        <v>39</v>
      </c>
      <c r="D1003" s="127" t="s">
        <v>37</v>
      </c>
      <c r="E1003" s="127" t="s">
        <v>38</v>
      </c>
    </row>
    <row r="1004" spans="1:5" x14ac:dyDescent="0.25">
      <c r="A1004" s="127" t="s">
        <v>4</v>
      </c>
      <c r="B1004" s="127" t="s">
        <v>5</v>
      </c>
      <c r="C1004" s="127" t="s">
        <v>6</v>
      </c>
      <c r="D1004" s="127" t="s">
        <v>9</v>
      </c>
      <c r="E1004" s="127" t="s">
        <v>10</v>
      </c>
    </row>
    <row r="1005" spans="1:5" x14ac:dyDescent="0.25">
      <c r="A1005" s="127" t="s">
        <v>4</v>
      </c>
      <c r="B1005" s="127" t="s">
        <v>5</v>
      </c>
      <c r="C1005" s="127" t="s">
        <v>28</v>
      </c>
      <c r="D1005" s="127" t="s">
        <v>29</v>
      </c>
      <c r="E1005" s="127" t="s">
        <v>30</v>
      </c>
    </row>
    <row r="1006" spans="1:5" x14ac:dyDescent="0.25">
      <c r="A1006" s="127" t="s">
        <v>4</v>
      </c>
      <c r="B1006" s="127" t="s">
        <v>5</v>
      </c>
      <c r="C1006" s="127" t="s">
        <v>40</v>
      </c>
      <c r="D1006" s="127" t="s">
        <v>37</v>
      </c>
      <c r="E1006" s="127" t="s">
        <v>38</v>
      </c>
    </row>
    <row r="1007" spans="1:5" x14ac:dyDescent="0.25">
      <c r="A1007" s="127" t="s">
        <v>4</v>
      </c>
      <c r="B1007" s="127" t="s">
        <v>5</v>
      </c>
      <c r="C1007" s="127" t="s">
        <v>40</v>
      </c>
      <c r="D1007" s="127" t="s">
        <v>41</v>
      </c>
      <c r="E1007" s="127" t="s">
        <v>42</v>
      </c>
    </row>
    <row r="1008" spans="1:5" x14ac:dyDescent="0.25">
      <c r="A1008" s="127" t="s">
        <v>4</v>
      </c>
      <c r="B1008" s="127" t="s">
        <v>5</v>
      </c>
      <c r="C1008" s="127" t="s">
        <v>39</v>
      </c>
      <c r="D1008" s="127" t="s">
        <v>43</v>
      </c>
      <c r="E1008" s="127" t="s">
        <v>44</v>
      </c>
    </row>
    <row r="1009" spans="1:5" x14ac:dyDescent="0.25">
      <c r="A1009" s="127" t="s">
        <v>4</v>
      </c>
      <c r="B1009" s="127" t="s">
        <v>5</v>
      </c>
      <c r="C1009" s="127" t="s">
        <v>40</v>
      </c>
      <c r="D1009" s="127" t="s">
        <v>41</v>
      </c>
      <c r="E1009" s="127" t="s">
        <v>42</v>
      </c>
    </row>
    <row r="1010" spans="1:5" x14ac:dyDescent="0.25">
      <c r="A1010" s="127" t="s">
        <v>4</v>
      </c>
      <c r="B1010" s="127" t="s">
        <v>5</v>
      </c>
      <c r="C1010" s="127" t="s">
        <v>6</v>
      </c>
      <c r="D1010" s="127" t="s">
        <v>22</v>
      </c>
      <c r="E1010" s="127" t="s">
        <v>23</v>
      </c>
    </row>
    <row r="1011" spans="1:5" x14ac:dyDescent="0.25">
      <c r="A1011" s="127" t="s">
        <v>4</v>
      </c>
      <c r="B1011" s="127" t="s">
        <v>5</v>
      </c>
      <c r="C1011" s="127" t="s">
        <v>40</v>
      </c>
      <c r="D1011" s="127" t="s">
        <v>32</v>
      </c>
      <c r="E1011" s="127" t="s">
        <v>33</v>
      </c>
    </row>
    <row r="1012" spans="1:5" x14ac:dyDescent="0.25">
      <c r="A1012" s="127" t="s">
        <v>4</v>
      </c>
      <c r="B1012" s="127" t="s">
        <v>5</v>
      </c>
      <c r="C1012" s="127" t="s">
        <v>6</v>
      </c>
      <c r="D1012" s="127" t="s">
        <v>7</v>
      </c>
      <c r="E1012" s="127" t="s">
        <v>8</v>
      </c>
    </row>
    <row r="1013" spans="1:5" x14ac:dyDescent="0.25">
      <c r="A1013" s="127" t="s">
        <v>4</v>
      </c>
      <c r="B1013" s="127" t="s">
        <v>5</v>
      </c>
      <c r="C1013" s="127" t="s">
        <v>25</v>
      </c>
      <c r="D1013" s="127" t="s">
        <v>29</v>
      </c>
      <c r="E1013" s="127" t="s">
        <v>30</v>
      </c>
    </row>
    <row r="1014" spans="1:5" x14ac:dyDescent="0.25">
      <c r="A1014" s="127" t="s">
        <v>4</v>
      </c>
      <c r="B1014" s="127" t="s">
        <v>5</v>
      </c>
      <c r="C1014" s="127" t="s">
        <v>6</v>
      </c>
      <c r="D1014" s="127" t="s">
        <v>7</v>
      </c>
      <c r="E1014" s="127" t="s">
        <v>8</v>
      </c>
    </row>
    <row r="1015" spans="1:5" x14ac:dyDescent="0.25">
      <c r="A1015" s="127" t="s">
        <v>4</v>
      </c>
      <c r="B1015" s="127" t="s">
        <v>5</v>
      </c>
      <c r="C1015" s="127" t="s">
        <v>6</v>
      </c>
      <c r="D1015" s="127" t="s">
        <v>11</v>
      </c>
      <c r="E1015" s="127" t="s">
        <v>12</v>
      </c>
    </row>
    <row r="1016" spans="1:5" x14ac:dyDescent="0.25">
      <c r="A1016" s="127" t="s">
        <v>4</v>
      </c>
      <c r="B1016" s="127" t="s">
        <v>5</v>
      </c>
      <c r="C1016" s="127" t="s">
        <v>28</v>
      </c>
      <c r="D1016" s="127" t="s">
        <v>29</v>
      </c>
      <c r="E1016" s="127" t="s">
        <v>30</v>
      </c>
    </row>
    <row r="1017" spans="1:5" x14ac:dyDescent="0.25">
      <c r="A1017" s="127" t="s">
        <v>4</v>
      </c>
      <c r="B1017" s="127" t="s">
        <v>5</v>
      </c>
      <c r="C1017" s="127" t="s">
        <v>45</v>
      </c>
      <c r="D1017" s="127" t="s">
        <v>41</v>
      </c>
      <c r="E1017" s="127" t="s">
        <v>42</v>
      </c>
    </row>
    <row r="1018" spans="1:5" x14ac:dyDescent="0.25">
      <c r="A1018" s="127" t="s">
        <v>4</v>
      </c>
      <c r="B1018" s="127" t="s">
        <v>5</v>
      </c>
      <c r="C1018" s="127" t="s">
        <v>28</v>
      </c>
      <c r="D1018" s="127" t="s">
        <v>29</v>
      </c>
      <c r="E1018" s="127" t="s">
        <v>30</v>
      </c>
    </row>
    <row r="1019" spans="1:5" x14ac:dyDescent="0.25">
      <c r="A1019" s="127" t="s">
        <v>4</v>
      </c>
      <c r="B1019" s="127" t="s">
        <v>5</v>
      </c>
      <c r="C1019" s="127" t="s">
        <v>54</v>
      </c>
      <c r="D1019" s="127" t="s">
        <v>57</v>
      </c>
      <c r="E1019" s="127" t="s">
        <v>58</v>
      </c>
    </row>
    <row r="1020" spans="1:5" x14ac:dyDescent="0.25">
      <c r="A1020" s="127" t="s">
        <v>4</v>
      </c>
      <c r="B1020" s="127" t="s">
        <v>5</v>
      </c>
      <c r="C1020" s="127" t="s">
        <v>45</v>
      </c>
      <c r="D1020" s="127" t="s">
        <v>41</v>
      </c>
      <c r="E1020" s="127" t="s">
        <v>42</v>
      </c>
    </row>
    <row r="1021" spans="1:5" x14ac:dyDescent="0.25">
      <c r="A1021" s="127" t="s">
        <v>4</v>
      </c>
      <c r="B1021" s="127" t="s">
        <v>5</v>
      </c>
      <c r="C1021" s="127" t="s">
        <v>40</v>
      </c>
      <c r="D1021" s="127" t="s">
        <v>41</v>
      </c>
      <c r="E1021" s="127" t="s">
        <v>42</v>
      </c>
    </row>
    <row r="1022" spans="1:5" x14ac:dyDescent="0.25">
      <c r="A1022" s="127" t="s">
        <v>4</v>
      </c>
      <c r="B1022" s="127" t="s">
        <v>5</v>
      </c>
      <c r="C1022" s="127" t="s">
        <v>31</v>
      </c>
      <c r="D1022" s="127" t="s">
        <v>32</v>
      </c>
      <c r="E1022" s="127" t="s">
        <v>33</v>
      </c>
    </row>
    <row r="1023" spans="1:5" x14ac:dyDescent="0.25">
      <c r="A1023" s="127" t="s">
        <v>4</v>
      </c>
      <c r="B1023" s="127" t="s">
        <v>5</v>
      </c>
      <c r="C1023" s="127" t="s">
        <v>28</v>
      </c>
      <c r="D1023" s="127" t="s">
        <v>29</v>
      </c>
      <c r="E1023" s="127" t="s">
        <v>30</v>
      </c>
    </row>
    <row r="1024" spans="1:5" x14ac:dyDescent="0.25">
      <c r="A1024" s="127" t="s">
        <v>4</v>
      </c>
      <c r="B1024" s="127" t="s">
        <v>5</v>
      </c>
      <c r="C1024" s="127" t="s">
        <v>45</v>
      </c>
      <c r="D1024" s="127" t="s">
        <v>48</v>
      </c>
      <c r="E1024" s="127" t="s">
        <v>49</v>
      </c>
    </row>
    <row r="1025" spans="1:5" x14ac:dyDescent="0.25">
      <c r="A1025" s="127" t="s">
        <v>4</v>
      </c>
      <c r="B1025" s="127" t="s">
        <v>5</v>
      </c>
      <c r="C1025" s="127" t="s">
        <v>28</v>
      </c>
      <c r="D1025" s="127" t="s">
        <v>32</v>
      </c>
      <c r="E1025" s="127" t="s">
        <v>33</v>
      </c>
    </row>
    <row r="1026" spans="1:5" x14ac:dyDescent="0.25">
      <c r="A1026" s="127" t="s">
        <v>4</v>
      </c>
      <c r="B1026" s="127" t="s">
        <v>5</v>
      </c>
      <c r="C1026" s="127" t="s">
        <v>45</v>
      </c>
      <c r="D1026" s="127" t="s">
        <v>41</v>
      </c>
      <c r="E1026" s="127" t="s">
        <v>42</v>
      </c>
    </row>
    <row r="1027" spans="1:5" x14ac:dyDescent="0.25">
      <c r="A1027" s="127" t="s">
        <v>4</v>
      </c>
      <c r="B1027" s="127" t="s">
        <v>5</v>
      </c>
      <c r="C1027" s="127" t="s">
        <v>28</v>
      </c>
      <c r="D1027" s="127" t="s">
        <v>29</v>
      </c>
      <c r="E1027" s="127" t="s">
        <v>30</v>
      </c>
    </row>
    <row r="1028" spans="1:5" x14ac:dyDescent="0.25">
      <c r="A1028" s="127" t="s">
        <v>4</v>
      </c>
      <c r="B1028" s="127" t="s">
        <v>5</v>
      </c>
      <c r="C1028" s="127" t="s">
        <v>40</v>
      </c>
      <c r="D1028" s="127" t="s">
        <v>37</v>
      </c>
      <c r="E1028" s="127" t="s">
        <v>38</v>
      </c>
    </row>
    <row r="1029" spans="1:5" x14ac:dyDescent="0.25">
      <c r="A1029" s="127" t="s">
        <v>4</v>
      </c>
      <c r="B1029" s="127" t="s">
        <v>5</v>
      </c>
      <c r="C1029" s="127" t="s">
        <v>31</v>
      </c>
      <c r="D1029" s="127" t="s">
        <v>32</v>
      </c>
      <c r="E1029" s="127" t="s">
        <v>33</v>
      </c>
    </row>
    <row r="1030" spans="1:5" x14ac:dyDescent="0.25">
      <c r="A1030" s="127" t="s">
        <v>4</v>
      </c>
      <c r="B1030" s="127" t="s">
        <v>5</v>
      </c>
      <c r="C1030" s="127" t="s">
        <v>28</v>
      </c>
      <c r="D1030" s="127" t="s">
        <v>29</v>
      </c>
      <c r="E1030" s="127" t="s">
        <v>30</v>
      </c>
    </row>
    <row r="1031" spans="1:5" x14ac:dyDescent="0.25">
      <c r="A1031" s="127" t="s">
        <v>4</v>
      </c>
      <c r="B1031" s="127" t="s">
        <v>5</v>
      </c>
      <c r="C1031" s="127" t="s">
        <v>40</v>
      </c>
      <c r="D1031" s="127" t="s">
        <v>37</v>
      </c>
      <c r="E1031" s="127" t="s">
        <v>38</v>
      </c>
    </row>
    <row r="1032" spans="1:5" x14ac:dyDescent="0.25">
      <c r="A1032" s="127" t="s">
        <v>4</v>
      </c>
      <c r="B1032" s="127" t="s">
        <v>5</v>
      </c>
      <c r="C1032" s="127" t="s">
        <v>31</v>
      </c>
      <c r="D1032" s="127" t="s">
        <v>32</v>
      </c>
      <c r="E1032" s="127" t="s">
        <v>33</v>
      </c>
    </row>
    <row r="1033" spans="1:5" x14ac:dyDescent="0.25">
      <c r="A1033" s="127" t="s">
        <v>4</v>
      </c>
      <c r="B1033" s="127" t="s">
        <v>5</v>
      </c>
      <c r="C1033" s="127" t="s">
        <v>40</v>
      </c>
      <c r="D1033" s="127" t="s">
        <v>41</v>
      </c>
      <c r="E1033" s="127" t="s">
        <v>42</v>
      </c>
    </row>
    <row r="1034" spans="1:5" x14ac:dyDescent="0.25">
      <c r="A1034" s="127" t="s">
        <v>73</v>
      </c>
      <c r="B1034" s="127" t="s">
        <v>5</v>
      </c>
      <c r="C1034" s="127" t="s">
        <v>40</v>
      </c>
      <c r="D1034" s="127" t="s">
        <v>37</v>
      </c>
      <c r="E1034" s="127" t="s">
        <v>38</v>
      </c>
    </row>
    <row r="1035" spans="1:5" x14ac:dyDescent="0.25">
      <c r="A1035" s="127" t="s">
        <v>4</v>
      </c>
      <c r="B1035" s="127" t="s">
        <v>5</v>
      </c>
      <c r="C1035" s="127" t="s">
        <v>39</v>
      </c>
      <c r="D1035" s="127" t="s">
        <v>43</v>
      </c>
      <c r="E1035" s="127" t="s">
        <v>44</v>
      </c>
    </row>
    <row r="1036" spans="1:5" x14ac:dyDescent="0.25">
      <c r="A1036" s="127" t="s">
        <v>4</v>
      </c>
      <c r="B1036" s="127" t="s">
        <v>5</v>
      </c>
      <c r="C1036" s="127" t="s">
        <v>39</v>
      </c>
      <c r="D1036" s="127" t="s">
        <v>43</v>
      </c>
      <c r="E1036" s="127" t="s">
        <v>44</v>
      </c>
    </row>
    <row r="1037" spans="1:5" x14ac:dyDescent="0.25">
      <c r="A1037" s="127" t="s">
        <v>4</v>
      </c>
      <c r="B1037" s="127" t="s">
        <v>5</v>
      </c>
      <c r="C1037" s="127" t="s">
        <v>39</v>
      </c>
      <c r="D1037" s="127" t="s">
        <v>37</v>
      </c>
      <c r="E1037" s="127" t="s">
        <v>38</v>
      </c>
    </row>
    <row r="1038" spans="1:5" x14ac:dyDescent="0.25">
      <c r="A1038" s="127" t="s">
        <v>4</v>
      </c>
      <c r="B1038" s="127" t="s">
        <v>5</v>
      </c>
      <c r="C1038" s="127" t="s">
        <v>28</v>
      </c>
      <c r="D1038" s="127" t="s">
        <v>29</v>
      </c>
      <c r="E1038" s="127" t="s">
        <v>30</v>
      </c>
    </row>
    <row r="1039" spans="1:5" x14ac:dyDescent="0.25">
      <c r="A1039" s="127" t="s">
        <v>4</v>
      </c>
      <c r="B1039" s="127" t="s">
        <v>5</v>
      </c>
      <c r="C1039" s="127" t="s">
        <v>45</v>
      </c>
      <c r="D1039" s="127" t="s">
        <v>48</v>
      </c>
      <c r="E1039" s="127" t="s">
        <v>49</v>
      </c>
    </row>
    <row r="1040" spans="1:5" x14ac:dyDescent="0.25">
      <c r="A1040" s="127" t="s">
        <v>4</v>
      </c>
      <c r="B1040" s="127" t="s">
        <v>5</v>
      </c>
      <c r="C1040" s="127" t="s">
        <v>28</v>
      </c>
      <c r="D1040" s="127" t="s">
        <v>37</v>
      </c>
      <c r="E1040" s="127" t="s">
        <v>38</v>
      </c>
    </row>
    <row r="1041" spans="1:5" x14ac:dyDescent="0.25">
      <c r="A1041" s="127" t="s">
        <v>4</v>
      </c>
      <c r="B1041" s="127" t="s">
        <v>5</v>
      </c>
      <c r="C1041" s="127" t="s">
        <v>28</v>
      </c>
      <c r="D1041" s="127" t="s">
        <v>29</v>
      </c>
      <c r="E1041" s="127" t="s">
        <v>30</v>
      </c>
    </row>
    <row r="1042" spans="1:5" x14ac:dyDescent="0.25">
      <c r="A1042" s="127" t="s">
        <v>73</v>
      </c>
      <c r="B1042" s="127" t="s">
        <v>5</v>
      </c>
      <c r="C1042" s="127" t="s">
        <v>31</v>
      </c>
      <c r="D1042" s="127" t="s">
        <v>32</v>
      </c>
      <c r="E1042" s="127" t="s">
        <v>33</v>
      </c>
    </row>
    <row r="1043" spans="1:5" x14ac:dyDescent="0.25">
      <c r="A1043" s="127" t="s">
        <v>4</v>
      </c>
      <c r="B1043" s="127" t="s">
        <v>5</v>
      </c>
      <c r="C1043" s="127" t="s">
        <v>28</v>
      </c>
      <c r="D1043" s="127" t="s">
        <v>29</v>
      </c>
      <c r="E1043" s="127" t="s">
        <v>30</v>
      </c>
    </row>
    <row r="1044" spans="1:5" x14ac:dyDescent="0.25">
      <c r="A1044" s="127" t="s">
        <v>4</v>
      </c>
      <c r="B1044" s="127" t="s">
        <v>5</v>
      </c>
      <c r="C1044" s="127" t="s">
        <v>54</v>
      </c>
      <c r="D1044" s="127" t="s">
        <v>61</v>
      </c>
      <c r="E1044" s="127" t="s">
        <v>62</v>
      </c>
    </row>
    <row r="1045" spans="1:5" x14ac:dyDescent="0.25">
      <c r="A1045" s="127" t="s">
        <v>4</v>
      </c>
      <c r="B1045" s="127" t="s">
        <v>5</v>
      </c>
      <c r="C1045" s="127" t="s">
        <v>40</v>
      </c>
      <c r="D1045" s="127" t="s">
        <v>37</v>
      </c>
      <c r="E1045" s="127" t="s">
        <v>38</v>
      </c>
    </row>
    <row r="1046" spans="1:5" x14ac:dyDescent="0.25">
      <c r="A1046" s="127" t="s">
        <v>4</v>
      </c>
      <c r="B1046" s="127" t="s">
        <v>5</v>
      </c>
      <c r="C1046" s="127" t="s">
        <v>40</v>
      </c>
      <c r="D1046" s="127" t="s">
        <v>41</v>
      </c>
      <c r="E1046" s="127" t="s">
        <v>42</v>
      </c>
    </row>
    <row r="1047" spans="1:5" x14ac:dyDescent="0.25">
      <c r="A1047" s="127" t="s">
        <v>4</v>
      </c>
      <c r="B1047" s="127" t="s">
        <v>5</v>
      </c>
      <c r="C1047" s="127" t="s">
        <v>39</v>
      </c>
      <c r="D1047" s="127" t="s">
        <v>43</v>
      </c>
      <c r="E1047" s="127" t="s">
        <v>44</v>
      </c>
    </row>
    <row r="1048" spans="1:5" x14ac:dyDescent="0.25">
      <c r="A1048" s="127" t="s">
        <v>4</v>
      </c>
      <c r="B1048" s="127" t="s">
        <v>5</v>
      </c>
      <c r="C1048" s="127" t="s">
        <v>28</v>
      </c>
      <c r="D1048" s="127" t="s">
        <v>29</v>
      </c>
      <c r="E1048" s="127" t="s">
        <v>30</v>
      </c>
    </row>
    <row r="1049" spans="1:5" x14ac:dyDescent="0.25">
      <c r="A1049" s="127" t="s">
        <v>4</v>
      </c>
      <c r="B1049" s="127" t="s">
        <v>5</v>
      </c>
      <c r="C1049" s="127" t="s">
        <v>6</v>
      </c>
      <c r="D1049" s="127" t="s">
        <v>22</v>
      </c>
      <c r="E1049" s="127" t="s">
        <v>23</v>
      </c>
    </row>
    <row r="1050" spans="1:5" x14ac:dyDescent="0.25">
      <c r="A1050" s="127" t="s">
        <v>4</v>
      </c>
      <c r="B1050" s="127" t="s">
        <v>5</v>
      </c>
      <c r="C1050" s="127" t="s">
        <v>28</v>
      </c>
      <c r="D1050" s="127" t="s">
        <v>29</v>
      </c>
      <c r="E1050" s="127" t="s">
        <v>30</v>
      </c>
    </row>
    <row r="1051" spans="1:5" x14ac:dyDescent="0.25">
      <c r="A1051" s="127" t="s">
        <v>4</v>
      </c>
      <c r="B1051" s="127" t="s">
        <v>5</v>
      </c>
      <c r="C1051" s="127" t="s">
        <v>40</v>
      </c>
      <c r="D1051" s="127" t="s">
        <v>41</v>
      </c>
      <c r="E1051" s="127" t="s">
        <v>42</v>
      </c>
    </row>
    <row r="1052" spans="1:5" x14ac:dyDescent="0.25">
      <c r="A1052" s="127" t="s">
        <v>4</v>
      </c>
      <c r="B1052" s="127" t="s">
        <v>5</v>
      </c>
      <c r="C1052" s="127" t="s">
        <v>40</v>
      </c>
      <c r="D1052" s="127" t="s">
        <v>41</v>
      </c>
      <c r="E1052" s="127" t="s">
        <v>42</v>
      </c>
    </row>
    <row r="1053" spans="1:5" x14ac:dyDescent="0.25">
      <c r="A1053" s="127" t="s">
        <v>4</v>
      </c>
      <c r="B1053" s="127" t="s">
        <v>5</v>
      </c>
      <c r="C1053" s="127" t="s">
        <v>25</v>
      </c>
      <c r="D1053" s="127" t="s">
        <v>26</v>
      </c>
      <c r="E1053" s="127" t="s">
        <v>27</v>
      </c>
    </row>
    <row r="1054" spans="1:5" x14ac:dyDescent="0.25">
      <c r="A1054" s="127" t="s">
        <v>4</v>
      </c>
      <c r="B1054" s="127" t="s">
        <v>5</v>
      </c>
      <c r="C1054" s="127" t="s">
        <v>6</v>
      </c>
      <c r="D1054" s="127" t="s">
        <v>20</v>
      </c>
      <c r="E1054" s="127" t="s">
        <v>21</v>
      </c>
    </row>
    <row r="1055" spans="1:5" x14ac:dyDescent="0.25">
      <c r="A1055" s="127" t="s">
        <v>4</v>
      </c>
      <c r="B1055" s="127" t="s">
        <v>5</v>
      </c>
      <c r="C1055" s="127" t="s">
        <v>39</v>
      </c>
      <c r="D1055" s="127" t="s">
        <v>43</v>
      </c>
      <c r="E1055" s="127" t="s">
        <v>44</v>
      </c>
    </row>
    <row r="1056" spans="1:5" x14ac:dyDescent="0.25">
      <c r="A1056" s="127" t="s">
        <v>4</v>
      </c>
      <c r="B1056" s="127" t="s">
        <v>5</v>
      </c>
      <c r="C1056" s="127" t="s">
        <v>39</v>
      </c>
      <c r="D1056" s="127" t="s">
        <v>43</v>
      </c>
      <c r="E1056" s="127" t="s">
        <v>44</v>
      </c>
    </row>
    <row r="1057" spans="1:5" x14ac:dyDescent="0.25">
      <c r="A1057" s="127" t="s">
        <v>4</v>
      </c>
      <c r="B1057" s="127" t="s">
        <v>5</v>
      </c>
      <c r="C1057" s="127" t="s">
        <v>45</v>
      </c>
      <c r="D1057" s="127" t="s">
        <v>41</v>
      </c>
      <c r="E1057" s="127" t="s">
        <v>42</v>
      </c>
    </row>
    <row r="1058" spans="1:5" x14ac:dyDescent="0.25">
      <c r="A1058" s="127" t="s">
        <v>4</v>
      </c>
      <c r="B1058" s="127" t="s">
        <v>5</v>
      </c>
      <c r="C1058" s="127" t="s">
        <v>39</v>
      </c>
      <c r="D1058" s="127" t="s">
        <v>43</v>
      </c>
      <c r="E1058" s="127" t="s">
        <v>44</v>
      </c>
    </row>
    <row r="1059" spans="1:5" x14ac:dyDescent="0.25">
      <c r="A1059" s="127" t="s">
        <v>4</v>
      </c>
      <c r="B1059" s="127" t="s">
        <v>5</v>
      </c>
      <c r="C1059" s="127" t="s">
        <v>28</v>
      </c>
      <c r="D1059" s="127" t="s">
        <v>29</v>
      </c>
      <c r="E1059" s="127" t="s">
        <v>30</v>
      </c>
    </row>
    <row r="1060" spans="1:5" x14ac:dyDescent="0.25">
      <c r="A1060" s="127" t="s">
        <v>4</v>
      </c>
      <c r="B1060" s="127" t="s">
        <v>5</v>
      </c>
      <c r="C1060" s="127" t="s">
        <v>28</v>
      </c>
      <c r="D1060" s="127" t="s">
        <v>29</v>
      </c>
      <c r="E1060" s="127" t="s">
        <v>30</v>
      </c>
    </row>
    <row r="1061" spans="1:5" x14ac:dyDescent="0.25">
      <c r="A1061" s="127" t="s">
        <v>4</v>
      </c>
      <c r="B1061" s="127" t="s">
        <v>5</v>
      </c>
      <c r="C1061" s="127" t="s">
        <v>54</v>
      </c>
      <c r="D1061" s="127" t="s">
        <v>65</v>
      </c>
      <c r="E1061" s="127" t="s">
        <v>66</v>
      </c>
    </row>
    <row r="1062" spans="1:5" x14ac:dyDescent="0.25">
      <c r="A1062" s="127" t="s">
        <v>4</v>
      </c>
      <c r="B1062" s="127" t="s">
        <v>5</v>
      </c>
      <c r="C1062" s="127" t="s">
        <v>54</v>
      </c>
      <c r="D1062" s="127" t="s">
        <v>63</v>
      </c>
      <c r="E1062" s="127" t="s">
        <v>64</v>
      </c>
    </row>
    <row r="1063" spans="1:5" x14ac:dyDescent="0.25">
      <c r="A1063" s="127" t="s">
        <v>4</v>
      </c>
      <c r="B1063" s="127" t="s">
        <v>5</v>
      </c>
      <c r="C1063" s="127" t="s">
        <v>39</v>
      </c>
      <c r="D1063" s="127" t="s">
        <v>43</v>
      </c>
      <c r="E1063" s="127" t="s">
        <v>44</v>
      </c>
    </row>
    <row r="1064" spans="1:5" x14ac:dyDescent="0.25">
      <c r="A1064" s="127" t="s">
        <v>4</v>
      </c>
      <c r="B1064" s="127" t="s">
        <v>5</v>
      </c>
      <c r="C1064" s="127" t="s">
        <v>25</v>
      </c>
      <c r="D1064" s="127" t="s">
        <v>26</v>
      </c>
      <c r="E1064" s="127" t="s">
        <v>27</v>
      </c>
    </row>
    <row r="1065" spans="1:5" x14ac:dyDescent="0.25">
      <c r="A1065" s="127" t="s">
        <v>4</v>
      </c>
      <c r="B1065" s="127" t="s">
        <v>5</v>
      </c>
      <c r="C1065" s="127" t="s">
        <v>54</v>
      </c>
      <c r="D1065" s="127" t="s">
        <v>65</v>
      </c>
      <c r="E1065" s="127" t="s">
        <v>66</v>
      </c>
    </row>
    <row r="1066" spans="1:5" x14ac:dyDescent="0.25">
      <c r="A1066" s="127" t="s">
        <v>4</v>
      </c>
      <c r="B1066" s="127" t="s">
        <v>5</v>
      </c>
      <c r="C1066" s="127" t="s">
        <v>54</v>
      </c>
      <c r="D1066" s="127" t="s">
        <v>63</v>
      </c>
      <c r="E1066" s="127" t="s">
        <v>64</v>
      </c>
    </row>
    <row r="1067" spans="1:5" x14ac:dyDescent="0.25">
      <c r="A1067" s="127" t="s">
        <v>4</v>
      </c>
      <c r="B1067" s="127" t="s">
        <v>5</v>
      </c>
      <c r="C1067" s="127" t="s">
        <v>54</v>
      </c>
      <c r="D1067" s="127" t="s">
        <v>63</v>
      </c>
      <c r="E1067" s="127" t="s">
        <v>64</v>
      </c>
    </row>
    <row r="1068" spans="1:5" x14ac:dyDescent="0.25">
      <c r="A1068" s="127" t="s">
        <v>4</v>
      </c>
      <c r="B1068" s="127" t="s">
        <v>5</v>
      </c>
      <c r="C1068" s="127" t="s">
        <v>28</v>
      </c>
      <c r="D1068" s="127" t="s">
        <v>29</v>
      </c>
      <c r="E1068" s="127" t="s">
        <v>30</v>
      </c>
    </row>
    <row r="1069" spans="1:5" x14ac:dyDescent="0.25">
      <c r="A1069" s="127" t="s">
        <v>4</v>
      </c>
      <c r="B1069" s="127" t="s">
        <v>5</v>
      </c>
      <c r="C1069" s="127" t="s">
        <v>28</v>
      </c>
      <c r="D1069" s="127" t="s">
        <v>29</v>
      </c>
      <c r="E1069" s="127" t="s">
        <v>30</v>
      </c>
    </row>
    <row r="1070" spans="1:5" x14ac:dyDescent="0.25">
      <c r="A1070" s="127" t="s">
        <v>4</v>
      </c>
      <c r="B1070" s="127" t="s">
        <v>5</v>
      </c>
      <c r="C1070" s="127" t="s">
        <v>28</v>
      </c>
      <c r="D1070" s="127" t="s">
        <v>29</v>
      </c>
      <c r="E1070" s="127" t="s">
        <v>30</v>
      </c>
    </row>
    <row r="1071" spans="1:5" x14ac:dyDescent="0.25">
      <c r="A1071" s="127" t="s">
        <v>4</v>
      </c>
      <c r="B1071" s="127" t="s">
        <v>5</v>
      </c>
      <c r="C1071" s="127" t="s">
        <v>40</v>
      </c>
      <c r="D1071" s="127" t="s">
        <v>37</v>
      </c>
      <c r="E1071" s="127" t="s">
        <v>38</v>
      </c>
    </row>
    <row r="1072" spans="1:5" x14ac:dyDescent="0.25">
      <c r="A1072" s="127" t="s">
        <v>4</v>
      </c>
      <c r="B1072" s="127" t="s">
        <v>5</v>
      </c>
      <c r="C1072" s="127" t="s">
        <v>54</v>
      </c>
      <c r="D1072" s="127" t="s">
        <v>57</v>
      </c>
      <c r="E1072" s="127" t="s">
        <v>58</v>
      </c>
    </row>
    <row r="1073" spans="1:5" x14ac:dyDescent="0.25">
      <c r="A1073" s="127" t="s">
        <v>73</v>
      </c>
      <c r="B1073" s="127" t="s">
        <v>5</v>
      </c>
      <c r="C1073" s="127" t="s">
        <v>28</v>
      </c>
      <c r="D1073" s="127" t="s">
        <v>29</v>
      </c>
      <c r="E1073" s="127" t="s">
        <v>30</v>
      </c>
    </row>
    <row r="1074" spans="1:5" x14ac:dyDescent="0.25">
      <c r="A1074" s="127" t="s">
        <v>4</v>
      </c>
      <c r="B1074" s="127" t="s">
        <v>24</v>
      </c>
      <c r="C1074" s="127" t="s">
        <v>40</v>
      </c>
      <c r="D1074" s="127" t="s">
        <v>41</v>
      </c>
      <c r="E1074" s="127" t="s">
        <v>42</v>
      </c>
    </row>
    <row r="1075" spans="1:5" x14ac:dyDescent="0.25">
      <c r="A1075" s="127" t="s">
        <v>4</v>
      </c>
      <c r="B1075" s="127" t="s">
        <v>5</v>
      </c>
      <c r="C1075" s="127" t="s">
        <v>39</v>
      </c>
      <c r="D1075" s="127" t="s">
        <v>43</v>
      </c>
      <c r="E1075" s="127" t="s">
        <v>44</v>
      </c>
    </row>
    <row r="1076" spans="1:5" x14ac:dyDescent="0.25">
      <c r="A1076" s="127" t="s">
        <v>4</v>
      </c>
      <c r="B1076" s="127" t="s">
        <v>5</v>
      </c>
      <c r="C1076" s="127" t="s">
        <v>6</v>
      </c>
      <c r="D1076" s="127" t="s">
        <v>22</v>
      </c>
      <c r="E1076" s="127" t="s">
        <v>23</v>
      </c>
    </row>
    <row r="1077" spans="1:5" x14ac:dyDescent="0.25">
      <c r="A1077" s="127" t="s">
        <v>4</v>
      </c>
      <c r="B1077" s="127" t="s">
        <v>5</v>
      </c>
      <c r="C1077" s="127" t="s">
        <v>28</v>
      </c>
      <c r="D1077" s="127" t="s">
        <v>29</v>
      </c>
      <c r="E1077" s="127" t="s">
        <v>30</v>
      </c>
    </row>
    <row r="1078" spans="1:5" x14ac:dyDescent="0.25">
      <c r="A1078" s="127" t="s">
        <v>4</v>
      </c>
      <c r="B1078" s="127" t="s">
        <v>5</v>
      </c>
      <c r="C1078" s="127" t="s">
        <v>28</v>
      </c>
      <c r="D1078" s="127" t="s">
        <v>29</v>
      </c>
      <c r="E1078" s="127" t="s">
        <v>30</v>
      </c>
    </row>
    <row r="1079" spans="1:5" x14ac:dyDescent="0.25">
      <c r="A1079" s="127" t="s">
        <v>4</v>
      </c>
      <c r="B1079" s="127" t="s">
        <v>5</v>
      </c>
      <c r="C1079" s="127" t="s">
        <v>28</v>
      </c>
      <c r="D1079" s="127" t="s">
        <v>29</v>
      </c>
      <c r="E1079" s="127" t="s">
        <v>30</v>
      </c>
    </row>
    <row r="1080" spans="1:5" x14ac:dyDescent="0.25">
      <c r="A1080" s="127" t="s">
        <v>4</v>
      </c>
      <c r="B1080" s="127" t="s">
        <v>5</v>
      </c>
      <c r="C1080" s="127" t="s">
        <v>6</v>
      </c>
      <c r="D1080" s="127" t="s">
        <v>18</v>
      </c>
      <c r="E1080" s="127" t="s">
        <v>19</v>
      </c>
    </row>
    <row r="1081" spans="1:5" x14ac:dyDescent="0.25">
      <c r="A1081" s="127" t="s">
        <v>4</v>
      </c>
      <c r="B1081" s="127" t="s">
        <v>5</v>
      </c>
      <c r="C1081" s="127" t="s">
        <v>45</v>
      </c>
      <c r="D1081" s="127" t="s">
        <v>41</v>
      </c>
      <c r="E1081" s="127" t="s">
        <v>42</v>
      </c>
    </row>
    <row r="1082" spans="1:5" x14ac:dyDescent="0.25">
      <c r="A1082" s="127" t="s">
        <v>4</v>
      </c>
      <c r="B1082" s="127" t="s">
        <v>5</v>
      </c>
      <c r="C1082" s="127" t="s">
        <v>25</v>
      </c>
      <c r="D1082" s="127" t="s">
        <v>29</v>
      </c>
      <c r="E1082" s="127" t="s">
        <v>30</v>
      </c>
    </row>
    <row r="1083" spans="1:5" x14ac:dyDescent="0.25">
      <c r="A1083" s="127" t="s">
        <v>4</v>
      </c>
      <c r="B1083" s="127" t="s">
        <v>5</v>
      </c>
      <c r="C1083" s="127" t="s">
        <v>40</v>
      </c>
      <c r="D1083" s="127" t="s">
        <v>37</v>
      </c>
      <c r="E1083" s="127" t="s">
        <v>38</v>
      </c>
    </row>
    <row r="1084" spans="1:5" x14ac:dyDescent="0.25">
      <c r="A1084" s="127" t="s">
        <v>4</v>
      </c>
      <c r="B1084" s="127" t="s">
        <v>5</v>
      </c>
      <c r="C1084" s="127" t="s">
        <v>54</v>
      </c>
      <c r="D1084" s="127" t="s">
        <v>65</v>
      </c>
      <c r="E1084" s="127" t="s">
        <v>66</v>
      </c>
    </row>
    <row r="1085" spans="1:5" x14ac:dyDescent="0.25">
      <c r="A1085" s="127" t="s">
        <v>4</v>
      </c>
      <c r="B1085" s="127" t="s">
        <v>5</v>
      </c>
      <c r="C1085" s="127" t="s">
        <v>6</v>
      </c>
      <c r="D1085" s="127" t="s">
        <v>18</v>
      </c>
      <c r="E1085" s="127" t="s">
        <v>19</v>
      </c>
    </row>
    <row r="1086" spans="1:5" x14ac:dyDescent="0.25">
      <c r="A1086" s="127" t="s">
        <v>4</v>
      </c>
      <c r="B1086" s="127" t="s">
        <v>5</v>
      </c>
      <c r="C1086" s="127" t="s">
        <v>28</v>
      </c>
      <c r="D1086" s="127" t="s">
        <v>29</v>
      </c>
      <c r="E1086" s="127" t="s">
        <v>30</v>
      </c>
    </row>
    <row r="1087" spans="1:5" x14ac:dyDescent="0.25">
      <c r="A1087" s="127" t="s">
        <v>4</v>
      </c>
      <c r="B1087" s="127" t="s">
        <v>5</v>
      </c>
      <c r="C1087" s="127" t="s">
        <v>28</v>
      </c>
      <c r="D1087" s="127" t="s">
        <v>29</v>
      </c>
      <c r="E1087" s="127" t="s">
        <v>30</v>
      </c>
    </row>
    <row r="1088" spans="1:5" x14ac:dyDescent="0.25">
      <c r="A1088" s="127" t="s">
        <v>4</v>
      </c>
      <c r="B1088" s="127" t="s">
        <v>5</v>
      </c>
      <c r="C1088" s="127" t="s">
        <v>40</v>
      </c>
      <c r="D1088" s="127" t="s">
        <v>37</v>
      </c>
      <c r="E1088" s="127" t="s">
        <v>38</v>
      </c>
    </row>
    <row r="1089" spans="1:5" x14ac:dyDescent="0.25">
      <c r="A1089" s="127" t="s">
        <v>4</v>
      </c>
      <c r="B1089" s="127" t="s">
        <v>5</v>
      </c>
      <c r="C1089" s="127" t="s">
        <v>28</v>
      </c>
      <c r="D1089" s="127" t="s">
        <v>29</v>
      </c>
      <c r="E1089" s="127" t="s">
        <v>30</v>
      </c>
    </row>
    <row r="1090" spans="1:5" x14ac:dyDescent="0.25">
      <c r="A1090" s="127" t="s">
        <v>4</v>
      </c>
      <c r="B1090" s="127" t="s">
        <v>5</v>
      </c>
      <c r="C1090" s="127" t="s">
        <v>39</v>
      </c>
      <c r="D1090" s="127" t="s">
        <v>43</v>
      </c>
      <c r="E1090" s="127" t="s">
        <v>44</v>
      </c>
    </row>
    <row r="1091" spans="1:5" x14ac:dyDescent="0.25">
      <c r="A1091" s="127" t="s">
        <v>4</v>
      </c>
      <c r="B1091" s="127" t="s">
        <v>5</v>
      </c>
      <c r="C1091" s="127" t="s">
        <v>6</v>
      </c>
      <c r="D1091" s="127" t="s">
        <v>22</v>
      </c>
      <c r="E1091" s="127" t="s">
        <v>23</v>
      </c>
    </row>
    <row r="1092" spans="1:5" x14ac:dyDescent="0.25">
      <c r="A1092" s="127" t="s">
        <v>4</v>
      </c>
      <c r="B1092" s="127" t="s">
        <v>5</v>
      </c>
      <c r="C1092" s="127" t="s">
        <v>40</v>
      </c>
      <c r="D1092" s="127" t="s">
        <v>37</v>
      </c>
      <c r="E1092" s="127" t="s">
        <v>38</v>
      </c>
    </row>
    <row r="1093" spans="1:5" x14ac:dyDescent="0.25">
      <c r="A1093" s="127" t="s">
        <v>4</v>
      </c>
      <c r="B1093" s="127" t="s">
        <v>5</v>
      </c>
      <c r="C1093" s="127" t="s">
        <v>25</v>
      </c>
      <c r="D1093" s="127" t="s">
        <v>26</v>
      </c>
      <c r="E1093" s="127" t="s">
        <v>27</v>
      </c>
    </row>
    <row r="1094" spans="1:5" x14ac:dyDescent="0.25">
      <c r="A1094" s="127" t="s">
        <v>4</v>
      </c>
      <c r="B1094" s="127" t="s">
        <v>5</v>
      </c>
      <c r="C1094" s="127" t="s">
        <v>28</v>
      </c>
      <c r="D1094" s="127" t="s">
        <v>29</v>
      </c>
      <c r="E1094" s="127" t="s">
        <v>30</v>
      </c>
    </row>
    <row r="1095" spans="1:5" x14ac:dyDescent="0.25">
      <c r="A1095" s="127" t="s">
        <v>4</v>
      </c>
      <c r="B1095" s="127" t="s">
        <v>5</v>
      </c>
      <c r="C1095" s="127" t="s">
        <v>28</v>
      </c>
      <c r="D1095" s="127" t="s">
        <v>29</v>
      </c>
      <c r="E1095" s="127" t="s">
        <v>30</v>
      </c>
    </row>
    <row r="1096" spans="1:5" x14ac:dyDescent="0.25">
      <c r="A1096" s="127" t="s">
        <v>4</v>
      </c>
      <c r="B1096" s="127" t="s">
        <v>5</v>
      </c>
      <c r="C1096" s="127" t="s">
        <v>6</v>
      </c>
      <c r="D1096" s="127" t="s">
        <v>22</v>
      </c>
      <c r="E1096" s="127" t="s">
        <v>23</v>
      </c>
    </row>
    <row r="1097" spans="1:5" x14ac:dyDescent="0.25">
      <c r="A1097" s="127" t="s">
        <v>4</v>
      </c>
      <c r="B1097" s="127" t="s">
        <v>5</v>
      </c>
      <c r="C1097" s="127" t="s">
        <v>39</v>
      </c>
      <c r="D1097" s="127" t="s">
        <v>43</v>
      </c>
      <c r="E1097" s="127" t="s">
        <v>44</v>
      </c>
    </row>
    <row r="1098" spans="1:5" x14ac:dyDescent="0.25">
      <c r="A1098" s="127" t="s">
        <v>73</v>
      </c>
      <c r="B1098" s="127" t="s">
        <v>5</v>
      </c>
      <c r="C1098" s="127" t="s">
        <v>25</v>
      </c>
      <c r="D1098" s="127" t="s">
        <v>37</v>
      </c>
      <c r="E1098" s="127" t="s">
        <v>38</v>
      </c>
    </row>
    <row r="1099" spans="1:5" x14ac:dyDescent="0.25">
      <c r="A1099" s="127" t="s">
        <v>4</v>
      </c>
      <c r="B1099" s="127" t="s">
        <v>5</v>
      </c>
      <c r="C1099" s="127" t="s">
        <v>28</v>
      </c>
      <c r="D1099" s="127" t="s">
        <v>37</v>
      </c>
      <c r="E1099" s="127" t="s">
        <v>38</v>
      </c>
    </row>
    <row r="1100" spans="1:5" x14ac:dyDescent="0.25">
      <c r="A1100" s="127" t="s">
        <v>4</v>
      </c>
      <c r="B1100" s="127" t="s">
        <v>5</v>
      </c>
      <c r="C1100" s="127" t="s">
        <v>28</v>
      </c>
      <c r="D1100" s="127" t="s">
        <v>37</v>
      </c>
      <c r="E1100" s="127" t="s">
        <v>38</v>
      </c>
    </row>
    <row r="1101" spans="1:5" x14ac:dyDescent="0.25">
      <c r="A1101" s="127" t="s">
        <v>4</v>
      </c>
      <c r="B1101" s="127" t="s">
        <v>5</v>
      </c>
      <c r="C1101" s="127" t="s">
        <v>28</v>
      </c>
      <c r="D1101" s="127" t="s">
        <v>29</v>
      </c>
      <c r="E1101" s="127" t="s">
        <v>30</v>
      </c>
    </row>
    <row r="1102" spans="1:5" x14ac:dyDescent="0.25">
      <c r="A1102" s="127" t="s">
        <v>4</v>
      </c>
      <c r="B1102" s="127" t="s">
        <v>5</v>
      </c>
      <c r="C1102" s="127" t="s">
        <v>28</v>
      </c>
      <c r="D1102" s="127" t="s">
        <v>29</v>
      </c>
      <c r="E1102" s="127" t="s">
        <v>30</v>
      </c>
    </row>
    <row r="1103" spans="1:5" x14ac:dyDescent="0.25">
      <c r="A1103" s="127" t="s">
        <v>4</v>
      </c>
      <c r="B1103" s="127" t="s">
        <v>5</v>
      </c>
      <c r="C1103" s="127" t="s">
        <v>6</v>
      </c>
      <c r="D1103" s="127" t="s">
        <v>22</v>
      </c>
      <c r="E1103" s="127" t="s">
        <v>23</v>
      </c>
    </row>
    <row r="1104" spans="1:5" x14ac:dyDescent="0.25">
      <c r="A1104" s="127" t="s">
        <v>4</v>
      </c>
      <c r="B1104" s="127" t="s">
        <v>5</v>
      </c>
      <c r="C1104" s="127" t="s">
        <v>40</v>
      </c>
      <c r="D1104" s="127" t="s">
        <v>37</v>
      </c>
      <c r="E1104" s="127" t="s">
        <v>38</v>
      </c>
    </row>
    <row r="1105" spans="1:5" x14ac:dyDescent="0.25">
      <c r="A1105" s="127" t="s">
        <v>4</v>
      </c>
      <c r="B1105" s="127" t="s">
        <v>5</v>
      </c>
      <c r="C1105" s="127" t="s">
        <v>39</v>
      </c>
      <c r="D1105" s="127" t="s">
        <v>43</v>
      </c>
      <c r="E1105" s="127" t="s">
        <v>44</v>
      </c>
    </row>
    <row r="1106" spans="1:5" x14ac:dyDescent="0.25">
      <c r="A1106" s="127" t="s">
        <v>4</v>
      </c>
      <c r="B1106" s="127" t="s">
        <v>5</v>
      </c>
      <c r="C1106" s="127" t="s">
        <v>40</v>
      </c>
      <c r="D1106" s="127" t="s">
        <v>32</v>
      </c>
      <c r="E1106" s="127" t="s">
        <v>33</v>
      </c>
    </row>
    <row r="1107" spans="1:5" x14ac:dyDescent="0.25">
      <c r="A1107" s="127" t="s">
        <v>4</v>
      </c>
      <c r="B1107" s="127" t="s">
        <v>5</v>
      </c>
      <c r="C1107" s="127" t="s">
        <v>45</v>
      </c>
      <c r="D1107" s="127" t="s">
        <v>41</v>
      </c>
      <c r="E1107" s="127" t="s">
        <v>42</v>
      </c>
    </row>
    <row r="1108" spans="1:5" x14ac:dyDescent="0.25">
      <c r="A1108" s="127" t="s">
        <v>4</v>
      </c>
      <c r="B1108" s="127" t="s">
        <v>5</v>
      </c>
      <c r="C1108" s="127" t="s">
        <v>40</v>
      </c>
      <c r="D1108" s="127" t="s">
        <v>37</v>
      </c>
      <c r="E1108" s="127" t="s">
        <v>38</v>
      </c>
    </row>
    <row r="1109" spans="1:5" x14ac:dyDescent="0.25">
      <c r="A1109" s="127" t="s">
        <v>73</v>
      </c>
      <c r="B1109" s="127" t="s">
        <v>5</v>
      </c>
      <c r="C1109" s="127" t="s">
        <v>40</v>
      </c>
      <c r="D1109" s="127" t="s">
        <v>37</v>
      </c>
      <c r="E1109" s="127" t="s">
        <v>38</v>
      </c>
    </row>
    <row r="1110" spans="1:5" x14ac:dyDescent="0.25">
      <c r="A1110" s="127" t="s">
        <v>4</v>
      </c>
      <c r="B1110" s="127" t="s">
        <v>5</v>
      </c>
      <c r="C1110" s="127" t="s">
        <v>28</v>
      </c>
      <c r="D1110" s="127" t="s">
        <v>29</v>
      </c>
      <c r="E1110" s="127" t="s">
        <v>30</v>
      </c>
    </row>
    <row r="1111" spans="1:5" x14ac:dyDescent="0.25">
      <c r="A1111" s="127" t="s">
        <v>4</v>
      </c>
      <c r="B1111" s="127" t="s">
        <v>5</v>
      </c>
      <c r="C1111" s="127" t="s">
        <v>28</v>
      </c>
      <c r="D1111" s="127" t="s">
        <v>29</v>
      </c>
      <c r="E1111" s="127" t="s">
        <v>30</v>
      </c>
    </row>
    <row r="1112" spans="1:5" x14ac:dyDescent="0.25">
      <c r="A1112" s="127" t="s">
        <v>4</v>
      </c>
      <c r="B1112" s="127" t="s">
        <v>5</v>
      </c>
      <c r="C1112" s="127" t="s">
        <v>28</v>
      </c>
      <c r="D1112" s="127" t="s">
        <v>29</v>
      </c>
      <c r="E1112" s="127" t="s">
        <v>30</v>
      </c>
    </row>
    <row r="1113" spans="1:5" x14ac:dyDescent="0.25">
      <c r="A1113" s="127" t="s">
        <v>4</v>
      </c>
      <c r="B1113" s="127" t="s">
        <v>5</v>
      </c>
      <c r="C1113" s="127" t="s">
        <v>40</v>
      </c>
      <c r="D1113" s="127" t="s">
        <v>32</v>
      </c>
      <c r="E1113" s="127" t="s">
        <v>33</v>
      </c>
    </row>
    <row r="1114" spans="1:5" x14ac:dyDescent="0.25">
      <c r="A1114" s="127" t="s">
        <v>4</v>
      </c>
      <c r="B1114" s="127" t="s">
        <v>5</v>
      </c>
      <c r="C1114" s="127" t="s">
        <v>39</v>
      </c>
      <c r="D1114" s="127" t="s">
        <v>43</v>
      </c>
      <c r="E1114" s="127" t="s">
        <v>44</v>
      </c>
    </row>
    <row r="1115" spans="1:5" x14ac:dyDescent="0.25">
      <c r="A1115" s="127" t="s">
        <v>4</v>
      </c>
      <c r="B1115" s="127" t="s">
        <v>5</v>
      </c>
      <c r="C1115" s="127" t="s">
        <v>54</v>
      </c>
      <c r="D1115" s="127" t="s">
        <v>61</v>
      </c>
      <c r="E1115" s="127" t="s">
        <v>62</v>
      </c>
    </row>
    <row r="1116" spans="1:5" x14ac:dyDescent="0.25">
      <c r="A1116" s="127" t="s">
        <v>4</v>
      </c>
      <c r="B1116" s="127" t="s">
        <v>5</v>
      </c>
      <c r="C1116" s="127" t="s">
        <v>28</v>
      </c>
      <c r="D1116" s="127" t="s">
        <v>29</v>
      </c>
      <c r="E1116" s="127" t="s">
        <v>30</v>
      </c>
    </row>
    <row r="1117" spans="1:5" x14ac:dyDescent="0.25">
      <c r="A1117" s="127" t="s">
        <v>4</v>
      </c>
      <c r="B1117" s="127" t="s">
        <v>5</v>
      </c>
      <c r="C1117" s="127" t="s">
        <v>39</v>
      </c>
      <c r="D1117" s="127" t="s">
        <v>37</v>
      </c>
      <c r="E1117" s="127" t="s">
        <v>38</v>
      </c>
    </row>
    <row r="1118" spans="1:5" x14ac:dyDescent="0.25">
      <c r="A1118" s="127" t="s">
        <v>4</v>
      </c>
      <c r="B1118" s="127" t="s">
        <v>5</v>
      </c>
      <c r="C1118" s="127" t="s">
        <v>45</v>
      </c>
      <c r="D1118" s="127" t="s">
        <v>48</v>
      </c>
      <c r="E1118" s="127" t="s">
        <v>49</v>
      </c>
    </row>
    <row r="1119" spans="1:5" x14ac:dyDescent="0.25">
      <c r="A1119" s="127" t="s">
        <v>4</v>
      </c>
      <c r="B1119" s="127" t="s">
        <v>5</v>
      </c>
      <c r="C1119" s="127" t="s">
        <v>25</v>
      </c>
      <c r="D1119" s="127" t="s">
        <v>37</v>
      </c>
      <c r="E1119" s="127" t="s">
        <v>38</v>
      </c>
    </row>
    <row r="1120" spans="1:5" x14ac:dyDescent="0.25">
      <c r="A1120" s="127" t="s">
        <v>4</v>
      </c>
      <c r="B1120" s="127" t="s">
        <v>5</v>
      </c>
      <c r="C1120" s="127" t="s">
        <v>28</v>
      </c>
      <c r="D1120" s="127" t="s">
        <v>29</v>
      </c>
      <c r="E1120" s="127" t="s">
        <v>30</v>
      </c>
    </row>
    <row r="1121" spans="1:5" x14ac:dyDescent="0.25">
      <c r="A1121" s="127" t="s">
        <v>4</v>
      </c>
      <c r="B1121" s="127" t="s">
        <v>5</v>
      </c>
      <c r="C1121" s="127" t="s">
        <v>28</v>
      </c>
      <c r="D1121" s="127" t="s">
        <v>29</v>
      </c>
      <c r="E1121" s="127" t="s">
        <v>30</v>
      </c>
    </row>
    <row r="1122" spans="1:5" x14ac:dyDescent="0.25">
      <c r="A1122" s="127" t="s">
        <v>4</v>
      </c>
      <c r="B1122" s="127" t="s">
        <v>5</v>
      </c>
      <c r="C1122" s="127" t="s">
        <v>31</v>
      </c>
      <c r="D1122" s="127" t="s">
        <v>32</v>
      </c>
      <c r="E1122" s="127" t="s">
        <v>33</v>
      </c>
    </row>
    <row r="1123" spans="1:5" x14ac:dyDescent="0.25">
      <c r="A1123" s="127" t="s">
        <v>4</v>
      </c>
      <c r="B1123" s="127" t="s">
        <v>5</v>
      </c>
      <c r="C1123" s="127" t="s">
        <v>28</v>
      </c>
      <c r="D1123" s="127" t="s">
        <v>32</v>
      </c>
      <c r="E1123" s="127" t="s">
        <v>33</v>
      </c>
    </row>
    <row r="1124" spans="1:5" x14ac:dyDescent="0.25">
      <c r="A1124" s="127" t="s">
        <v>4</v>
      </c>
      <c r="B1124" s="127" t="s">
        <v>5</v>
      </c>
      <c r="C1124" s="127" t="s">
        <v>31</v>
      </c>
      <c r="D1124" s="127" t="s">
        <v>32</v>
      </c>
      <c r="E1124" s="127" t="s">
        <v>33</v>
      </c>
    </row>
    <row r="1125" spans="1:5" x14ac:dyDescent="0.25">
      <c r="A1125" s="127" t="s">
        <v>4</v>
      </c>
      <c r="B1125" s="127" t="s">
        <v>5</v>
      </c>
      <c r="C1125" s="127" t="s">
        <v>25</v>
      </c>
      <c r="D1125" s="127" t="s">
        <v>29</v>
      </c>
      <c r="E1125" s="127" t="s">
        <v>30</v>
      </c>
    </row>
    <row r="1126" spans="1:5" x14ac:dyDescent="0.25">
      <c r="A1126" s="127" t="s">
        <v>4</v>
      </c>
      <c r="B1126" s="127" t="s">
        <v>5</v>
      </c>
      <c r="C1126" s="127" t="s">
        <v>28</v>
      </c>
      <c r="D1126" s="127" t="s">
        <v>29</v>
      </c>
      <c r="E1126" s="127" t="s">
        <v>30</v>
      </c>
    </row>
    <row r="1127" spans="1:5" x14ac:dyDescent="0.25">
      <c r="A1127" s="127" t="s">
        <v>4</v>
      </c>
      <c r="B1127" s="127" t="s">
        <v>5</v>
      </c>
      <c r="C1127" s="127" t="s">
        <v>40</v>
      </c>
      <c r="D1127" s="127" t="s">
        <v>37</v>
      </c>
      <c r="E1127" s="127" t="s">
        <v>38</v>
      </c>
    </row>
    <row r="1128" spans="1:5" x14ac:dyDescent="0.25">
      <c r="A1128" s="127" t="s">
        <v>4</v>
      </c>
      <c r="B1128" s="127" t="s">
        <v>5</v>
      </c>
      <c r="C1128" s="127" t="s">
        <v>40</v>
      </c>
      <c r="D1128" s="127" t="s">
        <v>37</v>
      </c>
      <c r="E1128" s="127" t="s">
        <v>38</v>
      </c>
    </row>
    <row r="1129" spans="1:5" x14ac:dyDescent="0.25">
      <c r="A1129" s="127" t="s">
        <v>4</v>
      </c>
      <c r="B1129" s="127" t="s">
        <v>5</v>
      </c>
      <c r="C1129" s="127" t="s">
        <v>39</v>
      </c>
      <c r="D1129" s="127" t="s">
        <v>43</v>
      </c>
      <c r="E1129" s="127" t="s">
        <v>44</v>
      </c>
    </row>
    <row r="1130" spans="1:5" x14ac:dyDescent="0.25">
      <c r="A1130" s="127" t="s">
        <v>4</v>
      </c>
      <c r="B1130" s="127" t="s">
        <v>5</v>
      </c>
      <c r="C1130" s="127" t="s">
        <v>25</v>
      </c>
      <c r="D1130" s="127" t="s">
        <v>26</v>
      </c>
      <c r="E1130" s="127" t="s">
        <v>27</v>
      </c>
    </row>
    <row r="1131" spans="1:5" x14ac:dyDescent="0.25">
      <c r="A1131" s="127" t="s">
        <v>4</v>
      </c>
      <c r="B1131" s="127" t="s">
        <v>5</v>
      </c>
      <c r="C1131" s="127" t="s">
        <v>40</v>
      </c>
      <c r="D1131" s="127" t="s">
        <v>41</v>
      </c>
      <c r="E1131" s="127" t="s">
        <v>42</v>
      </c>
    </row>
    <row r="1132" spans="1:5" x14ac:dyDescent="0.25">
      <c r="A1132" s="127" t="s">
        <v>4</v>
      </c>
      <c r="B1132" s="127" t="s">
        <v>5</v>
      </c>
      <c r="C1132" s="127" t="s">
        <v>28</v>
      </c>
      <c r="D1132" s="127" t="s">
        <v>29</v>
      </c>
      <c r="E1132" s="127" t="s">
        <v>30</v>
      </c>
    </row>
    <row r="1133" spans="1:5" x14ac:dyDescent="0.25">
      <c r="A1133" s="127" t="s">
        <v>4</v>
      </c>
      <c r="B1133" s="127" t="s">
        <v>5</v>
      </c>
      <c r="C1133" s="127" t="s">
        <v>31</v>
      </c>
      <c r="D1133" s="127" t="s">
        <v>32</v>
      </c>
      <c r="E1133" s="127" t="s">
        <v>33</v>
      </c>
    </row>
    <row r="1134" spans="1:5" x14ac:dyDescent="0.25">
      <c r="A1134" s="127" t="s">
        <v>4</v>
      </c>
      <c r="B1134" s="127" t="s">
        <v>5</v>
      </c>
      <c r="C1134" s="127" t="s">
        <v>6</v>
      </c>
      <c r="D1134" s="127" t="s">
        <v>7</v>
      </c>
      <c r="E1134" s="127" t="s">
        <v>8</v>
      </c>
    </row>
    <row r="1135" spans="1:5" x14ac:dyDescent="0.25">
      <c r="A1135" s="127" t="s">
        <v>4</v>
      </c>
      <c r="B1135" s="127" t="s">
        <v>5</v>
      </c>
      <c r="C1135" s="127" t="s">
        <v>54</v>
      </c>
      <c r="D1135" s="127" t="s">
        <v>63</v>
      </c>
      <c r="E1135" s="127" t="s">
        <v>64</v>
      </c>
    </row>
    <row r="1136" spans="1:5" x14ac:dyDescent="0.25">
      <c r="A1136" s="127" t="s">
        <v>4</v>
      </c>
      <c r="B1136" s="127" t="s">
        <v>5</v>
      </c>
      <c r="C1136" s="127" t="s">
        <v>39</v>
      </c>
      <c r="D1136" s="127" t="s">
        <v>43</v>
      </c>
      <c r="E1136" s="127" t="s">
        <v>44</v>
      </c>
    </row>
    <row r="1137" spans="1:5" x14ac:dyDescent="0.25">
      <c r="A1137" s="127" t="s">
        <v>4</v>
      </c>
      <c r="B1137" s="127" t="s">
        <v>24</v>
      </c>
      <c r="C1137" s="127" t="s">
        <v>28</v>
      </c>
      <c r="D1137" s="127" t="s">
        <v>29</v>
      </c>
      <c r="E1137" s="127" t="s">
        <v>30</v>
      </c>
    </row>
    <row r="1138" spans="1:5" x14ac:dyDescent="0.25">
      <c r="A1138" s="127" t="s">
        <v>4</v>
      </c>
      <c r="B1138" s="127" t="s">
        <v>5</v>
      </c>
      <c r="C1138" s="127" t="s">
        <v>25</v>
      </c>
      <c r="D1138" s="127" t="s">
        <v>37</v>
      </c>
      <c r="E1138" s="127" t="s">
        <v>38</v>
      </c>
    </row>
    <row r="1139" spans="1:5" x14ac:dyDescent="0.25">
      <c r="A1139" s="127" t="s">
        <v>4</v>
      </c>
      <c r="B1139" s="127" t="s">
        <v>5</v>
      </c>
      <c r="C1139" s="127" t="s">
        <v>39</v>
      </c>
      <c r="D1139" s="127" t="s">
        <v>43</v>
      </c>
      <c r="E1139" s="127" t="s">
        <v>44</v>
      </c>
    </row>
    <row r="1140" spans="1:5" x14ac:dyDescent="0.25">
      <c r="A1140" s="127" t="s">
        <v>4</v>
      </c>
      <c r="B1140" s="127" t="s">
        <v>5</v>
      </c>
      <c r="C1140" s="127" t="s">
        <v>28</v>
      </c>
      <c r="D1140" s="127" t="s">
        <v>37</v>
      </c>
      <c r="E1140" s="127" t="s">
        <v>38</v>
      </c>
    </row>
    <row r="1141" spans="1:5" x14ac:dyDescent="0.25">
      <c r="A1141" s="127" t="s">
        <v>4</v>
      </c>
      <c r="B1141" s="127" t="s">
        <v>5</v>
      </c>
      <c r="C1141" s="127" t="s">
        <v>40</v>
      </c>
      <c r="D1141" s="127" t="s">
        <v>37</v>
      </c>
      <c r="E1141" s="127" t="s">
        <v>38</v>
      </c>
    </row>
    <row r="1142" spans="1:5" x14ac:dyDescent="0.25">
      <c r="A1142" s="127" t="s">
        <v>4</v>
      </c>
      <c r="B1142" s="127" t="s">
        <v>5</v>
      </c>
      <c r="C1142" s="127" t="s">
        <v>28</v>
      </c>
      <c r="D1142" s="127" t="s">
        <v>29</v>
      </c>
      <c r="E1142" s="127" t="s">
        <v>30</v>
      </c>
    </row>
    <row r="1143" spans="1:5" x14ac:dyDescent="0.25">
      <c r="A1143" s="127" t="s">
        <v>73</v>
      </c>
      <c r="B1143" s="127" t="s">
        <v>5</v>
      </c>
      <c r="C1143" s="127" t="s">
        <v>31</v>
      </c>
      <c r="D1143" s="127" t="s">
        <v>32</v>
      </c>
      <c r="E1143" s="127" t="s">
        <v>33</v>
      </c>
    </row>
    <row r="1144" spans="1:5" x14ac:dyDescent="0.25">
      <c r="A1144" s="127" t="s">
        <v>4</v>
      </c>
      <c r="B1144" s="127" t="s">
        <v>5</v>
      </c>
      <c r="C1144" s="127" t="s">
        <v>6</v>
      </c>
      <c r="D1144" s="127" t="s">
        <v>7</v>
      </c>
      <c r="E1144" s="127" t="s">
        <v>8</v>
      </c>
    </row>
    <row r="1145" spans="1:5" x14ac:dyDescent="0.25">
      <c r="A1145" s="127" t="s">
        <v>4</v>
      </c>
      <c r="B1145" s="127" t="s">
        <v>5</v>
      </c>
      <c r="C1145" s="127" t="s">
        <v>40</v>
      </c>
      <c r="D1145" s="127" t="s">
        <v>37</v>
      </c>
      <c r="E1145" s="127" t="s">
        <v>38</v>
      </c>
    </row>
    <row r="1146" spans="1:5" x14ac:dyDescent="0.25">
      <c r="A1146" s="127" t="s">
        <v>4</v>
      </c>
      <c r="B1146" s="127" t="s">
        <v>5</v>
      </c>
      <c r="C1146" s="127" t="s">
        <v>39</v>
      </c>
      <c r="D1146" s="127" t="s">
        <v>43</v>
      </c>
      <c r="E1146" s="127" t="s">
        <v>44</v>
      </c>
    </row>
    <row r="1147" spans="1:5" x14ac:dyDescent="0.25">
      <c r="A1147" s="127" t="s">
        <v>4</v>
      </c>
      <c r="B1147" s="127" t="s">
        <v>5</v>
      </c>
      <c r="C1147" s="127" t="s">
        <v>40</v>
      </c>
      <c r="D1147" s="127" t="s">
        <v>41</v>
      </c>
      <c r="E1147" s="127" t="s">
        <v>42</v>
      </c>
    </row>
    <row r="1148" spans="1:5" x14ac:dyDescent="0.25">
      <c r="A1148" s="127" t="s">
        <v>4</v>
      </c>
      <c r="B1148" s="127" t="s">
        <v>5</v>
      </c>
      <c r="C1148" s="127" t="s">
        <v>28</v>
      </c>
      <c r="D1148" s="127" t="s">
        <v>29</v>
      </c>
      <c r="E1148" s="127" t="s">
        <v>30</v>
      </c>
    </row>
    <row r="1149" spans="1:5" x14ac:dyDescent="0.25">
      <c r="A1149" s="127" t="s">
        <v>4</v>
      </c>
      <c r="B1149" s="127" t="s">
        <v>5</v>
      </c>
      <c r="C1149" s="127" t="s">
        <v>28</v>
      </c>
      <c r="D1149" s="127" t="s">
        <v>29</v>
      </c>
      <c r="E1149" s="127" t="s">
        <v>30</v>
      </c>
    </row>
    <row r="1150" spans="1:5" x14ac:dyDescent="0.25">
      <c r="A1150" s="127" t="s">
        <v>4</v>
      </c>
      <c r="B1150" s="127" t="s">
        <v>5</v>
      </c>
      <c r="C1150" s="127" t="s">
        <v>39</v>
      </c>
      <c r="D1150" s="127" t="s">
        <v>37</v>
      </c>
      <c r="E1150" s="127" t="s">
        <v>38</v>
      </c>
    </row>
    <row r="1151" spans="1:5" x14ac:dyDescent="0.25">
      <c r="A1151" s="127" t="s">
        <v>4</v>
      </c>
      <c r="B1151" s="127" t="s">
        <v>5</v>
      </c>
      <c r="C1151" s="127" t="s">
        <v>28</v>
      </c>
      <c r="D1151" s="127" t="s">
        <v>29</v>
      </c>
      <c r="E1151" s="127" t="s">
        <v>30</v>
      </c>
    </row>
    <row r="1152" spans="1:5" x14ac:dyDescent="0.25">
      <c r="A1152" s="127" t="s">
        <v>4</v>
      </c>
      <c r="B1152" s="127" t="s">
        <v>5</v>
      </c>
      <c r="C1152" s="127" t="s">
        <v>28</v>
      </c>
      <c r="D1152" s="127" t="s">
        <v>29</v>
      </c>
      <c r="E1152" s="127" t="s">
        <v>30</v>
      </c>
    </row>
    <row r="1153" spans="1:5" x14ac:dyDescent="0.25">
      <c r="A1153" s="127" t="s">
        <v>4</v>
      </c>
      <c r="B1153" s="127" t="s">
        <v>5</v>
      </c>
      <c r="C1153" s="127" t="s">
        <v>28</v>
      </c>
      <c r="D1153" s="127" t="s">
        <v>29</v>
      </c>
      <c r="E1153" s="127" t="s">
        <v>30</v>
      </c>
    </row>
    <row r="1154" spans="1:5" x14ac:dyDescent="0.25">
      <c r="A1154" s="127" t="s">
        <v>4</v>
      </c>
      <c r="B1154" s="127" t="s">
        <v>5</v>
      </c>
      <c r="C1154" s="127" t="s">
        <v>25</v>
      </c>
      <c r="D1154" s="127" t="s">
        <v>26</v>
      </c>
      <c r="E1154" s="127" t="s">
        <v>27</v>
      </c>
    </row>
    <row r="1155" spans="1:5" x14ac:dyDescent="0.25">
      <c r="A1155" s="127" t="s">
        <v>4</v>
      </c>
      <c r="B1155" s="127" t="s">
        <v>5</v>
      </c>
      <c r="C1155" s="127" t="s">
        <v>28</v>
      </c>
      <c r="D1155" s="127" t="s">
        <v>29</v>
      </c>
      <c r="E1155" s="127" t="s">
        <v>30</v>
      </c>
    </row>
    <row r="1156" spans="1:5" x14ac:dyDescent="0.25">
      <c r="A1156" s="127" t="s">
        <v>4</v>
      </c>
      <c r="B1156" s="127" t="s">
        <v>5</v>
      </c>
      <c r="C1156" s="127" t="s">
        <v>40</v>
      </c>
      <c r="D1156" s="127" t="s">
        <v>37</v>
      </c>
      <c r="E1156" s="127" t="s">
        <v>38</v>
      </c>
    </row>
    <row r="1157" spans="1:5" x14ac:dyDescent="0.25">
      <c r="A1157" s="127" t="s">
        <v>4</v>
      </c>
      <c r="B1157" s="127" t="s">
        <v>5</v>
      </c>
      <c r="C1157" s="127" t="s">
        <v>28</v>
      </c>
      <c r="D1157" s="127" t="s">
        <v>29</v>
      </c>
      <c r="E1157" s="127" t="s">
        <v>30</v>
      </c>
    </row>
    <row r="1158" spans="1:5" x14ac:dyDescent="0.25">
      <c r="A1158" s="127" t="s">
        <v>4</v>
      </c>
      <c r="B1158" s="127" t="s">
        <v>5</v>
      </c>
      <c r="C1158" s="127" t="s">
        <v>6</v>
      </c>
      <c r="D1158" s="127" t="s">
        <v>7</v>
      </c>
      <c r="E1158" s="127" t="s">
        <v>8</v>
      </c>
    </row>
    <row r="1159" spans="1:5" x14ac:dyDescent="0.25">
      <c r="A1159" s="127" t="s">
        <v>4</v>
      </c>
      <c r="B1159" s="127" t="s">
        <v>5</v>
      </c>
      <c r="C1159" s="127" t="s">
        <v>6</v>
      </c>
      <c r="D1159" s="127" t="s">
        <v>18</v>
      </c>
      <c r="E1159" s="127" t="s">
        <v>19</v>
      </c>
    </row>
    <row r="1160" spans="1:5" x14ac:dyDescent="0.25">
      <c r="A1160" s="127" t="s">
        <v>4</v>
      </c>
      <c r="B1160" s="127" t="s">
        <v>5</v>
      </c>
      <c r="C1160" s="127" t="s">
        <v>39</v>
      </c>
      <c r="D1160" s="127" t="s">
        <v>43</v>
      </c>
      <c r="E1160" s="127" t="s">
        <v>44</v>
      </c>
    </row>
    <row r="1161" spans="1:5" x14ac:dyDescent="0.25">
      <c r="A1161" s="127" t="s">
        <v>4</v>
      </c>
      <c r="B1161" s="127" t="s">
        <v>5</v>
      </c>
      <c r="C1161" s="127" t="s">
        <v>28</v>
      </c>
      <c r="D1161" s="127" t="s">
        <v>29</v>
      </c>
      <c r="E1161" s="127" t="s">
        <v>30</v>
      </c>
    </row>
    <row r="1162" spans="1:5" x14ac:dyDescent="0.25">
      <c r="A1162" s="127" t="s">
        <v>4</v>
      </c>
      <c r="B1162" s="127" t="s">
        <v>5</v>
      </c>
      <c r="C1162" s="127" t="s">
        <v>25</v>
      </c>
      <c r="D1162" s="127" t="s">
        <v>26</v>
      </c>
      <c r="E1162" s="127" t="s">
        <v>27</v>
      </c>
    </row>
    <row r="1163" spans="1:5" x14ac:dyDescent="0.25">
      <c r="A1163" s="127" t="s">
        <v>4</v>
      </c>
      <c r="B1163" s="127" t="s">
        <v>5</v>
      </c>
      <c r="C1163" s="127" t="s">
        <v>25</v>
      </c>
      <c r="D1163" s="127" t="s">
        <v>37</v>
      </c>
      <c r="E1163" s="127" t="s">
        <v>38</v>
      </c>
    </row>
    <row r="1164" spans="1:5" x14ac:dyDescent="0.25">
      <c r="A1164" s="127" t="s">
        <v>4</v>
      </c>
      <c r="B1164" s="127" t="s">
        <v>5</v>
      </c>
      <c r="C1164" s="127" t="s">
        <v>25</v>
      </c>
      <c r="D1164" s="127" t="s">
        <v>26</v>
      </c>
      <c r="E1164" s="127" t="s">
        <v>27</v>
      </c>
    </row>
    <row r="1165" spans="1:5" x14ac:dyDescent="0.25">
      <c r="A1165" s="127" t="s">
        <v>4</v>
      </c>
      <c r="B1165" s="127" t="s">
        <v>5</v>
      </c>
      <c r="C1165" s="127" t="s">
        <v>28</v>
      </c>
      <c r="D1165" s="127" t="s">
        <v>29</v>
      </c>
      <c r="E1165" s="127" t="s">
        <v>30</v>
      </c>
    </row>
    <row r="1166" spans="1:5" x14ac:dyDescent="0.25">
      <c r="A1166" s="127" t="s">
        <v>4</v>
      </c>
      <c r="B1166" s="127" t="s">
        <v>5</v>
      </c>
      <c r="C1166" s="127" t="s">
        <v>40</v>
      </c>
      <c r="D1166" s="127" t="s">
        <v>41</v>
      </c>
      <c r="E1166" s="127" t="s">
        <v>42</v>
      </c>
    </row>
    <row r="1167" spans="1:5" x14ac:dyDescent="0.25">
      <c r="A1167" s="127" t="s">
        <v>4</v>
      </c>
      <c r="B1167" s="127" t="s">
        <v>5</v>
      </c>
      <c r="C1167" s="127" t="s">
        <v>40</v>
      </c>
      <c r="D1167" s="127" t="s">
        <v>37</v>
      </c>
      <c r="E1167" s="127" t="s">
        <v>38</v>
      </c>
    </row>
    <row r="1168" spans="1:5" x14ac:dyDescent="0.25">
      <c r="A1168" s="127" t="s">
        <v>4</v>
      </c>
      <c r="B1168" s="127" t="s">
        <v>5</v>
      </c>
      <c r="C1168" s="127" t="s">
        <v>6</v>
      </c>
      <c r="D1168" s="127" t="s">
        <v>7</v>
      </c>
      <c r="E1168" s="127" t="s">
        <v>8</v>
      </c>
    </row>
    <row r="1169" spans="1:5" x14ac:dyDescent="0.25">
      <c r="A1169" s="127" t="s">
        <v>4</v>
      </c>
      <c r="B1169" s="127" t="s">
        <v>5</v>
      </c>
      <c r="C1169" s="127" t="s">
        <v>45</v>
      </c>
      <c r="D1169" s="127" t="s">
        <v>41</v>
      </c>
      <c r="E1169" s="127" t="s">
        <v>42</v>
      </c>
    </row>
    <row r="1170" spans="1:5" x14ac:dyDescent="0.25">
      <c r="A1170" s="127" t="s">
        <v>4</v>
      </c>
      <c r="B1170" s="127" t="s">
        <v>5</v>
      </c>
      <c r="C1170" s="127" t="s">
        <v>39</v>
      </c>
      <c r="D1170" s="127" t="s">
        <v>43</v>
      </c>
      <c r="E1170" s="127" t="s">
        <v>44</v>
      </c>
    </row>
    <row r="1171" spans="1:5" x14ac:dyDescent="0.25">
      <c r="A1171" s="127" t="s">
        <v>4</v>
      </c>
      <c r="B1171" s="127" t="s">
        <v>5</v>
      </c>
      <c r="C1171" s="127" t="s">
        <v>25</v>
      </c>
      <c r="D1171" s="127" t="s">
        <v>26</v>
      </c>
      <c r="E1171" s="127" t="s">
        <v>27</v>
      </c>
    </row>
    <row r="1172" spans="1:5" x14ac:dyDescent="0.25">
      <c r="A1172" s="127" t="s">
        <v>4</v>
      </c>
      <c r="B1172" s="127" t="s">
        <v>5</v>
      </c>
      <c r="C1172" s="127" t="s">
        <v>28</v>
      </c>
      <c r="D1172" s="127" t="s">
        <v>29</v>
      </c>
      <c r="E1172" s="127" t="s">
        <v>30</v>
      </c>
    </row>
    <row r="1173" spans="1:5" x14ac:dyDescent="0.25">
      <c r="A1173" s="127" t="s">
        <v>4</v>
      </c>
      <c r="B1173" s="127" t="s">
        <v>5</v>
      </c>
      <c r="C1173" s="127" t="s">
        <v>31</v>
      </c>
      <c r="D1173" s="127" t="s">
        <v>32</v>
      </c>
      <c r="E1173" s="127" t="s">
        <v>33</v>
      </c>
    </row>
    <row r="1174" spans="1:5" x14ac:dyDescent="0.25">
      <c r="A1174" s="127" t="s">
        <v>4</v>
      </c>
      <c r="B1174" s="127" t="s">
        <v>5</v>
      </c>
      <c r="C1174" s="127" t="s">
        <v>45</v>
      </c>
      <c r="D1174" s="127" t="s">
        <v>48</v>
      </c>
      <c r="E1174" s="127" t="s">
        <v>49</v>
      </c>
    </row>
    <row r="1175" spans="1:5" x14ac:dyDescent="0.25">
      <c r="A1175" s="127" t="s">
        <v>73</v>
      </c>
      <c r="B1175" s="127" t="s">
        <v>5</v>
      </c>
      <c r="C1175" s="127" t="s">
        <v>28</v>
      </c>
      <c r="D1175" s="127" t="s">
        <v>37</v>
      </c>
      <c r="E1175" s="127" t="s">
        <v>38</v>
      </c>
    </row>
    <row r="1176" spans="1:5" x14ac:dyDescent="0.25">
      <c r="A1176" s="127" t="s">
        <v>4</v>
      </c>
      <c r="B1176" s="127" t="s">
        <v>5</v>
      </c>
      <c r="C1176" s="127" t="s">
        <v>28</v>
      </c>
      <c r="D1176" s="127" t="s">
        <v>29</v>
      </c>
      <c r="E1176" s="127" t="s">
        <v>30</v>
      </c>
    </row>
    <row r="1177" spans="1:5" x14ac:dyDescent="0.25">
      <c r="A1177" s="127" t="s">
        <v>4</v>
      </c>
      <c r="B1177" s="127" t="s">
        <v>5</v>
      </c>
      <c r="C1177" s="127" t="s">
        <v>28</v>
      </c>
      <c r="D1177" s="127" t="s">
        <v>29</v>
      </c>
      <c r="E1177" s="127" t="s">
        <v>30</v>
      </c>
    </row>
    <row r="1178" spans="1:5" x14ac:dyDescent="0.25">
      <c r="A1178" s="127" t="s">
        <v>4</v>
      </c>
      <c r="B1178" s="127" t="s">
        <v>5</v>
      </c>
      <c r="C1178" s="127" t="s">
        <v>39</v>
      </c>
      <c r="D1178" s="127" t="s">
        <v>43</v>
      </c>
      <c r="E1178" s="127" t="s">
        <v>44</v>
      </c>
    </row>
    <row r="1179" spans="1:5" x14ac:dyDescent="0.25">
      <c r="A1179" s="127" t="s">
        <v>4</v>
      </c>
      <c r="B1179" s="127" t="s">
        <v>5</v>
      </c>
      <c r="C1179" s="127" t="s">
        <v>45</v>
      </c>
      <c r="D1179" s="127" t="s">
        <v>41</v>
      </c>
      <c r="E1179" s="127" t="s">
        <v>42</v>
      </c>
    </row>
    <row r="1180" spans="1:5" x14ac:dyDescent="0.25">
      <c r="A1180" s="127" t="s">
        <v>4</v>
      </c>
      <c r="B1180" s="127" t="s">
        <v>5</v>
      </c>
      <c r="C1180" s="127" t="s">
        <v>40</v>
      </c>
      <c r="D1180" s="127" t="s">
        <v>32</v>
      </c>
      <c r="E1180" s="127" t="s">
        <v>33</v>
      </c>
    </row>
    <row r="1181" spans="1:5" x14ac:dyDescent="0.25">
      <c r="A1181" s="127" t="s">
        <v>4</v>
      </c>
      <c r="B1181" s="127" t="s">
        <v>5</v>
      </c>
      <c r="C1181" s="127" t="s">
        <v>39</v>
      </c>
      <c r="D1181" s="127" t="s">
        <v>43</v>
      </c>
      <c r="E1181" s="127" t="s">
        <v>44</v>
      </c>
    </row>
    <row r="1182" spans="1:5" x14ac:dyDescent="0.25">
      <c r="A1182" s="127" t="s">
        <v>4</v>
      </c>
      <c r="B1182" s="127" t="s">
        <v>5</v>
      </c>
      <c r="C1182" s="127" t="s">
        <v>31</v>
      </c>
      <c r="D1182" s="127" t="s">
        <v>32</v>
      </c>
      <c r="E1182" s="127" t="s">
        <v>33</v>
      </c>
    </row>
    <row r="1183" spans="1:5" x14ac:dyDescent="0.25">
      <c r="A1183" s="127" t="s">
        <v>4</v>
      </c>
      <c r="B1183" s="127" t="s">
        <v>5</v>
      </c>
      <c r="C1183" s="127" t="s">
        <v>6</v>
      </c>
      <c r="D1183" s="127" t="s">
        <v>7</v>
      </c>
      <c r="E1183" s="127" t="s">
        <v>8</v>
      </c>
    </row>
    <row r="1184" spans="1:5" x14ac:dyDescent="0.25">
      <c r="A1184" s="127" t="s">
        <v>4</v>
      </c>
      <c r="B1184" s="127" t="s">
        <v>5</v>
      </c>
      <c r="C1184" s="127" t="s">
        <v>6</v>
      </c>
      <c r="D1184" s="127" t="s">
        <v>11</v>
      </c>
      <c r="E1184" s="127" t="s">
        <v>12</v>
      </c>
    </row>
    <row r="1185" spans="1:5" x14ac:dyDescent="0.25">
      <c r="A1185" s="127" t="s">
        <v>4</v>
      </c>
      <c r="B1185" s="127" t="s">
        <v>5</v>
      </c>
      <c r="C1185" s="127" t="s">
        <v>39</v>
      </c>
      <c r="D1185" s="127" t="s">
        <v>43</v>
      </c>
      <c r="E1185" s="127" t="s">
        <v>44</v>
      </c>
    </row>
    <row r="1186" spans="1:5" x14ac:dyDescent="0.25">
      <c r="A1186" s="127" t="s">
        <v>4</v>
      </c>
      <c r="B1186" s="127" t="s">
        <v>5</v>
      </c>
      <c r="C1186" s="127" t="s">
        <v>28</v>
      </c>
      <c r="D1186" s="127" t="s">
        <v>29</v>
      </c>
      <c r="E1186" s="127" t="s">
        <v>30</v>
      </c>
    </row>
    <row r="1187" spans="1:5" x14ac:dyDescent="0.25">
      <c r="A1187" s="127" t="s">
        <v>4</v>
      </c>
      <c r="B1187" s="127" t="s">
        <v>5</v>
      </c>
      <c r="C1187" s="127" t="s">
        <v>28</v>
      </c>
      <c r="D1187" s="127" t="s">
        <v>29</v>
      </c>
      <c r="E1187" s="127" t="s">
        <v>30</v>
      </c>
    </row>
    <row r="1188" spans="1:5" x14ac:dyDescent="0.25">
      <c r="A1188" s="127" t="s">
        <v>73</v>
      </c>
      <c r="B1188" s="127" t="s">
        <v>5</v>
      </c>
      <c r="C1188" s="127" t="s">
        <v>40</v>
      </c>
      <c r="D1188" s="127" t="s">
        <v>32</v>
      </c>
      <c r="E1188" s="127" t="s">
        <v>33</v>
      </c>
    </row>
    <row r="1189" spans="1:5" x14ac:dyDescent="0.25">
      <c r="A1189" s="127" t="s">
        <v>4</v>
      </c>
      <c r="B1189" s="127" t="s">
        <v>5</v>
      </c>
      <c r="C1189" s="127" t="s">
        <v>39</v>
      </c>
      <c r="D1189" s="127" t="s">
        <v>43</v>
      </c>
      <c r="E1189" s="127" t="s">
        <v>44</v>
      </c>
    </row>
    <row r="1190" spans="1:5" x14ac:dyDescent="0.25">
      <c r="A1190" s="127" t="s">
        <v>4</v>
      </c>
      <c r="B1190" s="127" t="s">
        <v>5</v>
      </c>
      <c r="C1190" s="127" t="s">
        <v>54</v>
      </c>
      <c r="D1190" s="127" t="s">
        <v>61</v>
      </c>
      <c r="E1190" s="127" t="s">
        <v>62</v>
      </c>
    </row>
    <row r="1191" spans="1:5" x14ac:dyDescent="0.25">
      <c r="A1191" s="127" t="s">
        <v>4</v>
      </c>
      <c r="B1191" s="127" t="s">
        <v>5</v>
      </c>
      <c r="C1191" s="127" t="s">
        <v>45</v>
      </c>
      <c r="D1191" s="127" t="s">
        <v>41</v>
      </c>
      <c r="E1191" s="127" t="s">
        <v>42</v>
      </c>
    </row>
    <row r="1192" spans="1:5" x14ac:dyDescent="0.25">
      <c r="A1192" s="127" t="s">
        <v>4</v>
      </c>
      <c r="B1192" s="127" t="s">
        <v>5</v>
      </c>
      <c r="C1192" s="127" t="s">
        <v>40</v>
      </c>
      <c r="D1192" s="127" t="s">
        <v>32</v>
      </c>
      <c r="E1192" s="127" t="s">
        <v>33</v>
      </c>
    </row>
    <row r="1193" spans="1:5" x14ac:dyDescent="0.25">
      <c r="A1193" s="127" t="s">
        <v>4</v>
      </c>
      <c r="B1193" s="127" t="s">
        <v>5</v>
      </c>
      <c r="C1193" s="127" t="s">
        <v>6</v>
      </c>
      <c r="D1193" s="127" t="s">
        <v>22</v>
      </c>
      <c r="E1193" s="127" t="s">
        <v>23</v>
      </c>
    </row>
    <row r="1194" spans="1:5" x14ac:dyDescent="0.25">
      <c r="A1194" s="127" t="s">
        <v>4</v>
      </c>
      <c r="B1194" s="127" t="s">
        <v>5</v>
      </c>
      <c r="C1194" s="127" t="s">
        <v>28</v>
      </c>
      <c r="D1194" s="127" t="s">
        <v>29</v>
      </c>
      <c r="E1194" s="127" t="s">
        <v>30</v>
      </c>
    </row>
    <row r="1195" spans="1:5" x14ac:dyDescent="0.25">
      <c r="A1195" s="127" t="s">
        <v>4</v>
      </c>
      <c r="B1195" s="127" t="s">
        <v>5</v>
      </c>
      <c r="C1195" s="127" t="s">
        <v>39</v>
      </c>
      <c r="D1195" s="127" t="s">
        <v>37</v>
      </c>
      <c r="E1195" s="127" t="s">
        <v>38</v>
      </c>
    </row>
    <row r="1196" spans="1:5" x14ac:dyDescent="0.25">
      <c r="A1196" s="127" t="s">
        <v>4</v>
      </c>
      <c r="B1196" s="127" t="s">
        <v>5</v>
      </c>
      <c r="C1196" s="127" t="s">
        <v>39</v>
      </c>
      <c r="D1196" s="127" t="s">
        <v>43</v>
      </c>
      <c r="E1196" s="127" t="s">
        <v>44</v>
      </c>
    </row>
    <row r="1197" spans="1:5" x14ac:dyDescent="0.25">
      <c r="A1197" s="127" t="s">
        <v>4</v>
      </c>
      <c r="B1197" s="127" t="s">
        <v>5</v>
      </c>
      <c r="C1197" s="127" t="s">
        <v>28</v>
      </c>
      <c r="D1197" s="127" t="s">
        <v>29</v>
      </c>
      <c r="E1197" s="127" t="s">
        <v>30</v>
      </c>
    </row>
    <row r="1198" spans="1:5" x14ac:dyDescent="0.25">
      <c r="A1198" s="127" t="s">
        <v>4</v>
      </c>
      <c r="B1198" s="127" t="s">
        <v>5</v>
      </c>
      <c r="C1198" s="127" t="s">
        <v>28</v>
      </c>
      <c r="D1198" s="127" t="s">
        <v>29</v>
      </c>
      <c r="E1198" s="127" t="s">
        <v>30</v>
      </c>
    </row>
    <row r="1199" spans="1:5" x14ac:dyDescent="0.25">
      <c r="A1199" s="127" t="s">
        <v>4</v>
      </c>
      <c r="B1199" s="127" t="s">
        <v>5</v>
      </c>
      <c r="C1199" s="127" t="s">
        <v>54</v>
      </c>
      <c r="D1199" s="127" t="s">
        <v>61</v>
      </c>
      <c r="E1199" s="127" t="s">
        <v>62</v>
      </c>
    </row>
    <row r="1200" spans="1:5" x14ac:dyDescent="0.25">
      <c r="A1200" s="127" t="s">
        <v>4</v>
      </c>
      <c r="B1200" s="127" t="s">
        <v>5</v>
      </c>
      <c r="C1200" s="127" t="s">
        <v>25</v>
      </c>
      <c r="D1200" s="127" t="s">
        <v>26</v>
      </c>
      <c r="E1200" s="127" t="s">
        <v>27</v>
      </c>
    </row>
    <row r="1201" spans="1:5" x14ac:dyDescent="0.25">
      <c r="A1201" s="127" t="s">
        <v>4</v>
      </c>
      <c r="B1201" s="127" t="s">
        <v>5</v>
      </c>
      <c r="C1201" s="127" t="s">
        <v>6</v>
      </c>
      <c r="D1201" s="127" t="s">
        <v>7</v>
      </c>
      <c r="E1201" s="127" t="s">
        <v>8</v>
      </c>
    </row>
    <row r="1202" spans="1:5" x14ac:dyDescent="0.25">
      <c r="A1202" s="127" t="s">
        <v>73</v>
      </c>
      <c r="B1202" s="127" t="s">
        <v>5</v>
      </c>
      <c r="C1202" s="127" t="s">
        <v>39</v>
      </c>
      <c r="D1202" s="127" t="s">
        <v>43</v>
      </c>
      <c r="E1202" s="127" t="s">
        <v>44</v>
      </c>
    </row>
    <row r="1203" spans="1:5" x14ac:dyDescent="0.25">
      <c r="A1203" s="127" t="s">
        <v>4</v>
      </c>
      <c r="B1203" s="127" t="s">
        <v>5</v>
      </c>
      <c r="C1203" s="127" t="s">
        <v>39</v>
      </c>
      <c r="D1203" s="127" t="s">
        <v>43</v>
      </c>
      <c r="E1203" s="127" t="s">
        <v>44</v>
      </c>
    </row>
    <row r="1204" spans="1:5" x14ac:dyDescent="0.25">
      <c r="A1204" s="127" t="s">
        <v>4</v>
      </c>
      <c r="B1204" s="127" t="s">
        <v>5</v>
      </c>
      <c r="C1204" s="127" t="s">
        <v>28</v>
      </c>
      <c r="D1204" s="127" t="s">
        <v>29</v>
      </c>
      <c r="E1204" s="127" t="s">
        <v>30</v>
      </c>
    </row>
    <row r="1205" spans="1:5" x14ac:dyDescent="0.25">
      <c r="A1205" s="127" t="s">
        <v>4</v>
      </c>
      <c r="B1205" s="127" t="s">
        <v>5</v>
      </c>
      <c r="C1205" s="127" t="s">
        <v>28</v>
      </c>
      <c r="D1205" s="127" t="s">
        <v>29</v>
      </c>
      <c r="E1205" s="127" t="s">
        <v>30</v>
      </c>
    </row>
    <row r="1206" spans="1:5" x14ac:dyDescent="0.25">
      <c r="A1206" s="127" t="s">
        <v>4</v>
      </c>
      <c r="B1206" s="127" t="s">
        <v>24</v>
      </c>
      <c r="C1206" s="127" t="s">
        <v>28</v>
      </c>
      <c r="D1206" s="127" t="s">
        <v>29</v>
      </c>
      <c r="E1206" s="127" t="s">
        <v>30</v>
      </c>
    </row>
    <row r="1207" spans="1:5" x14ac:dyDescent="0.25">
      <c r="A1207" s="127" t="s">
        <v>4</v>
      </c>
      <c r="B1207" s="127" t="s">
        <v>5</v>
      </c>
      <c r="C1207" s="127" t="s">
        <v>28</v>
      </c>
      <c r="D1207" s="127" t="s">
        <v>29</v>
      </c>
      <c r="E1207" s="127" t="s">
        <v>30</v>
      </c>
    </row>
    <row r="1208" spans="1:5" x14ac:dyDescent="0.25">
      <c r="A1208" s="127" t="s">
        <v>4</v>
      </c>
      <c r="B1208" s="127" t="s">
        <v>5</v>
      </c>
      <c r="C1208" s="127" t="s">
        <v>28</v>
      </c>
      <c r="D1208" s="127" t="s">
        <v>32</v>
      </c>
      <c r="E1208" s="127" t="s">
        <v>33</v>
      </c>
    </row>
    <row r="1209" spans="1:5" x14ac:dyDescent="0.25">
      <c r="A1209" s="127" t="s">
        <v>4</v>
      </c>
      <c r="B1209" s="127" t="s">
        <v>5</v>
      </c>
      <c r="C1209" s="127" t="s">
        <v>39</v>
      </c>
      <c r="D1209" s="127" t="s">
        <v>43</v>
      </c>
      <c r="E1209" s="127" t="s">
        <v>44</v>
      </c>
    </row>
    <row r="1210" spans="1:5" x14ac:dyDescent="0.25">
      <c r="A1210" s="127" t="s">
        <v>4</v>
      </c>
      <c r="B1210" s="127" t="s">
        <v>5</v>
      </c>
      <c r="C1210" s="127" t="s">
        <v>54</v>
      </c>
      <c r="D1210" s="127" t="s">
        <v>59</v>
      </c>
      <c r="E1210" s="127" t="s">
        <v>60</v>
      </c>
    </row>
    <row r="1211" spans="1:5" x14ac:dyDescent="0.25">
      <c r="A1211" s="127" t="s">
        <v>4</v>
      </c>
      <c r="B1211" s="127" t="s">
        <v>5</v>
      </c>
      <c r="C1211" s="127" t="s">
        <v>31</v>
      </c>
      <c r="D1211" s="127" t="s">
        <v>32</v>
      </c>
      <c r="E1211" s="127" t="s">
        <v>33</v>
      </c>
    </row>
    <row r="1212" spans="1:5" x14ac:dyDescent="0.25">
      <c r="A1212" s="127" t="s">
        <v>4</v>
      </c>
      <c r="B1212" s="127" t="s">
        <v>5</v>
      </c>
      <c r="C1212" s="127" t="s">
        <v>45</v>
      </c>
      <c r="D1212" s="127" t="s">
        <v>41</v>
      </c>
      <c r="E1212" s="127" t="s">
        <v>42</v>
      </c>
    </row>
    <row r="1213" spans="1:5" x14ac:dyDescent="0.25">
      <c r="A1213" s="127" t="s">
        <v>73</v>
      </c>
      <c r="B1213" s="127" t="s">
        <v>5</v>
      </c>
      <c r="C1213" s="127" t="s">
        <v>40</v>
      </c>
      <c r="D1213" s="127" t="s">
        <v>32</v>
      </c>
      <c r="E1213" s="127" t="s">
        <v>33</v>
      </c>
    </row>
    <row r="1214" spans="1:5" x14ac:dyDescent="0.25">
      <c r="A1214" s="127" t="s">
        <v>4</v>
      </c>
      <c r="B1214" s="127" t="s">
        <v>5</v>
      </c>
      <c r="C1214" s="127" t="s">
        <v>6</v>
      </c>
      <c r="D1214" s="127" t="s">
        <v>22</v>
      </c>
      <c r="E1214" s="127" t="s">
        <v>23</v>
      </c>
    </row>
    <row r="1215" spans="1:5" x14ac:dyDescent="0.25">
      <c r="A1215" s="127" t="s">
        <v>4</v>
      </c>
      <c r="B1215" s="127" t="s">
        <v>5</v>
      </c>
      <c r="C1215" s="127" t="s">
        <v>25</v>
      </c>
      <c r="D1215" s="127" t="s">
        <v>26</v>
      </c>
      <c r="E1215" s="127" t="s">
        <v>27</v>
      </c>
    </row>
    <row r="1216" spans="1:5" x14ac:dyDescent="0.25">
      <c r="A1216" s="127" t="s">
        <v>4</v>
      </c>
      <c r="B1216" s="127" t="s">
        <v>5</v>
      </c>
      <c r="C1216" s="127" t="s">
        <v>28</v>
      </c>
      <c r="D1216" s="127" t="s">
        <v>29</v>
      </c>
      <c r="E1216" s="127" t="s">
        <v>30</v>
      </c>
    </row>
    <row r="1217" spans="1:5" x14ac:dyDescent="0.25">
      <c r="A1217" s="127" t="s">
        <v>4</v>
      </c>
      <c r="B1217" s="127" t="s">
        <v>5</v>
      </c>
      <c r="C1217" s="127" t="s">
        <v>40</v>
      </c>
      <c r="D1217" s="127" t="s">
        <v>41</v>
      </c>
      <c r="E1217" s="127" t="s">
        <v>42</v>
      </c>
    </row>
    <row r="1218" spans="1:5" x14ac:dyDescent="0.25">
      <c r="A1218" s="127" t="s">
        <v>4</v>
      </c>
      <c r="B1218" s="127" t="s">
        <v>5</v>
      </c>
      <c r="C1218" s="127" t="s">
        <v>28</v>
      </c>
      <c r="D1218" s="127" t="s">
        <v>29</v>
      </c>
      <c r="E1218" s="127" t="s">
        <v>30</v>
      </c>
    </row>
    <row r="1219" spans="1:5" x14ac:dyDescent="0.25">
      <c r="A1219" s="127" t="s">
        <v>4</v>
      </c>
      <c r="B1219" s="127" t="s">
        <v>5</v>
      </c>
      <c r="C1219" s="127" t="s">
        <v>39</v>
      </c>
      <c r="D1219" s="127" t="s">
        <v>43</v>
      </c>
      <c r="E1219" s="127" t="s">
        <v>44</v>
      </c>
    </row>
    <row r="1220" spans="1:5" x14ac:dyDescent="0.25">
      <c r="A1220" s="127" t="s">
        <v>73</v>
      </c>
      <c r="B1220" s="127" t="s">
        <v>5</v>
      </c>
      <c r="C1220" s="127" t="s">
        <v>31</v>
      </c>
      <c r="D1220" s="127" t="s">
        <v>32</v>
      </c>
      <c r="E1220" s="127" t="s">
        <v>33</v>
      </c>
    </row>
    <row r="1221" spans="1:5" x14ac:dyDescent="0.25">
      <c r="A1221" s="127" t="s">
        <v>4</v>
      </c>
      <c r="B1221" s="127" t="s">
        <v>5</v>
      </c>
      <c r="C1221" s="127" t="s">
        <v>28</v>
      </c>
      <c r="D1221" s="127" t="s">
        <v>29</v>
      </c>
      <c r="E1221" s="127" t="s">
        <v>30</v>
      </c>
    </row>
    <row r="1222" spans="1:5" x14ac:dyDescent="0.25">
      <c r="A1222" s="127" t="s">
        <v>4</v>
      </c>
      <c r="B1222" s="127" t="s">
        <v>5</v>
      </c>
      <c r="C1222" s="127" t="s">
        <v>28</v>
      </c>
      <c r="D1222" s="127" t="s">
        <v>29</v>
      </c>
      <c r="E1222" s="127" t="s">
        <v>30</v>
      </c>
    </row>
    <row r="1223" spans="1:5" x14ac:dyDescent="0.25">
      <c r="A1223" s="127" t="s">
        <v>4</v>
      </c>
      <c r="B1223" s="127" t="s">
        <v>5</v>
      </c>
      <c r="C1223" s="127" t="s">
        <v>28</v>
      </c>
      <c r="D1223" s="127" t="s">
        <v>29</v>
      </c>
      <c r="E1223" s="127" t="s">
        <v>30</v>
      </c>
    </row>
    <row r="1224" spans="1:5" x14ac:dyDescent="0.25">
      <c r="A1224" s="127" t="s">
        <v>4</v>
      </c>
      <c r="B1224" s="127" t="s">
        <v>5</v>
      </c>
      <c r="C1224" s="127" t="s">
        <v>6</v>
      </c>
      <c r="D1224" s="127" t="s">
        <v>22</v>
      </c>
      <c r="E1224" s="127" t="s">
        <v>23</v>
      </c>
    </row>
    <row r="1225" spans="1:5" x14ac:dyDescent="0.25">
      <c r="A1225" s="127" t="s">
        <v>4</v>
      </c>
      <c r="B1225" s="127" t="s">
        <v>5</v>
      </c>
      <c r="C1225" s="127" t="s">
        <v>54</v>
      </c>
      <c r="D1225" s="127" t="s">
        <v>59</v>
      </c>
      <c r="E1225" s="127" t="s">
        <v>60</v>
      </c>
    </row>
    <row r="1226" spans="1:5" x14ac:dyDescent="0.25">
      <c r="A1226" s="127" t="s">
        <v>4</v>
      </c>
      <c r="B1226" s="127" t="s">
        <v>5</v>
      </c>
      <c r="C1226" s="127" t="s">
        <v>54</v>
      </c>
      <c r="D1226" s="127" t="s">
        <v>63</v>
      </c>
      <c r="E1226" s="127" t="s">
        <v>64</v>
      </c>
    </row>
    <row r="1227" spans="1:5" x14ac:dyDescent="0.25">
      <c r="A1227" s="127" t="s">
        <v>4</v>
      </c>
      <c r="B1227" s="127" t="s">
        <v>5</v>
      </c>
      <c r="C1227" s="127" t="s">
        <v>40</v>
      </c>
      <c r="D1227" s="127" t="s">
        <v>37</v>
      </c>
      <c r="E1227" s="127" t="s">
        <v>38</v>
      </c>
    </row>
    <row r="1228" spans="1:5" x14ac:dyDescent="0.25">
      <c r="A1228" s="127" t="s">
        <v>4</v>
      </c>
      <c r="B1228" s="127" t="s">
        <v>5</v>
      </c>
      <c r="C1228" s="127" t="s">
        <v>40</v>
      </c>
      <c r="D1228" s="127" t="s">
        <v>37</v>
      </c>
      <c r="E1228" s="127" t="s">
        <v>38</v>
      </c>
    </row>
    <row r="1229" spans="1:5" x14ac:dyDescent="0.25">
      <c r="A1229" s="127" t="s">
        <v>73</v>
      </c>
      <c r="B1229" s="127" t="s">
        <v>5</v>
      </c>
      <c r="C1229" s="127" t="s">
        <v>31</v>
      </c>
      <c r="D1229" s="127" t="s">
        <v>32</v>
      </c>
      <c r="E1229" s="127" t="s">
        <v>33</v>
      </c>
    </row>
    <row r="1230" spans="1:5" x14ac:dyDescent="0.25">
      <c r="A1230" s="127" t="s">
        <v>4</v>
      </c>
      <c r="B1230" s="127" t="s">
        <v>5</v>
      </c>
      <c r="C1230" s="127" t="s">
        <v>39</v>
      </c>
      <c r="D1230" s="127" t="s">
        <v>43</v>
      </c>
      <c r="E1230" s="127" t="s">
        <v>44</v>
      </c>
    </row>
    <row r="1231" spans="1:5" x14ac:dyDescent="0.25">
      <c r="A1231" s="127" t="s">
        <v>4</v>
      </c>
      <c r="B1231" s="127" t="s">
        <v>5</v>
      </c>
      <c r="C1231" s="127" t="s">
        <v>28</v>
      </c>
      <c r="D1231" s="127" t="s">
        <v>29</v>
      </c>
      <c r="E1231" s="127" t="s">
        <v>30</v>
      </c>
    </row>
    <row r="1232" spans="1:5" x14ac:dyDescent="0.25">
      <c r="A1232" s="127" t="s">
        <v>4</v>
      </c>
      <c r="B1232" s="127" t="s">
        <v>5</v>
      </c>
      <c r="C1232" s="127" t="s">
        <v>25</v>
      </c>
      <c r="D1232" s="127" t="s">
        <v>26</v>
      </c>
      <c r="E1232" s="127" t="s">
        <v>27</v>
      </c>
    </row>
    <row r="1233" spans="1:5" x14ac:dyDescent="0.25">
      <c r="A1233" s="127" t="s">
        <v>4</v>
      </c>
      <c r="B1233" s="127" t="s">
        <v>5</v>
      </c>
      <c r="C1233" s="127" t="s">
        <v>28</v>
      </c>
      <c r="D1233" s="127" t="s">
        <v>29</v>
      </c>
      <c r="E1233" s="127" t="s">
        <v>30</v>
      </c>
    </row>
    <row r="1234" spans="1:5" x14ac:dyDescent="0.25">
      <c r="A1234" s="127" t="s">
        <v>4</v>
      </c>
      <c r="B1234" s="127" t="s">
        <v>5</v>
      </c>
      <c r="C1234" s="127" t="s">
        <v>25</v>
      </c>
      <c r="D1234" s="127" t="s">
        <v>26</v>
      </c>
      <c r="E1234" s="127" t="s">
        <v>27</v>
      </c>
    </row>
    <row r="1235" spans="1:5" x14ac:dyDescent="0.25">
      <c r="A1235" s="127" t="s">
        <v>4</v>
      </c>
      <c r="B1235" s="127" t="s">
        <v>5</v>
      </c>
      <c r="C1235" s="127" t="s">
        <v>6</v>
      </c>
      <c r="D1235" s="127" t="s">
        <v>18</v>
      </c>
      <c r="E1235" s="127" t="s">
        <v>19</v>
      </c>
    </row>
    <row r="1236" spans="1:5" x14ac:dyDescent="0.25">
      <c r="A1236" s="127" t="s">
        <v>4</v>
      </c>
      <c r="B1236" s="127" t="s">
        <v>5</v>
      </c>
      <c r="C1236" s="127" t="s">
        <v>6</v>
      </c>
      <c r="D1236" s="127" t="s">
        <v>18</v>
      </c>
      <c r="E1236" s="127" t="s">
        <v>19</v>
      </c>
    </row>
    <row r="1237" spans="1:5" x14ac:dyDescent="0.25">
      <c r="A1237" s="127" t="s">
        <v>4</v>
      </c>
      <c r="B1237" s="127" t="s">
        <v>5</v>
      </c>
      <c r="C1237" s="127" t="s">
        <v>39</v>
      </c>
      <c r="D1237" s="127" t="s">
        <v>43</v>
      </c>
      <c r="E1237" s="127" t="s">
        <v>44</v>
      </c>
    </row>
    <row r="1238" spans="1:5" x14ac:dyDescent="0.25">
      <c r="A1238" s="127" t="s">
        <v>4</v>
      </c>
      <c r="B1238" s="127" t="s">
        <v>5</v>
      </c>
      <c r="C1238" s="127" t="s">
        <v>40</v>
      </c>
      <c r="D1238" s="127" t="s">
        <v>41</v>
      </c>
      <c r="E1238" s="127" t="s">
        <v>42</v>
      </c>
    </row>
    <row r="1239" spans="1:5" x14ac:dyDescent="0.25">
      <c r="A1239" s="127" t="s">
        <v>4</v>
      </c>
      <c r="B1239" s="127" t="s">
        <v>5</v>
      </c>
      <c r="C1239" s="127" t="s">
        <v>28</v>
      </c>
      <c r="D1239" s="127" t="s">
        <v>29</v>
      </c>
      <c r="E1239" s="127" t="s">
        <v>30</v>
      </c>
    </row>
    <row r="1240" spans="1:5" x14ac:dyDescent="0.25">
      <c r="A1240" s="127" t="s">
        <v>4</v>
      </c>
      <c r="B1240" s="127" t="s">
        <v>5</v>
      </c>
      <c r="C1240" s="127" t="s">
        <v>54</v>
      </c>
      <c r="D1240" s="127" t="s">
        <v>65</v>
      </c>
      <c r="E1240" s="127" t="s">
        <v>66</v>
      </c>
    </row>
    <row r="1241" spans="1:5" x14ac:dyDescent="0.25">
      <c r="A1241" s="127" t="s">
        <v>4</v>
      </c>
      <c r="B1241" s="127" t="s">
        <v>5</v>
      </c>
      <c r="C1241" s="127" t="s">
        <v>40</v>
      </c>
      <c r="D1241" s="127" t="s">
        <v>37</v>
      </c>
      <c r="E1241" s="127" t="s">
        <v>38</v>
      </c>
    </row>
    <row r="1242" spans="1:5" x14ac:dyDescent="0.25">
      <c r="A1242" s="127" t="s">
        <v>4</v>
      </c>
      <c r="B1242" s="127" t="s">
        <v>5</v>
      </c>
      <c r="C1242" s="127" t="s">
        <v>28</v>
      </c>
      <c r="D1242" s="127" t="s">
        <v>29</v>
      </c>
      <c r="E1242" s="127" t="s">
        <v>30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898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9" customWidth="1"/>
    <col min="2" max="2" width="13.42578125" bestFit="1" customWidth="1"/>
    <col min="3" max="3" width="10" customWidth="1"/>
    <col min="4" max="4" width="15" customWidth="1"/>
    <col min="5" max="5" width="50" customWidth="1"/>
    <col min="6" max="6" width="14.42578125" bestFit="1" customWidth="1"/>
  </cols>
  <sheetData>
    <row r="1" spans="1:6" x14ac:dyDescent="0.2">
      <c r="A1" s="1" t="s">
        <v>0</v>
      </c>
      <c r="B1" s="1" t="s">
        <v>1</v>
      </c>
      <c r="C1" s="1" t="s">
        <v>2</v>
      </c>
      <c r="D1" s="1" t="s">
        <v>69</v>
      </c>
      <c r="E1" s="1" t="s">
        <v>3</v>
      </c>
      <c r="F1" s="1" t="s">
        <v>70</v>
      </c>
    </row>
    <row r="2" spans="1:6" x14ac:dyDescent="0.2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3" t="s">
        <v>71</v>
      </c>
    </row>
    <row r="3" spans="1:6" x14ac:dyDescent="0.2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3" t="s">
        <v>71</v>
      </c>
    </row>
    <row r="4" spans="1:6" x14ac:dyDescent="0.2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3" t="s">
        <v>71</v>
      </c>
    </row>
    <row r="5" spans="1:6" x14ac:dyDescent="0.2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3" t="s">
        <v>71</v>
      </c>
    </row>
    <row r="6" spans="1:6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3" t="s">
        <v>71</v>
      </c>
    </row>
    <row r="7" spans="1:6" x14ac:dyDescent="0.2">
      <c r="A7" s="2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3" t="s">
        <v>71</v>
      </c>
    </row>
    <row r="8" spans="1:6" x14ac:dyDescent="0.2">
      <c r="A8" s="2" t="s">
        <v>4</v>
      </c>
      <c r="B8" s="2" t="s">
        <v>5</v>
      </c>
      <c r="C8" s="2" t="s">
        <v>6</v>
      </c>
      <c r="D8" s="2" t="s">
        <v>7</v>
      </c>
      <c r="E8" s="2" t="s">
        <v>8</v>
      </c>
      <c r="F8" s="3" t="s">
        <v>71</v>
      </c>
    </row>
    <row r="9" spans="1:6" x14ac:dyDescent="0.2">
      <c r="A9" s="2" t="s">
        <v>4</v>
      </c>
      <c r="B9" s="2" t="s">
        <v>5</v>
      </c>
      <c r="C9" s="2" t="s">
        <v>6</v>
      </c>
      <c r="D9" s="2" t="s">
        <v>7</v>
      </c>
      <c r="E9" s="2" t="s">
        <v>8</v>
      </c>
      <c r="F9" s="3" t="s">
        <v>71</v>
      </c>
    </row>
    <row r="10" spans="1:6" x14ac:dyDescent="0.2">
      <c r="A10" s="2" t="s">
        <v>4</v>
      </c>
      <c r="B10" s="2" t="s">
        <v>5</v>
      </c>
      <c r="C10" s="2" t="s">
        <v>6</v>
      </c>
      <c r="D10" s="2" t="s">
        <v>7</v>
      </c>
      <c r="E10" s="2" t="s">
        <v>8</v>
      </c>
      <c r="F10" s="3" t="s">
        <v>71</v>
      </c>
    </row>
    <row r="11" spans="1:6" x14ac:dyDescent="0.2">
      <c r="A11" s="2" t="s">
        <v>4</v>
      </c>
      <c r="B11" s="2" t="s">
        <v>5</v>
      </c>
      <c r="C11" s="2" t="s">
        <v>6</v>
      </c>
      <c r="D11" s="2" t="s">
        <v>7</v>
      </c>
      <c r="E11" s="2" t="s">
        <v>8</v>
      </c>
      <c r="F11" s="3" t="s">
        <v>71</v>
      </c>
    </row>
    <row r="12" spans="1:6" x14ac:dyDescent="0.2">
      <c r="A12" s="2" t="s">
        <v>4</v>
      </c>
      <c r="B12" s="2" t="s">
        <v>5</v>
      </c>
      <c r="C12" s="2" t="s">
        <v>6</v>
      </c>
      <c r="D12" s="2" t="s">
        <v>7</v>
      </c>
      <c r="E12" s="2" t="s">
        <v>8</v>
      </c>
      <c r="F12" s="3" t="s">
        <v>71</v>
      </c>
    </row>
    <row r="13" spans="1:6" x14ac:dyDescent="0.2">
      <c r="A13" s="2" t="s">
        <v>4</v>
      </c>
      <c r="B13" s="2" t="s">
        <v>5</v>
      </c>
      <c r="C13" s="2" t="s">
        <v>6</v>
      </c>
      <c r="D13" s="2" t="s">
        <v>7</v>
      </c>
      <c r="E13" s="2" t="s">
        <v>8</v>
      </c>
      <c r="F13" s="3" t="s">
        <v>71</v>
      </c>
    </row>
    <row r="14" spans="1:6" x14ac:dyDescent="0.2">
      <c r="A14" s="2" t="s">
        <v>4</v>
      </c>
      <c r="B14" s="2" t="s">
        <v>5</v>
      </c>
      <c r="C14" s="2" t="s">
        <v>6</v>
      </c>
      <c r="D14" s="2" t="s">
        <v>7</v>
      </c>
      <c r="E14" s="2" t="s">
        <v>8</v>
      </c>
      <c r="F14" s="3" t="s">
        <v>71</v>
      </c>
    </row>
    <row r="15" spans="1:6" x14ac:dyDescent="0.2">
      <c r="A15" s="2" t="s">
        <v>4</v>
      </c>
      <c r="B15" s="2" t="s">
        <v>5</v>
      </c>
      <c r="C15" s="2" t="s">
        <v>6</v>
      </c>
      <c r="D15" s="2" t="s">
        <v>7</v>
      </c>
      <c r="E15" s="2" t="s">
        <v>8</v>
      </c>
      <c r="F15" s="3" t="s">
        <v>71</v>
      </c>
    </row>
    <row r="16" spans="1:6" x14ac:dyDescent="0.2">
      <c r="A16" s="2" t="s">
        <v>4</v>
      </c>
      <c r="B16" s="2" t="s">
        <v>5</v>
      </c>
      <c r="C16" s="2" t="s">
        <v>6</v>
      </c>
      <c r="D16" s="2" t="s">
        <v>7</v>
      </c>
      <c r="E16" s="2" t="s">
        <v>8</v>
      </c>
      <c r="F16" s="3" t="s">
        <v>71</v>
      </c>
    </row>
    <row r="17" spans="1:6" x14ac:dyDescent="0.2">
      <c r="A17" s="2" t="s">
        <v>4</v>
      </c>
      <c r="B17" s="2" t="s">
        <v>5</v>
      </c>
      <c r="C17" s="2" t="s">
        <v>6</v>
      </c>
      <c r="D17" s="2" t="s">
        <v>7</v>
      </c>
      <c r="E17" s="2" t="s">
        <v>8</v>
      </c>
      <c r="F17" s="3" t="s">
        <v>71</v>
      </c>
    </row>
    <row r="18" spans="1:6" x14ac:dyDescent="0.2">
      <c r="A18" s="2" t="s">
        <v>4</v>
      </c>
      <c r="B18" s="2" t="s">
        <v>5</v>
      </c>
      <c r="C18" s="2" t="s">
        <v>6</v>
      </c>
      <c r="D18" s="2" t="s">
        <v>7</v>
      </c>
      <c r="E18" s="2" t="s">
        <v>8</v>
      </c>
      <c r="F18" s="3" t="s">
        <v>71</v>
      </c>
    </row>
    <row r="19" spans="1:6" x14ac:dyDescent="0.2">
      <c r="A19" s="2" t="s">
        <v>4</v>
      </c>
      <c r="B19" s="2" t="s">
        <v>5</v>
      </c>
      <c r="C19" s="2" t="s">
        <v>6</v>
      </c>
      <c r="D19" s="2" t="s">
        <v>9</v>
      </c>
      <c r="E19" s="2" t="s">
        <v>10</v>
      </c>
      <c r="F19" s="3" t="s">
        <v>71</v>
      </c>
    </row>
    <row r="20" spans="1:6" x14ac:dyDescent="0.2">
      <c r="A20" s="2" t="s">
        <v>4</v>
      </c>
      <c r="B20" s="2" t="s">
        <v>5</v>
      </c>
      <c r="C20" s="2" t="s">
        <v>6</v>
      </c>
      <c r="D20" s="2" t="s">
        <v>9</v>
      </c>
      <c r="E20" s="2" t="s">
        <v>10</v>
      </c>
      <c r="F20" s="3" t="s">
        <v>71</v>
      </c>
    </row>
    <row r="21" spans="1:6" x14ac:dyDescent="0.2">
      <c r="A21" s="2" t="s">
        <v>4</v>
      </c>
      <c r="B21" s="2" t="s">
        <v>5</v>
      </c>
      <c r="C21" s="2" t="s">
        <v>6</v>
      </c>
      <c r="D21" s="2" t="s">
        <v>9</v>
      </c>
      <c r="E21" s="2" t="s">
        <v>10</v>
      </c>
      <c r="F21" s="3" t="s">
        <v>71</v>
      </c>
    </row>
    <row r="22" spans="1:6" x14ac:dyDescent="0.2">
      <c r="A22" s="2" t="s">
        <v>4</v>
      </c>
      <c r="B22" s="2" t="s">
        <v>5</v>
      </c>
      <c r="C22" s="2" t="s">
        <v>6</v>
      </c>
      <c r="D22" s="2" t="s">
        <v>9</v>
      </c>
      <c r="E22" s="2" t="s">
        <v>10</v>
      </c>
      <c r="F22" s="3" t="s">
        <v>71</v>
      </c>
    </row>
    <row r="23" spans="1:6" x14ac:dyDescent="0.2">
      <c r="A23" s="2" t="s">
        <v>4</v>
      </c>
      <c r="B23" s="2" t="s">
        <v>5</v>
      </c>
      <c r="C23" s="2" t="s">
        <v>6</v>
      </c>
      <c r="D23" s="2" t="s">
        <v>11</v>
      </c>
      <c r="E23" s="2" t="s">
        <v>12</v>
      </c>
      <c r="F23" s="3" t="s">
        <v>71</v>
      </c>
    </row>
    <row r="24" spans="1:6" x14ac:dyDescent="0.2">
      <c r="A24" s="2" t="s">
        <v>4</v>
      </c>
      <c r="B24" s="2" t="s">
        <v>5</v>
      </c>
      <c r="C24" s="2" t="s">
        <v>6</v>
      </c>
      <c r="D24" s="2" t="s">
        <v>11</v>
      </c>
      <c r="E24" s="2" t="s">
        <v>12</v>
      </c>
      <c r="F24" s="3" t="s">
        <v>71</v>
      </c>
    </row>
    <row r="25" spans="1:6" x14ac:dyDescent="0.2">
      <c r="A25" s="2" t="s">
        <v>4</v>
      </c>
      <c r="B25" s="2" t="s">
        <v>5</v>
      </c>
      <c r="C25" s="2" t="s">
        <v>6</v>
      </c>
      <c r="D25" s="2" t="s">
        <v>11</v>
      </c>
      <c r="E25" s="2" t="s">
        <v>12</v>
      </c>
      <c r="F25" s="3" t="s">
        <v>71</v>
      </c>
    </row>
    <row r="26" spans="1:6" x14ac:dyDescent="0.2">
      <c r="A26" s="2" t="s">
        <v>4</v>
      </c>
      <c r="B26" s="2" t="s">
        <v>5</v>
      </c>
      <c r="C26" s="2" t="s">
        <v>13</v>
      </c>
      <c r="D26" s="2" t="s">
        <v>14</v>
      </c>
      <c r="E26" s="2" t="s">
        <v>15</v>
      </c>
      <c r="F26" s="3" t="s">
        <v>71</v>
      </c>
    </row>
    <row r="27" spans="1:6" x14ac:dyDescent="0.2">
      <c r="A27" s="2" t="s">
        <v>4</v>
      </c>
      <c r="B27" s="2" t="s">
        <v>5</v>
      </c>
      <c r="C27" s="2" t="s">
        <v>6</v>
      </c>
      <c r="D27" s="2" t="s">
        <v>11</v>
      </c>
      <c r="E27" s="2" t="s">
        <v>12</v>
      </c>
      <c r="F27" s="3" t="s">
        <v>71</v>
      </c>
    </row>
    <row r="28" spans="1:6" x14ac:dyDescent="0.2">
      <c r="A28" s="2" t="s">
        <v>4</v>
      </c>
      <c r="B28" s="2" t="s">
        <v>5</v>
      </c>
      <c r="C28" s="2" t="s">
        <v>6</v>
      </c>
      <c r="D28" s="2" t="s">
        <v>11</v>
      </c>
      <c r="E28" s="2" t="s">
        <v>12</v>
      </c>
      <c r="F28" s="3" t="s">
        <v>71</v>
      </c>
    </row>
    <row r="29" spans="1:6" x14ac:dyDescent="0.2">
      <c r="A29" s="2" t="s">
        <v>4</v>
      </c>
      <c r="B29" s="2" t="s">
        <v>5</v>
      </c>
      <c r="C29" s="2" t="s">
        <v>6</v>
      </c>
      <c r="D29" s="2" t="s">
        <v>11</v>
      </c>
      <c r="E29" s="2" t="s">
        <v>12</v>
      </c>
      <c r="F29" s="3" t="s">
        <v>71</v>
      </c>
    </row>
    <row r="30" spans="1:6" x14ac:dyDescent="0.2">
      <c r="A30" s="2" t="s">
        <v>4</v>
      </c>
      <c r="B30" s="2" t="s">
        <v>5</v>
      </c>
      <c r="C30" s="2" t="s">
        <v>6</v>
      </c>
      <c r="D30" s="2" t="s">
        <v>11</v>
      </c>
      <c r="E30" s="2" t="s">
        <v>12</v>
      </c>
      <c r="F30" s="3" t="s">
        <v>71</v>
      </c>
    </row>
    <row r="31" spans="1:6" x14ac:dyDescent="0.2">
      <c r="A31" s="2" t="s">
        <v>4</v>
      </c>
      <c r="B31" s="2" t="s">
        <v>5</v>
      </c>
      <c r="C31" s="2" t="s">
        <v>6</v>
      </c>
      <c r="D31" s="2" t="s">
        <v>11</v>
      </c>
      <c r="E31" s="2" t="s">
        <v>12</v>
      </c>
      <c r="F31" s="3" t="s">
        <v>71</v>
      </c>
    </row>
    <row r="32" spans="1:6" x14ac:dyDescent="0.2">
      <c r="A32" s="2" t="s">
        <v>4</v>
      </c>
      <c r="B32" s="2" t="s">
        <v>5</v>
      </c>
      <c r="C32" s="2" t="s">
        <v>6</v>
      </c>
      <c r="D32" s="2" t="s">
        <v>11</v>
      </c>
      <c r="E32" s="2" t="s">
        <v>12</v>
      </c>
      <c r="F32" s="3" t="s">
        <v>71</v>
      </c>
    </row>
    <row r="33" spans="1:6" x14ac:dyDescent="0.2">
      <c r="A33" s="2" t="s">
        <v>4</v>
      </c>
      <c r="B33" s="2" t="s">
        <v>5</v>
      </c>
      <c r="C33" s="2" t="s">
        <v>6</v>
      </c>
      <c r="D33" s="2" t="s">
        <v>11</v>
      </c>
      <c r="E33" s="2" t="s">
        <v>12</v>
      </c>
      <c r="F33" s="3" t="s">
        <v>71</v>
      </c>
    </row>
    <row r="34" spans="1:6" x14ac:dyDescent="0.2">
      <c r="A34" s="2" t="s">
        <v>4</v>
      </c>
      <c r="B34" s="2" t="s">
        <v>5</v>
      </c>
      <c r="C34" s="2" t="s">
        <v>13</v>
      </c>
      <c r="D34" s="2" t="s">
        <v>16</v>
      </c>
      <c r="E34" s="2" t="s">
        <v>17</v>
      </c>
      <c r="F34" s="3" t="s">
        <v>71</v>
      </c>
    </row>
    <row r="35" spans="1:6" x14ac:dyDescent="0.2">
      <c r="A35" s="2" t="s">
        <v>4</v>
      </c>
      <c r="B35" s="2" t="s">
        <v>5</v>
      </c>
      <c r="C35" s="2" t="s">
        <v>6</v>
      </c>
      <c r="D35" s="2" t="s">
        <v>11</v>
      </c>
      <c r="E35" s="2" t="s">
        <v>12</v>
      </c>
      <c r="F35" s="3" t="s">
        <v>71</v>
      </c>
    </row>
    <row r="36" spans="1:6" x14ac:dyDescent="0.2">
      <c r="A36" s="2" t="s">
        <v>4</v>
      </c>
      <c r="B36" s="2" t="s">
        <v>5</v>
      </c>
      <c r="C36" s="2" t="s">
        <v>6</v>
      </c>
      <c r="D36" s="2" t="s">
        <v>18</v>
      </c>
      <c r="E36" s="2" t="s">
        <v>19</v>
      </c>
      <c r="F36" s="3" t="s">
        <v>71</v>
      </c>
    </row>
    <row r="37" spans="1:6" x14ac:dyDescent="0.2">
      <c r="A37" s="2" t="s">
        <v>4</v>
      </c>
      <c r="B37" s="2" t="s">
        <v>5</v>
      </c>
      <c r="C37" s="2" t="s">
        <v>6</v>
      </c>
      <c r="D37" s="2" t="s">
        <v>18</v>
      </c>
      <c r="E37" s="2" t="s">
        <v>19</v>
      </c>
      <c r="F37" s="3" t="s">
        <v>71</v>
      </c>
    </row>
    <row r="38" spans="1:6" x14ac:dyDescent="0.2">
      <c r="A38" s="2" t="s">
        <v>4</v>
      </c>
      <c r="B38" s="2" t="s">
        <v>5</v>
      </c>
      <c r="C38" s="2" t="s">
        <v>6</v>
      </c>
      <c r="D38" s="2" t="s">
        <v>18</v>
      </c>
      <c r="E38" s="2" t="s">
        <v>19</v>
      </c>
      <c r="F38" s="3" t="s">
        <v>71</v>
      </c>
    </row>
    <row r="39" spans="1:6" x14ac:dyDescent="0.2">
      <c r="A39" s="2" t="s">
        <v>4</v>
      </c>
      <c r="B39" s="2" t="s">
        <v>5</v>
      </c>
      <c r="C39" s="2" t="s">
        <v>6</v>
      </c>
      <c r="D39" s="2" t="s">
        <v>18</v>
      </c>
      <c r="E39" s="2" t="s">
        <v>19</v>
      </c>
      <c r="F39" s="3" t="s">
        <v>71</v>
      </c>
    </row>
    <row r="40" spans="1:6" x14ac:dyDescent="0.2">
      <c r="A40" s="2" t="s">
        <v>4</v>
      </c>
      <c r="B40" s="2" t="s">
        <v>5</v>
      </c>
      <c r="C40" s="2" t="s">
        <v>6</v>
      </c>
      <c r="D40" s="2" t="s">
        <v>18</v>
      </c>
      <c r="E40" s="2" t="s">
        <v>19</v>
      </c>
      <c r="F40" s="3" t="s">
        <v>71</v>
      </c>
    </row>
    <row r="41" spans="1:6" x14ac:dyDescent="0.2">
      <c r="A41" s="2" t="s">
        <v>4</v>
      </c>
      <c r="B41" s="2" t="s">
        <v>5</v>
      </c>
      <c r="C41" s="2" t="s">
        <v>6</v>
      </c>
      <c r="D41" s="2" t="s">
        <v>18</v>
      </c>
      <c r="E41" s="2" t="s">
        <v>19</v>
      </c>
      <c r="F41" s="3" t="s">
        <v>71</v>
      </c>
    </row>
    <row r="42" spans="1:6" x14ac:dyDescent="0.2">
      <c r="A42" s="2" t="s">
        <v>4</v>
      </c>
      <c r="B42" s="2" t="s">
        <v>5</v>
      </c>
      <c r="C42" s="2" t="s">
        <v>6</v>
      </c>
      <c r="D42" s="2" t="s">
        <v>18</v>
      </c>
      <c r="E42" s="2" t="s">
        <v>19</v>
      </c>
      <c r="F42" s="3" t="s">
        <v>71</v>
      </c>
    </row>
    <row r="43" spans="1:6" x14ac:dyDescent="0.2">
      <c r="A43" s="2" t="s">
        <v>4</v>
      </c>
      <c r="B43" s="2" t="s">
        <v>5</v>
      </c>
      <c r="C43" s="2" t="s">
        <v>6</v>
      </c>
      <c r="D43" s="2" t="s">
        <v>18</v>
      </c>
      <c r="E43" s="2" t="s">
        <v>19</v>
      </c>
      <c r="F43" s="3" t="s">
        <v>71</v>
      </c>
    </row>
    <row r="44" spans="1:6" x14ac:dyDescent="0.2">
      <c r="A44" s="2" t="s">
        <v>4</v>
      </c>
      <c r="B44" s="2" t="s">
        <v>5</v>
      </c>
      <c r="C44" s="2" t="s">
        <v>6</v>
      </c>
      <c r="D44" s="2" t="s">
        <v>18</v>
      </c>
      <c r="E44" s="2" t="s">
        <v>19</v>
      </c>
      <c r="F44" s="3" t="s">
        <v>71</v>
      </c>
    </row>
    <row r="45" spans="1:6" x14ac:dyDescent="0.2">
      <c r="A45" s="2" t="s">
        <v>4</v>
      </c>
      <c r="B45" s="2" t="s">
        <v>5</v>
      </c>
      <c r="C45" s="2" t="s">
        <v>6</v>
      </c>
      <c r="D45" s="2" t="s">
        <v>18</v>
      </c>
      <c r="E45" s="2" t="s">
        <v>19</v>
      </c>
      <c r="F45" s="3" t="s">
        <v>71</v>
      </c>
    </row>
    <row r="46" spans="1:6" x14ac:dyDescent="0.2">
      <c r="A46" s="2" t="s">
        <v>4</v>
      </c>
      <c r="B46" s="2" t="s">
        <v>5</v>
      </c>
      <c r="C46" s="2" t="s">
        <v>6</v>
      </c>
      <c r="D46" s="2" t="s">
        <v>18</v>
      </c>
      <c r="E46" s="2" t="s">
        <v>19</v>
      </c>
      <c r="F46" s="3" t="s">
        <v>71</v>
      </c>
    </row>
    <row r="47" spans="1:6" x14ac:dyDescent="0.2">
      <c r="A47" s="2" t="s">
        <v>4</v>
      </c>
      <c r="B47" s="2" t="s">
        <v>5</v>
      </c>
      <c r="C47" s="2" t="s">
        <v>6</v>
      </c>
      <c r="D47" s="2" t="s">
        <v>18</v>
      </c>
      <c r="E47" s="2" t="s">
        <v>19</v>
      </c>
      <c r="F47" s="3" t="s">
        <v>71</v>
      </c>
    </row>
    <row r="48" spans="1:6" x14ac:dyDescent="0.2">
      <c r="A48" s="2" t="s">
        <v>4</v>
      </c>
      <c r="B48" s="2" t="s">
        <v>5</v>
      </c>
      <c r="C48" s="2" t="s">
        <v>6</v>
      </c>
      <c r="D48" s="2" t="s">
        <v>18</v>
      </c>
      <c r="E48" s="2" t="s">
        <v>19</v>
      </c>
      <c r="F48" s="3" t="s">
        <v>71</v>
      </c>
    </row>
    <row r="49" spans="1:6" x14ac:dyDescent="0.2">
      <c r="A49" s="2" t="s">
        <v>4</v>
      </c>
      <c r="B49" s="2" t="s">
        <v>5</v>
      </c>
      <c r="C49" s="2" t="s">
        <v>6</v>
      </c>
      <c r="D49" s="2" t="s">
        <v>20</v>
      </c>
      <c r="E49" s="2" t="s">
        <v>21</v>
      </c>
      <c r="F49" s="3" t="s">
        <v>71</v>
      </c>
    </row>
    <row r="50" spans="1:6" x14ac:dyDescent="0.2">
      <c r="A50" s="2" t="s">
        <v>4</v>
      </c>
      <c r="B50" s="2" t="s">
        <v>5</v>
      </c>
      <c r="C50" s="2" t="s">
        <v>6</v>
      </c>
      <c r="D50" s="2" t="s">
        <v>20</v>
      </c>
      <c r="E50" s="2" t="s">
        <v>21</v>
      </c>
      <c r="F50" s="3" t="s">
        <v>71</v>
      </c>
    </row>
    <row r="51" spans="1:6" x14ac:dyDescent="0.2">
      <c r="A51" s="2" t="s">
        <v>4</v>
      </c>
      <c r="B51" s="2" t="s">
        <v>5</v>
      </c>
      <c r="C51" s="2" t="s">
        <v>6</v>
      </c>
      <c r="D51" s="2" t="s">
        <v>20</v>
      </c>
      <c r="E51" s="2" t="s">
        <v>21</v>
      </c>
      <c r="F51" s="3" t="s">
        <v>71</v>
      </c>
    </row>
    <row r="52" spans="1:6" x14ac:dyDescent="0.2">
      <c r="A52" s="2" t="s">
        <v>4</v>
      </c>
      <c r="B52" s="2" t="s">
        <v>5</v>
      </c>
      <c r="C52" s="2" t="s">
        <v>6</v>
      </c>
      <c r="D52" s="2" t="s">
        <v>20</v>
      </c>
      <c r="E52" s="2" t="s">
        <v>21</v>
      </c>
      <c r="F52" s="3" t="s">
        <v>71</v>
      </c>
    </row>
    <row r="53" spans="1:6" x14ac:dyDescent="0.2">
      <c r="A53" s="2" t="s">
        <v>4</v>
      </c>
      <c r="B53" s="2" t="s">
        <v>5</v>
      </c>
      <c r="C53" s="2" t="s">
        <v>6</v>
      </c>
      <c r="D53" s="2" t="s">
        <v>18</v>
      </c>
      <c r="E53" s="2" t="s">
        <v>19</v>
      </c>
      <c r="F53" s="3" t="s">
        <v>71</v>
      </c>
    </row>
    <row r="54" spans="1:6" x14ac:dyDescent="0.2">
      <c r="A54" s="2" t="s">
        <v>4</v>
      </c>
      <c r="B54" s="2" t="s">
        <v>5</v>
      </c>
      <c r="C54" s="2" t="s">
        <v>6</v>
      </c>
      <c r="D54" s="2" t="s">
        <v>18</v>
      </c>
      <c r="E54" s="2" t="s">
        <v>19</v>
      </c>
      <c r="F54" s="3" t="s">
        <v>71</v>
      </c>
    </row>
    <row r="55" spans="1:6" x14ac:dyDescent="0.2">
      <c r="A55" s="2" t="s">
        <v>4</v>
      </c>
      <c r="B55" s="2" t="s">
        <v>5</v>
      </c>
      <c r="C55" s="2" t="s">
        <v>6</v>
      </c>
      <c r="D55" s="2" t="s">
        <v>18</v>
      </c>
      <c r="E55" s="2" t="s">
        <v>19</v>
      </c>
      <c r="F55" s="3" t="s">
        <v>71</v>
      </c>
    </row>
    <row r="56" spans="1:6" x14ac:dyDescent="0.2">
      <c r="A56" s="2" t="s">
        <v>4</v>
      </c>
      <c r="B56" s="2" t="s">
        <v>5</v>
      </c>
      <c r="C56" s="2" t="s">
        <v>6</v>
      </c>
      <c r="D56" s="2" t="s">
        <v>20</v>
      </c>
      <c r="E56" s="2" t="s">
        <v>21</v>
      </c>
      <c r="F56" s="3" t="s">
        <v>71</v>
      </c>
    </row>
    <row r="57" spans="1:6" x14ac:dyDescent="0.2">
      <c r="A57" s="2" t="s">
        <v>4</v>
      </c>
      <c r="B57" s="2" t="s">
        <v>5</v>
      </c>
      <c r="C57" s="2" t="s">
        <v>6</v>
      </c>
      <c r="D57" s="2" t="s">
        <v>18</v>
      </c>
      <c r="E57" s="2" t="s">
        <v>19</v>
      </c>
      <c r="F57" s="3" t="s">
        <v>71</v>
      </c>
    </row>
    <row r="58" spans="1:6" x14ac:dyDescent="0.2">
      <c r="A58" s="2" t="s">
        <v>4</v>
      </c>
      <c r="B58" s="2" t="s">
        <v>5</v>
      </c>
      <c r="C58" s="2" t="s">
        <v>6</v>
      </c>
      <c r="D58" s="2" t="s">
        <v>18</v>
      </c>
      <c r="E58" s="2" t="s">
        <v>19</v>
      </c>
      <c r="F58" s="3" t="s">
        <v>71</v>
      </c>
    </row>
    <row r="59" spans="1:6" x14ac:dyDescent="0.2">
      <c r="A59" s="2" t="s">
        <v>4</v>
      </c>
      <c r="B59" s="2" t="s">
        <v>5</v>
      </c>
      <c r="C59" s="2" t="s">
        <v>6</v>
      </c>
      <c r="D59" s="2" t="s">
        <v>18</v>
      </c>
      <c r="E59" s="2" t="s">
        <v>19</v>
      </c>
      <c r="F59" s="3" t="s">
        <v>71</v>
      </c>
    </row>
    <row r="60" spans="1:6" x14ac:dyDescent="0.2">
      <c r="A60" s="2" t="s">
        <v>4</v>
      </c>
      <c r="B60" s="2" t="s">
        <v>5</v>
      </c>
      <c r="C60" s="2" t="s">
        <v>6</v>
      </c>
      <c r="D60" s="2" t="s">
        <v>20</v>
      </c>
      <c r="E60" s="2" t="s">
        <v>21</v>
      </c>
      <c r="F60" s="3" t="s">
        <v>71</v>
      </c>
    </row>
    <row r="61" spans="1:6" x14ac:dyDescent="0.2">
      <c r="A61" s="2" t="s">
        <v>4</v>
      </c>
      <c r="B61" s="2" t="s">
        <v>5</v>
      </c>
      <c r="C61" s="2" t="s">
        <v>6</v>
      </c>
      <c r="D61" s="2" t="s">
        <v>18</v>
      </c>
      <c r="E61" s="2" t="s">
        <v>19</v>
      </c>
      <c r="F61" s="3" t="s">
        <v>71</v>
      </c>
    </row>
    <row r="62" spans="1:6" x14ac:dyDescent="0.2">
      <c r="A62" s="2" t="s">
        <v>4</v>
      </c>
      <c r="B62" s="2" t="s">
        <v>5</v>
      </c>
      <c r="C62" s="2" t="s">
        <v>6</v>
      </c>
      <c r="D62" s="2" t="s">
        <v>18</v>
      </c>
      <c r="E62" s="2" t="s">
        <v>19</v>
      </c>
      <c r="F62" s="3" t="s">
        <v>71</v>
      </c>
    </row>
    <row r="63" spans="1:6" x14ac:dyDescent="0.2">
      <c r="A63" s="2" t="s">
        <v>4</v>
      </c>
      <c r="B63" s="2" t="s">
        <v>5</v>
      </c>
      <c r="C63" s="2" t="s">
        <v>6</v>
      </c>
      <c r="D63" s="2" t="s">
        <v>18</v>
      </c>
      <c r="E63" s="2" t="s">
        <v>19</v>
      </c>
      <c r="F63" s="3" t="s">
        <v>71</v>
      </c>
    </row>
    <row r="64" spans="1:6" x14ac:dyDescent="0.2">
      <c r="A64" s="2" t="s">
        <v>4</v>
      </c>
      <c r="B64" s="2" t="s">
        <v>5</v>
      </c>
      <c r="C64" s="2" t="s">
        <v>6</v>
      </c>
      <c r="D64" s="2" t="s">
        <v>20</v>
      </c>
      <c r="E64" s="2" t="s">
        <v>21</v>
      </c>
      <c r="F64" s="3" t="s">
        <v>71</v>
      </c>
    </row>
    <row r="65" spans="1:6" x14ac:dyDescent="0.2">
      <c r="A65" s="2" t="s">
        <v>4</v>
      </c>
      <c r="B65" s="2" t="s">
        <v>5</v>
      </c>
      <c r="C65" s="2" t="s">
        <v>6</v>
      </c>
      <c r="D65" s="2" t="s">
        <v>20</v>
      </c>
      <c r="E65" s="2" t="s">
        <v>21</v>
      </c>
      <c r="F65" s="3" t="s">
        <v>71</v>
      </c>
    </row>
    <row r="66" spans="1:6" x14ac:dyDescent="0.2">
      <c r="A66" s="2" t="s">
        <v>4</v>
      </c>
      <c r="B66" s="2" t="s">
        <v>5</v>
      </c>
      <c r="C66" s="2" t="s">
        <v>6</v>
      </c>
      <c r="D66" s="2" t="s">
        <v>20</v>
      </c>
      <c r="E66" s="2" t="s">
        <v>21</v>
      </c>
      <c r="F66" s="3" t="s">
        <v>71</v>
      </c>
    </row>
    <row r="67" spans="1:6" x14ac:dyDescent="0.2">
      <c r="A67" s="2" t="s">
        <v>4</v>
      </c>
      <c r="B67" s="2" t="s">
        <v>5</v>
      </c>
      <c r="C67" s="2" t="s">
        <v>6</v>
      </c>
      <c r="D67" s="2" t="s">
        <v>20</v>
      </c>
      <c r="E67" s="2" t="s">
        <v>21</v>
      </c>
      <c r="F67" s="3" t="s">
        <v>71</v>
      </c>
    </row>
    <row r="68" spans="1:6" x14ac:dyDescent="0.2">
      <c r="A68" s="2" t="s">
        <v>4</v>
      </c>
      <c r="B68" s="2" t="s">
        <v>5</v>
      </c>
      <c r="C68" s="2" t="s">
        <v>6</v>
      </c>
      <c r="D68" s="2" t="s">
        <v>20</v>
      </c>
      <c r="E68" s="2" t="s">
        <v>21</v>
      </c>
      <c r="F68" s="3" t="s">
        <v>71</v>
      </c>
    </row>
    <row r="69" spans="1:6" x14ac:dyDescent="0.2">
      <c r="A69" s="2" t="s">
        <v>4</v>
      </c>
      <c r="B69" s="2" t="s">
        <v>5</v>
      </c>
      <c r="C69" s="2" t="s">
        <v>6</v>
      </c>
      <c r="D69" s="2" t="s">
        <v>18</v>
      </c>
      <c r="E69" s="2" t="s">
        <v>19</v>
      </c>
      <c r="F69" s="3" t="s">
        <v>71</v>
      </c>
    </row>
    <row r="70" spans="1:6" x14ac:dyDescent="0.2">
      <c r="A70" s="2" t="s">
        <v>4</v>
      </c>
      <c r="B70" s="2" t="s">
        <v>5</v>
      </c>
      <c r="C70" s="2" t="s">
        <v>6</v>
      </c>
      <c r="D70" s="2" t="s">
        <v>18</v>
      </c>
      <c r="E70" s="2" t="s">
        <v>19</v>
      </c>
      <c r="F70" s="3" t="s">
        <v>71</v>
      </c>
    </row>
    <row r="71" spans="1:6" x14ac:dyDescent="0.2">
      <c r="A71" s="2" t="s">
        <v>4</v>
      </c>
      <c r="B71" s="2" t="s">
        <v>5</v>
      </c>
      <c r="C71" s="2" t="s">
        <v>6</v>
      </c>
      <c r="D71" s="2" t="s">
        <v>18</v>
      </c>
      <c r="E71" s="2" t="s">
        <v>19</v>
      </c>
      <c r="F71" s="3" t="s">
        <v>71</v>
      </c>
    </row>
    <row r="72" spans="1:6" x14ac:dyDescent="0.2">
      <c r="A72" s="2" t="s">
        <v>4</v>
      </c>
      <c r="B72" s="2" t="s">
        <v>5</v>
      </c>
      <c r="C72" s="2" t="s">
        <v>6</v>
      </c>
      <c r="D72" s="2" t="s">
        <v>18</v>
      </c>
      <c r="E72" s="2" t="s">
        <v>19</v>
      </c>
      <c r="F72" s="3" t="s">
        <v>71</v>
      </c>
    </row>
    <row r="73" spans="1:6" x14ac:dyDescent="0.2">
      <c r="A73" s="2" t="s">
        <v>4</v>
      </c>
      <c r="B73" s="2" t="s">
        <v>5</v>
      </c>
      <c r="C73" s="2" t="s">
        <v>6</v>
      </c>
      <c r="D73" s="2" t="s">
        <v>18</v>
      </c>
      <c r="E73" s="2" t="s">
        <v>19</v>
      </c>
      <c r="F73" s="3" t="s">
        <v>71</v>
      </c>
    </row>
    <row r="74" spans="1:6" x14ac:dyDescent="0.2">
      <c r="A74" s="2" t="s">
        <v>4</v>
      </c>
      <c r="B74" s="2" t="s">
        <v>5</v>
      </c>
      <c r="C74" s="2" t="s">
        <v>6</v>
      </c>
      <c r="D74" s="2" t="s">
        <v>18</v>
      </c>
      <c r="E74" s="2" t="s">
        <v>19</v>
      </c>
      <c r="F74" s="3" t="s">
        <v>71</v>
      </c>
    </row>
    <row r="75" spans="1:6" x14ac:dyDescent="0.2">
      <c r="A75" s="2" t="s">
        <v>4</v>
      </c>
      <c r="B75" s="2" t="s">
        <v>5</v>
      </c>
      <c r="C75" s="2" t="s">
        <v>6</v>
      </c>
      <c r="D75" s="2" t="s">
        <v>18</v>
      </c>
      <c r="E75" s="2" t="s">
        <v>19</v>
      </c>
      <c r="F75" s="3" t="s">
        <v>71</v>
      </c>
    </row>
    <row r="76" spans="1:6" x14ac:dyDescent="0.2">
      <c r="A76" s="2" t="s">
        <v>4</v>
      </c>
      <c r="B76" s="2" t="s">
        <v>5</v>
      </c>
      <c r="C76" s="2" t="s">
        <v>6</v>
      </c>
      <c r="D76" s="2" t="s">
        <v>18</v>
      </c>
      <c r="E76" s="2" t="s">
        <v>19</v>
      </c>
      <c r="F76" s="3" t="s">
        <v>71</v>
      </c>
    </row>
    <row r="77" spans="1:6" x14ac:dyDescent="0.2">
      <c r="A77" s="2" t="s">
        <v>4</v>
      </c>
      <c r="B77" s="2" t="s">
        <v>5</v>
      </c>
      <c r="C77" s="2" t="s">
        <v>6</v>
      </c>
      <c r="D77" s="2" t="s">
        <v>18</v>
      </c>
      <c r="E77" s="2" t="s">
        <v>19</v>
      </c>
      <c r="F77" s="3" t="s">
        <v>71</v>
      </c>
    </row>
    <row r="78" spans="1:6" x14ac:dyDescent="0.2">
      <c r="A78" s="2" t="s">
        <v>4</v>
      </c>
      <c r="B78" s="2" t="s">
        <v>5</v>
      </c>
      <c r="C78" s="2" t="s">
        <v>6</v>
      </c>
      <c r="D78" s="2" t="s">
        <v>18</v>
      </c>
      <c r="E78" s="2" t="s">
        <v>19</v>
      </c>
      <c r="F78" s="3" t="s">
        <v>71</v>
      </c>
    </row>
    <row r="79" spans="1:6" x14ac:dyDescent="0.2">
      <c r="A79" s="2" t="s">
        <v>4</v>
      </c>
      <c r="B79" s="2" t="s">
        <v>5</v>
      </c>
      <c r="C79" s="2" t="s">
        <v>6</v>
      </c>
      <c r="D79" s="2" t="s">
        <v>18</v>
      </c>
      <c r="E79" s="2" t="s">
        <v>19</v>
      </c>
      <c r="F79" s="3" t="s">
        <v>71</v>
      </c>
    </row>
    <row r="80" spans="1:6" x14ac:dyDescent="0.2">
      <c r="A80" s="2" t="s">
        <v>4</v>
      </c>
      <c r="B80" s="2" t="s">
        <v>5</v>
      </c>
      <c r="C80" s="2" t="s">
        <v>6</v>
      </c>
      <c r="D80" s="2" t="s">
        <v>18</v>
      </c>
      <c r="E80" s="2" t="s">
        <v>19</v>
      </c>
      <c r="F80" s="3" t="s">
        <v>71</v>
      </c>
    </row>
    <row r="81" spans="1:6" x14ac:dyDescent="0.2">
      <c r="A81" s="2" t="s">
        <v>4</v>
      </c>
      <c r="B81" s="2" t="s">
        <v>5</v>
      </c>
      <c r="C81" s="2" t="s">
        <v>6</v>
      </c>
      <c r="D81" s="2" t="s">
        <v>18</v>
      </c>
      <c r="E81" s="2" t="s">
        <v>19</v>
      </c>
      <c r="F81" s="3" t="s">
        <v>71</v>
      </c>
    </row>
    <row r="82" spans="1:6" x14ac:dyDescent="0.2">
      <c r="A82" s="2" t="s">
        <v>4</v>
      </c>
      <c r="B82" s="2" t="s">
        <v>5</v>
      </c>
      <c r="C82" s="2" t="s">
        <v>6</v>
      </c>
      <c r="D82" s="2" t="s">
        <v>18</v>
      </c>
      <c r="E82" s="2" t="s">
        <v>19</v>
      </c>
      <c r="F82" s="3" t="s">
        <v>71</v>
      </c>
    </row>
    <row r="83" spans="1:6" x14ac:dyDescent="0.2">
      <c r="A83" s="2" t="s">
        <v>4</v>
      </c>
      <c r="B83" s="2" t="s">
        <v>5</v>
      </c>
      <c r="C83" s="2" t="s">
        <v>6</v>
      </c>
      <c r="D83" s="2" t="s">
        <v>22</v>
      </c>
      <c r="E83" s="2" t="s">
        <v>23</v>
      </c>
      <c r="F83" s="3" t="s">
        <v>71</v>
      </c>
    </row>
    <row r="84" spans="1:6" x14ac:dyDescent="0.2">
      <c r="A84" s="2" t="s">
        <v>4</v>
      </c>
      <c r="B84" s="2" t="s">
        <v>5</v>
      </c>
      <c r="C84" s="2" t="s">
        <v>6</v>
      </c>
      <c r="D84" s="2" t="s">
        <v>22</v>
      </c>
      <c r="E84" s="2" t="s">
        <v>23</v>
      </c>
      <c r="F84" s="3" t="s">
        <v>71</v>
      </c>
    </row>
    <row r="85" spans="1:6" x14ac:dyDescent="0.2">
      <c r="A85" s="2" t="s">
        <v>4</v>
      </c>
      <c r="B85" s="2" t="s">
        <v>5</v>
      </c>
      <c r="C85" s="2" t="s">
        <v>6</v>
      </c>
      <c r="D85" s="2" t="s">
        <v>22</v>
      </c>
      <c r="E85" s="2" t="s">
        <v>23</v>
      </c>
      <c r="F85" s="3" t="s">
        <v>71</v>
      </c>
    </row>
    <row r="86" spans="1:6" x14ac:dyDescent="0.2">
      <c r="A86" s="2" t="s">
        <v>4</v>
      </c>
      <c r="B86" s="2" t="s">
        <v>5</v>
      </c>
      <c r="C86" s="2" t="s">
        <v>6</v>
      </c>
      <c r="D86" s="2" t="s">
        <v>22</v>
      </c>
      <c r="E86" s="2" t="s">
        <v>23</v>
      </c>
      <c r="F86" s="3" t="s">
        <v>71</v>
      </c>
    </row>
    <row r="87" spans="1:6" x14ac:dyDescent="0.2">
      <c r="A87" s="2" t="s">
        <v>4</v>
      </c>
      <c r="B87" s="2" t="s">
        <v>5</v>
      </c>
      <c r="C87" s="2" t="s">
        <v>6</v>
      </c>
      <c r="D87" s="2" t="s">
        <v>22</v>
      </c>
      <c r="E87" s="2" t="s">
        <v>23</v>
      </c>
      <c r="F87" s="3" t="s">
        <v>71</v>
      </c>
    </row>
    <row r="88" spans="1:6" x14ac:dyDescent="0.2">
      <c r="A88" s="2" t="s">
        <v>4</v>
      </c>
      <c r="B88" s="2" t="s">
        <v>5</v>
      </c>
      <c r="C88" s="2" t="s">
        <v>6</v>
      </c>
      <c r="D88" s="2" t="s">
        <v>22</v>
      </c>
      <c r="E88" s="2" t="s">
        <v>23</v>
      </c>
      <c r="F88" s="3" t="s">
        <v>71</v>
      </c>
    </row>
    <row r="89" spans="1:6" x14ac:dyDescent="0.2">
      <c r="A89" s="2" t="s">
        <v>4</v>
      </c>
      <c r="B89" s="2" t="s">
        <v>5</v>
      </c>
      <c r="C89" s="2" t="s">
        <v>6</v>
      </c>
      <c r="D89" s="2" t="s">
        <v>22</v>
      </c>
      <c r="E89" s="2" t="s">
        <v>23</v>
      </c>
      <c r="F89" s="3" t="s">
        <v>71</v>
      </c>
    </row>
    <row r="90" spans="1:6" x14ac:dyDescent="0.2">
      <c r="A90" s="2" t="s">
        <v>4</v>
      </c>
      <c r="B90" s="2" t="s">
        <v>5</v>
      </c>
      <c r="C90" s="2" t="s">
        <v>6</v>
      </c>
      <c r="D90" s="2" t="s">
        <v>22</v>
      </c>
      <c r="E90" s="2" t="s">
        <v>23</v>
      </c>
      <c r="F90" s="3" t="s">
        <v>71</v>
      </c>
    </row>
    <row r="91" spans="1:6" x14ac:dyDescent="0.2">
      <c r="A91" s="2" t="s">
        <v>4</v>
      </c>
      <c r="B91" s="2" t="s">
        <v>24</v>
      </c>
      <c r="C91" s="2" t="s">
        <v>6</v>
      </c>
      <c r="D91" s="2" t="s">
        <v>22</v>
      </c>
      <c r="E91" s="2" t="s">
        <v>23</v>
      </c>
      <c r="F91" s="3" t="s">
        <v>71</v>
      </c>
    </row>
    <row r="92" spans="1:6" x14ac:dyDescent="0.2">
      <c r="A92" s="2" t="s">
        <v>4</v>
      </c>
      <c r="B92" s="2" t="s">
        <v>5</v>
      </c>
      <c r="C92" s="2" t="s">
        <v>6</v>
      </c>
      <c r="D92" s="2" t="s">
        <v>22</v>
      </c>
      <c r="E92" s="2" t="s">
        <v>23</v>
      </c>
      <c r="F92" s="3" t="s">
        <v>71</v>
      </c>
    </row>
    <row r="93" spans="1:6" x14ac:dyDescent="0.2">
      <c r="A93" s="2" t="s">
        <v>4</v>
      </c>
      <c r="B93" s="2" t="s">
        <v>5</v>
      </c>
      <c r="C93" s="2" t="s">
        <v>6</v>
      </c>
      <c r="D93" s="2" t="s">
        <v>22</v>
      </c>
      <c r="E93" s="2" t="s">
        <v>23</v>
      </c>
      <c r="F93" s="3" t="s">
        <v>71</v>
      </c>
    </row>
    <row r="94" spans="1:6" x14ac:dyDescent="0.2">
      <c r="A94" s="2" t="s">
        <v>4</v>
      </c>
      <c r="B94" s="2" t="s">
        <v>5</v>
      </c>
      <c r="C94" s="2" t="s">
        <v>6</v>
      </c>
      <c r="D94" s="2" t="s">
        <v>22</v>
      </c>
      <c r="E94" s="2" t="s">
        <v>23</v>
      </c>
      <c r="F94" s="3" t="s">
        <v>71</v>
      </c>
    </row>
    <row r="95" spans="1:6" x14ac:dyDescent="0.2">
      <c r="A95" s="2" t="s">
        <v>4</v>
      </c>
      <c r="B95" s="2" t="s">
        <v>5</v>
      </c>
      <c r="C95" s="2" t="s">
        <v>6</v>
      </c>
      <c r="D95" s="2" t="s">
        <v>22</v>
      </c>
      <c r="E95" s="2" t="s">
        <v>23</v>
      </c>
      <c r="F95" s="3" t="s">
        <v>71</v>
      </c>
    </row>
    <row r="96" spans="1:6" x14ac:dyDescent="0.2">
      <c r="A96" s="2" t="s">
        <v>4</v>
      </c>
      <c r="B96" s="2" t="s">
        <v>5</v>
      </c>
      <c r="C96" s="2" t="s">
        <v>6</v>
      </c>
      <c r="D96" s="2" t="s">
        <v>22</v>
      </c>
      <c r="E96" s="2" t="s">
        <v>23</v>
      </c>
      <c r="F96" s="3" t="s">
        <v>71</v>
      </c>
    </row>
    <row r="97" spans="1:6" x14ac:dyDescent="0.2">
      <c r="A97" s="2" t="s">
        <v>4</v>
      </c>
      <c r="B97" s="2" t="s">
        <v>5</v>
      </c>
      <c r="C97" s="2" t="s">
        <v>6</v>
      </c>
      <c r="D97" s="2" t="s">
        <v>22</v>
      </c>
      <c r="E97" s="2" t="s">
        <v>23</v>
      </c>
      <c r="F97" s="3" t="s">
        <v>71</v>
      </c>
    </row>
    <row r="98" spans="1:6" x14ac:dyDescent="0.2">
      <c r="A98" s="2" t="s">
        <v>4</v>
      </c>
      <c r="B98" s="2" t="s">
        <v>5</v>
      </c>
      <c r="C98" s="2" t="s">
        <v>6</v>
      </c>
      <c r="D98" s="2" t="s">
        <v>22</v>
      </c>
      <c r="E98" s="2" t="s">
        <v>23</v>
      </c>
      <c r="F98" s="3" t="s">
        <v>71</v>
      </c>
    </row>
    <row r="99" spans="1:6" x14ac:dyDescent="0.2">
      <c r="A99" s="2" t="s">
        <v>4</v>
      </c>
      <c r="B99" s="2" t="s">
        <v>5</v>
      </c>
      <c r="C99" s="2" t="s">
        <v>6</v>
      </c>
      <c r="D99" s="2" t="s">
        <v>22</v>
      </c>
      <c r="E99" s="2" t="s">
        <v>23</v>
      </c>
      <c r="F99" s="3" t="s">
        <v>71</v>
      </c>
    </row>
    <row r="100" spans="1:6" x14ac:dyDescent="0.2">
      <c r="A100" s="2" t="s">
        <v>4</v>
      </c>
      <c r="B100" s="2" t="s">
        <v>5</v>
      </c>
      <c r="C100" s="2" t="s">
        <v>6</v>
      </c>
      <c r="D100" s="2" t="s">
        <v>22</v>
      </c>
      <c r="E100" s="2" t="s">
        <v>23</v>
      </c>
      <c r="F100" s="3" t="s">
        <v>71</v>
      </c>
    </row>
    <row r="101" spans="1:6" x14ac:dyDescent="0.2">
      <c r="A101" s="2" t="s">
        <v>4</v>
      </c>
      <c r="B101" s="2" t="s">
        <v>5</v>
      </c>
      <c r="C101" s="2" t="s">
        <v>6</v>
      </c>
      <c r="D101" s="2" t="s">
        <v>22</v>
      </c>
      <c r="E101" s="2" t="s">
        <v>23</v>
      </c>
      <c r="F101" s="3" t="s">
        <v>71</v>
      </c>
    </row>
    <row r="102" spans="1:6" x14ac:dyDescent="0.2">
      <c r="A102" s="2" t="s">
        <v>4</v>
      </c>
      <c r="B102" s="2" t="s">
        <v>5</v>
      </c>
      <c r="C102" s="2" t="s">
        <v>6</v>
      </c>
      <c r="D102" s="2" t="s">
        <v>22</v>
      </c>
      <c r="E102" s="2" t="s">
        <v>23</v>
      </c>
      <c r="F102" s="3" t="s">
        <v>71</v>
      </c>
    </row>
    <row r="103" spans="1:6" x14ac:dyDescent="0.2">
      <c r="A103" s="2" t="s">
        <v>4</v>
      </c>
      <c r="B103" s="2" t="s">
        <v>5</v>
      </c>
      <c r="C103" s="2" t="s">
        <v>6</v>
      </c>
      <c r="D103" s="2" t="s">
        <v>22</v>
      </c>
      <c r="E103" s="2" t="s">
        <v>23</v>
      </c>
      <c r="F103" s="3" t="s">
        <v>71</v>
      </c>
    </row>
    <row r="104" spans="1:6" x14ac:dyDescent="0.2">
      <c r="A104" s="2" t="s">
        <v>4</v>
      </c>
      <c r="B104" s="2" t="s">
        <v>5</v>
      </c>
      <c r="C104" s="2" t="s">
        <v>6</v>
      </c>
      <c r="D104" s="2" t="s">
        <v>22</v>
      </c>
      <c r="E104" s="2" t="s">
        <v>23</v>
      </c>
      <c r="F104" s="3" t="s">
        <v>71</v>
      </c>
    </row>
    <row r="105" spans="1:6" x14ac:dyDescent="0.2">
      <c r="A105" s="2" t="s">
        <v>4</v>
      </c>
      <c r="B105" s="2" t="s">
        <v>5</v>
      </c>
      <c r="C105" s="2" t="s">
        <v>6</v>
      </c>
      <c r="D105" s="2" t="s">
        <v>22</v>
      </c>
      <c r="E105" s="2" t="s">
        <v>23</v>
      </c>
      <c r="F105" s="3" t="s">
        <v>71</v>
      </c>
    </row>
    <row r="106" spans="1:6" x14ac:dyDescent="0.2">
      <c r="A106" s="2" t="s">
        <v>4</v>
      </c>
      <c r="B106" s="2" t="s">
        <v>5</v>
      </c>
      <c r="C106" s="2" t="s">
        <v>6</v>
      </c>
      <c r="D106" s="2" t="s">
        <v>22</v>
      </c>
      <c r="E106" s="2" t="s">
        <v>23</v>
      </c>
      <c r="F106" s="3" t="s">
        <v>71</v>
      </c>
    </row>
    <row r="107" spans="1:6" x14ac:dyDescent="0.2">
      <c r="A107" s="2" t="s">
        <v>4</v>
      </c>
      <c r="B107" s="2" t="s">
        <v>5</v>
      </c>
      <c r="C107" s="2" t="s">
        <v>6</v>
      </c>
      <c r="D107" s="2" t="s">
        <v>22</v>
      </c>
      <c r="E107" s="2" t="s">
        <v>23</v>
      </c>
      <c r="F107" s="3" t="s">
        <v>71</v>
      </c>
    </row>
    <row r="108" spans="1:6" x14ac:dyDescent="0.2">
      <c r="A108" s="2" t="s">
        <v>4</v>
      </c>
      <c r="B108" s="2" t="s">
        <v>5</v>
      </c>
      <c r="C108" s="2" t="s">
        <v>6</v>
      </c>
      <c r="D108" s="2" t="s">
        <v>22</v>
      </c>
      <c r="E108" s="2" t="s">
        <v>23</v>
      </c>
      <c r="F108" s="3" t="s">
        <v>71</v>
      </c>
    </row>
    <row r="109" spans="1:6" x14ac:dyDescent="0.2">
      <c r="A109" s="2" t="s">
        <v>4</v>
      </c>
      <c r="B109" s="2" t="s">
        <v>5</v>
      </c>
      <c r="C109" s="2" t="s">
        <v>6</v>
      </c>
      <c r="D109" s="2" t="s">
        <v>22</v>
      </c>
      <c r="E109" s="2" t="s">
        <v>23</v>
      </c>
      <c r="F109" s="3" t="s">
        <v>71</v>
      </c>
    </row>
    <row r="110" spans="1:6" x14ac:dyDescent="0.2">
      <c r="A110" s="2" t="s">
        <v>4</v>
      </c>
      <c r="B110" s="2" t="s">
        <v>5</v>
      </c>
      <c r="C110" s="2" t="s">
        <v>6</v>
      </c>
      <c r="D110" s="2" t="s">
        <v>22</v>
      </c>
      <c r="E110" s="2" t="s">
        <v>23</v>
      </c>
      <c r="F110" s="3" t="s">
        <v>71</v>
      </c>
    </row>
    <row r="111" spans="1:6" x14ac:dyDescent="0.2">
      <c r="A111" s="2" t="s">
        <v>4</v>
      </c>
      <c r="B111" s="2" t="s">
        <v>5</v>
      </c>
      <c r="C111" s="2" t="s">
        <v>6</v>
      </c>
      <c r="D111" s="2" t="s">
        <v>22</v>
      </c>
      <c r="E111" s="2" t="s">
        <v>23</v>
      </c>
      <c r="F111" s="3" t="s">
        <v>71</v>
      </c>
    </row>
    <row r="112" spans="1:6" x14ac:dyDescent="0.2">
      <c r="A112" s="2" t="s">
        <v>4</v>
      </c>
      <c r="B112" s="2" t="s">
        <v>5</v>
      </c>
      <c r="C112" s="2" t="s">
        <v>6</v>
      </c>
      <c r="D112" s="2" t="s">
        <v>22</v>
      </c>
      <c r="E112" s="2" t="s">
        <v>23</v>
      </c>
      <c r="F112" s="3" t="s">
        <v>71</v>
      </c>
    </row>
    <row r="113" spans="1:6" x14ac:dyDescent="0.2">
      <c r="A113" s="2" t="s">
        <v>4</v>
      </c>
      <c r="B113" s="2" t="s">
        <v>5</v>
      </c>
      <c r="C113" s="2" t="s">
        <v>6</v>
      </c>
      <c r="D113" s="2" t="s">
        <v>22</v>
      </c>
      <c r="E113" s="2" t="s">
        <v>23</v>
      </c>
      <c r="F113" s="3" t="s">
        <v>71</v>
      </c>
    </row>
    <row r="114" spans="1:6" x14ac:dyDescent="0.2">
      <c r="A114" s="2" t="s">
        <v>4</v>
      </c>
      <c r="B114" s="2" t="s">
        <v>5</v>
      </c>
      <c r="C114" s="2" t="s">
        <v>6</v>
      </c>
      <c r="D114" s="2" t="s">
        <v>22</v>
      </c>
      <c r="E114" s="2" t="s">
        <v>23</v>
      </c>
      <c r="F114" s="3" t="s">
        <v>71</v>
      </c>
    </row>
    <row r="115" spans="1:6" x14ac:dyDescent="0.2">
      <c r="A115" s="2" t="s">
        <v>4</v>
      </c>
      <c r="B115" s="2" t="s">
        <v>5</v>
      </c>
      <c r="C115" s="2" t="s">
        <v>6</v>
      </c>
      <c r="D115" s="2" t="s">
        <v>22</v>
      </c>
      <c r="E115" s="2" t="s">
        <v>23</v>
      </c>
      <c r="F115" s="3" t="s">
        <v>71</v>
      </c>
    </row>
    <row r="116" spans="1:6" x14ac:dyDescent="0.2">
      <c r="A116" s="2" t="s">
        <v>4</v>
      </c>
      <c r="B116" s="2" t="s">
        <v>5</v>
      </c>
      <c r="C116" s="2" t="s">
        <v>6</v>
      </c>
      <c r="D116" s="2" t="s">
        <v>22</v>
      </c>
      <c r="E116" s="2" t="s">
        <v>23</v>
      </c>
      <c r="F116" s="3" t="s">
        <v>71</v>
      </c>
    </row>
    <row r="117" spans="1:6" x14ac:dyDescent="0.2">
      <c r="A117" s="2" t="s">
        <v>4</v>
      </c>
      <c r="B117" s="2" t="s">
        <v>5</v>
      </c>
      <c r="C117" s="2" t="s">
        <v>6</v>
      </c>
      <c r="D117" s="2" t="s">
        <v>22</v>
      </c>
      <c r="E117" s="2" t="s">
        <v>23</v>
      </c>
      <c r="F117" s="3" t="s">
        <v>71</v>
      </c>
    </row>
    <row r="118" spans="1:6" x14ac:dyDescent="0.2">
      <c r="A118" s="2" t="s">
        <v>4</v>
      </c>
      <c r="B118" s="2" t="s">
        <v>5</v>
      </c>
      <c r="C118" s="2" t="s">
        <v>6</v>
      </c>
      <c r="D118" s="2" t="s">
        <v>22</v>
      </c>
      <c r="E118" s="2" t="s">
        <v>23</v>
      </c>
      <c r="F118" s="3" t="s">
        <v>71</v>
      </c>
    </row>
    <row r="119" spans="1:6" x14ac:dyDescent="0.2">
      <c r="A119" s="2" t="s">
        <v>4</v>
      </c>
      <c r="B119" s="2" t="s">
        <v>5</v>
      </c>
      <c r="C119" s="2" t="s">
        <v>6</v>
      </c>
      <c r="D119" s="2" t="s">
        <v>22</v>
      </c>
      <c r="E119" s="2" t="s">
        <v>23</v>
      </c>
      <c r="F119" s="3" t="s">
        <v>71</v>
      </c>
    </row>
    <row r="120" spans="1:6" x14ac:dyDescent="0.2">
      <c r="A120" s="2" t="s">
        <v>4</v>
      </c>
      <c r="B120" s="2" t="s">
        <v>5</v>
      </c>
      <c r="C120" s="2" t="s">
        <v>6</v>
      </c>
      <c r="D120" s="2" t="s">
        <v>22</v>
      </c>
      <c r="E120" s="2" t="s">
        <v>23</v>
      </c>
      <c r="F120" s="3" t="s">
        <v>71</v>
      </c>
    </row>
    <row r="121" spans="1:6" x14ac:dyDescent="0.2">
      <c r="A121" s="2" t="s">
        <v>4</v>
      </c>
      <c r="B121" s="2" t="s">
        <v>5</v>
      </c>
      <c r="C121" s="2" t="s">
        <v>6</v>
      </c>
      <c r="D121" s="2" t="s">
        <v>22</v>
      </c>
      <c r="E121" s="2" t="s">
        <v>23</v>
      </c>
      <c r="F121" s="3" t="s">
        <v>71</v>
      </c>
    </row>
    <row r="122" spans="1:6" x14ac:dyDescent="0.2">
      <c r="A122" s="2" t="s">
        <v>4</v>
      </c>
      <c r="B122" s="2" t="s">
        <v>5</v>
      </c>
      <c r="C122" s="2" t="s">
        <v>6</v>
      </c>
      <c r="D122" s="2" t="s">
        <v>22</v>
      </c>
      <c r="E122" s="2" t="s">
        <v>23</v>
      </c>
      <c r="F122" s="3" t="s">
        <v>71</v>
      </c>
    </row>
    <row r="123" spans="1:6" x14ac:dyDescent="0.2">
      <c r="A123" s="2" t="s">
        <v>4</v>
      </c>
      <c r="B123" s="2" t="s">
        <v>5</v>
      </c>
      <c r="C123" s="2" t="s">
        <v>6</v>
      </c>
      <c r="D123" s="2" t="s">
        <v>22</v>
      </c>
      <c r="E123" s="2" t="s">
        <v>23</v>
      </c>
      <c r="F123" s="3" t="s">
        <v>71</v>
      </c>
    </row>
    <row r="124" spans="1:6" x14ac:dyDescent="0.2">
      <c r="A124" s="2" t="s">
        <v>4</v>
      </c>
      <c r="B124" s="2" t="s">
        <v>5</v>
      </c>
      <c r="C124" s="2" t="s">
        <v>6</v>
      </c>
      <c r="D124" s="2" t="s">
        <v>22</v>
      </c>
      <c r="E124" s="2" t="s">
        <v>23</v>
      </c>
      <c r="F124" s="3" t="s">
        <v>71</v>
      </c>
    </row>
    <row r="125" spans="1:6" x14ac:dyDescent="0.2">
      <c r="A125" s="2" t="s">
        <v>4</v>
      </c>
      <c r="B125" s="2" t="s">
        <v>5</v>
      </c>
      <c r="C125" s="2" t="s">
        <v>6</v>
      </c>
      <c r="D125" s="2" t="s">
        <v>22</v>
      </c>
      <c r="E125" s="2" t="s">
        <v>23</v>
      </c>
      <c r="F125" s="3" t="s">
        <v>71</v>
      </c>
    </row>
    <row r="126" spans="1:6" x14ac:dyDescent="0.2">
      <c r="A126" s="2" t="s">
        <v>4</v>
      </c>
      <c r="B126" s="2" t="s">
        <v>5</v>
      </c>
      <c r="C126" s="2" t="s">
        <v>6</v>
      </c>
      <c r="D126" s="2" t="s">
        <v>22</v>
      </c>
      <c r="E126" s="2" t="s">
        <v>23</v>
      </c>
      <c r="F126" s="3" t="s">
        <v>71</v>
      </c>
    </row>
    <row r="127" spans="1:6" x14ac:dyDescent="0.2">
      <c r="A127" s="2" t="s">
        <v>4</v>
      </c>
      <c r="B127" s="2" t="s">
        <v>5</v>
      </c>
      <c r="C127" s="2" t="s">
        <v>6</v>
      </c>
      <c r="D127" s="2" t="s">
        <v>22</v>
      </c>
      <c r="E127" s="2" t="s">
        <v>23</v>
      </c>
      <c r="F127" s="3" t="s">
        <v>71</v>
      </c>
    </row>
    <row r="128" spans="1:6" x14ac:dyDescent="0.2">
      <c r="A128" s="2" t="s">
        <v>4</v>
      </c>
      <c r="B128" s="2" t="s">
        <v>5</v>
      </c>
      <c r="C128" s="2" t="s">
        <v>6</v>
      </c>
      <c r="D128" s="2" t="s">
        <v>22</v>
      </c>
      <c r="E128" s="2" t="s">
        <v>23</v>
      </c>
      <c r="F128" s="3" t="s">
        <v>71</v>
      </c>
    </row>
    <row r="129" spans="1:6" x14ac:dyDescent="0.2">
      <c r="A129" s="2" t="s">
        <v>4</v>
      </c>
      <c r="B129" s="2" t="s">
        <v>5</v>
      </c>
      <c r="C129" s="2" t="s">
        <v>6</v>
      </c>
      <c r="D129" s="2" t="s">
        <v>22</v>
      </c>
      <c r="E129" s="2" t="s">
        <v>23</v>
      </c>
      <c r="F129" s="3" t="s">
        <v>71</v>
      </c>
    </row>
    <row r="130" spans="1:6" x14ac:dyDescent="0.2">
      <c r="A130" s="2" t="s">
        <v>4</v>
      </c>
      <c r="B130" s="2" t="s">
        <v>5</v>
      </c>
      <c r="C130" s="2" t="s">
        <v>25</v>
      </c>
      <c r="D130" s="2" t="s">
        <v>26</v>
      </c>
      <c r="E130" s="2" t="s">
        <v>27</v>
      </c>
      <c r="F130" s="3" t="s">
        <v>71</v>
      </c>
    </row>
    <row r="131" spans="1:6" x14ac:dyDescent="0.2">
      <c r="A131" s="2" t="s">
        <v>4</v>
      </c>
      <c r="B131" s="2" t="s">
        <v>5</v>
      </c>
      <c r="C131" s="2" t="s">
        <v>25</v>
      </c>
      <c r="D131" s="2" t="s">
        <v>26</v>
      </c>
      <c r="E131" s="2" t="s">
        <v>27</v>
      </c>
      <c r="F131" s="3" t="s">
        <v>71</v>
      </c>
    </row>
    <row r="132" spans="1:6" x14ac:dyDescent="0.2">
      <c r="A132" s="2" t="s">
        <v>4</v>
      </c>
      <c r="B132" s="2" t="s">
        <v>5</v>
      </c>
      <c r="C132" s="2" t="s">
        <v>25</v>
      </c>
      <c r="D132" s="2" t="s">
        <v>26</v>
      </c>
      <c r="E132" s="2" t="s">
        <v>27</v>
      </c>
      <c r="F132" s="3" t="s">
        <v>71</v>
      </c>
    </row>
    <row r="133" spans="1:6" x14ac:dyDescent="0.2">
      <c r="A133" s="2" t="s">
        <v>4</v>
      </c>
      <c r="B133" s="2" t="s">
        <v>5</v>
      </c>
      <c r="C133" s="2" t="s">
        <v>25</v>
      </c>
      <c r="D133" s="2" t="s">
        <v>26</v>
      </c>
      <c r="E133" s="2" t="s">
        <v>27</v>
      </c>
      <c r="F133" s="3" t="s">
        <v>71</v>
      </c>
    </row>
    <row r="134" spans="1:6" x14ac:dyDescent="0.2">
      <c r="A134" s="2" t="s">
        <v>4</v>
      </c>
      <c r="B134" s="2" t="s">
        <v>5</v>
      </c>
      <c r="C134" s="2" t="s">
        <v>25</v>
      </c>
      <c r="D134" s="2" t="s">
        <v>26</v>
      </c>
      <c r="E134" s="2" t="s">
        <v>27</v>
      </c>
      <c r="F134" s="3" t="s">
        <v>71</v>
      </c>
    </row>
    <row r="135" spans="1:6" x14ac:dyDescent="0.2">
      <c r="A135" s="2" t="s">
        <v>4</v>
      </c>
      <c r="B135" s="2" t="s">
        <v>5</v>
      </c>
      <c r="C135" s="2" t="s">
        <v>25</v>
      </c>
      <c r="D135" s="2" t="s">
        <v>26</v>
      </c>
      <c r="E135" s="2" t="s">
        <v>27</v>
      </c>
      <c r="F135" s="3" t="s">
        <v>71</v>
      </c>
    </row>
    <row r="136" spans="1:6" x14ac:dyDescent="0.2">
      <c r="A136" s="2" t="s">
        <v>4</v>
      </c>
      <c r="B136" s="2" t="s">
        <v>5</v>
      </c>
      <c r="C136" s="2" t="s">
        <v>25</v>
      </c>
      <c r="D136" s="2" t="s">
        <v>26</v>
      </c>
      <c r="E136" s="2" t="s">
        <v>27</v>
      </c>
      <c r="F136" s="3" t="s">
        <v>71</v>
      </c>
    </row>
    <row r="137" spans="1:6" x14ac:dyDescent="0.2">
      <c r="A137" s="2" t="s">
        <v>4</v>
      </c>
      <c r="B137" s="2" t="s">
        <v>5</v>
      </c>
      <c r="C137" s="2" t="s">
        <v>28</v>
      </c>
      <c r="D137" s="2" t="s">
        <v>29</v>
      </c>
      <c r="E137" s="2" t="s">
        <v>30</v>
      </c>
      <c r="F137" s="3" t="s">
        <v>71</v>
      </c>
    </row>
    <row r="138" spans="1:6" x14ac:dyDescent="0.2">
      <c r="A138" s="2" t="s">
        <v>4</v>
      </c>
      <c r="B138" s="2" t="s">
        <v>5</v>
      </c>
      <c r="C138" s="2" t="s">
        <v>28</v>
      </c>
      <c r="D138" s="2" t="s">
        <v>29</v>
      </c>
      <c r="E138" s="2" t="s">
        <v>30</v>
      </c>
      <c r="F138" s="3" t="s">
        <v>71</v>
      </c>
    </row>
    <row r="139" spans="1:6" x14ac:dyDescent="0.2">
      <c r="A139" s="2" t="s">
        <v>4</v>
      </c>
      <c r="B139" s="2" t="s">
        <v>5</v>
      </c>
      <c r="C139" s="2" t="s">
        <v>28</v>
      </c>
      <c r="D139" s="2" t="s">
        <v>29</v>
      </c>
      <c r="E139" s="2" t="s">
        <v>30</v>
      </c>
      <c r="F139" s="3" t="s">
        <v>71</v>
      </c>
    </row>
    <row r="140" spans="1:6" x14ac:dyDescent="0.2">
      <c r="A140" s="2" t="s">
        <v>4</v>
      </c>
      <c r="B140" s="2" t="s">
        <v>5</v>
      </c>
      <c r="C140" s="2" t="s">
        <v>25</v>
      </c>
      <c r="D140" s="2" t="s">
        <v>26</v>
      </c>
      <c r="E140" s="2" t="s">
        <v>27</v>
      </c>
      <c r="F140" s="3" t="s">
        <v>71</v>
      </c>
    </row>
    <row r="141" spans="1:6" x14ac:dyDescent="0.2">
      <c r="A141" s="2" t="s">
        <v>4</v>
      </c>
      <c r="B141" s="2" t="s">
        <v>5</v>
      </c>
      <c r="C141" s="2" t="s">
        <v>28</v>
      </c>
      <c r="D141" s="2" t="s">
        <v>29</v>
      </c>
      <c r="E141" s="2" t="s">
        <v>30</v>
      </c>
      <c r="F141" s="3" t="s">
        <v>71</v>
      </c>
    </row>
    <row r="142" spans="1:6" x14ac:dyDescent="0.2">
      <c r="A142" s="2" t="s">
        <v>4</v>
      </c>
      <c r="B142" s="2" t="s">
        <v>5</v>
      </c>
      <c r="C142" s="2" t="s">
        <v>28</v>
      </c>
      <c r="D142" s="2" t="s">
        <v>29</v>
      </c>
      <c r="E142" s="2" t="s">
        <v>30</v>
      </c>
      <c r="F142" s="3" t="s">
        <v>71</v>
      </c>
    </row>
    <row r="143" spans="1:6" x14ac:dyDescent="0.2">
      <c r="A143" s="2" t="s">
        <v>4</v>
      </c>
      <c r="B143" s="2" t="s">
        <v>5</v>
      </c>
      <c r="C143" s="2" t="s">
        <v>31</v>
      </c>
      <c r="D143" s="2" t="s">
        <v>32</v>
      </c>
      <c r="E143" s="2" t="s">
        <v>33</v>
      </c>
      <c r="F143" s="3" t="s">
        <v>71</v>
      </c>
    </row>
    <row r="144" spans="1:6" x14ac:dyDescent="0.2">
      <c r="A144" s="2" t="s">
        <v>4</v>
      </c>
      <c r="B144" s="2" t="s">
        <v>5</v>
      </c>
      <c r="C144" s="2" t="s">
        <v>28</v>
      </c>
      <c r="D144" s="2" t="s">
        <v>29</v>
      </c>
      <c r="E144" s="2" t="s">
        <v>30</v>
      </c>
      <c r="F144" s="3" t="s">
        <v>71</v>
      </c>
    </row>
    <row r="145" spans="1:6" x14ac:dyDescent="0.2">
      <c r="A145" s="2" t="s">
        <v>4</v>
      </c>
      <c r="B145" s="2" t="s">
        <v>5</v>
      </c>
      <c r="C145" s="2" t="s">
        <v>28</v>
      </c>
      <c r="D145" s="2" t="s">
        <v>29</v>
      </c>
      <c r="E145" s="2" t="s">
        <v>30</v>
      </c>
      <c r="F145" s="3" t="s">
        <v>71</v>
      </c>
    </row>
    <row r="146" spans="1:6" x14ac:dyDescent="0.2">
      <c r="A146" s="2" t="s">
        <v>4</v>
      </c>
      <c r="B146" s="2" t="s">
        <v>5</v>
      </c>
      <c r="C146" s="2" t="s">
        <v>28</v>
      </c>
      <c r="D146" s="2" t="s">
        <v>29</v>
      </c>
      <c r="E146" s="2" t="s">
        <v>30</v>
      </c>
      <c r="F146" s="3" t="s">
        <v>71</v>
      </c>
    </row>
    <row r="147" spans="1:6" x14ac:dyDescent="0.2">
      <c r="A147" s="2" t="s">
        <v>4</v>
      </c>
      <c r="B147" s="2" t="s">
        <v>5</v>
      </c>
      <c r="C147" s="2" t="s">
        <v>28</v>
      </c>
      <c r="D147" s="2" t="s">
        <v>29</v>
      </c>
      <c r="E147" s="2" t="s">
        <v>30</v>
      </c>
      <c r="F147" s="3" t="s">
        <v>71</v>
      </c>
    </row>
    <row r="148" spans="1:6" x14ac:dyDescent="0.2">
      <c r="A148" s="2" t="s">
        <v>4</v>
      </c>
      <c r="B148" s="2" t="s">
        <v>5</v>
      </c>
      <c r="C148" s="2" t="s">
        <v>28</v>
      </c>
      <c r="D148" s="2" t="s">
        <v>29</v>
      </c>
      <c r="E148" s="2" t="s">
        <v>30</v>
      </c>
      <c r="F148" s="3" t="s">
        <v>71</v>
      </c>
    </row>
    <row r="149" spans="1:6" x14ac:dyDescent="0.2">
      <c r="A149" s="2" t="s">
        <v>4</v>
      </c>
      <c r="B149" s="2" t="s">
        <v>5</v>
      </c>
      <c r="C149" s="2" t="s">
        <v>28</v>
      </c>
      <c r="D149" s="2" t="s">
        <v>29</v>
      </c>
      <c r="E149" s="2" t="s">
        <v>30</v>
      </c>
      <c r="F149" s="3" t="s">
        <v>71</v>
      </c>
    </row>
    <row r="150" spans="1:6" x14ac:dyDescent="0.2">
      <c r="A150" s="2" t="s">
        <v>4</v>
      </c>
      <c r="B150" s="2" t="s">
        <v>5</v>
      </c>
      <c r="C150" s="2" t="s">
        <v>28</v>
      </c>
      <c r="D150" s="2" t="s">
        <v>29</v>
      </c>
      <c r="E150" s="2" t="s">
        <v>30</v>
      </c>
      <c r="F150" s="3" t="s">
        <v>71</v>
      </c>
    </row>
    <row r="151" spans="1:6" x14ac:dyDescent="0.2">
      <c r="A151" s="2" t="s">
        <v>4</v>
      </c>
      <c r="B151" s="2" t="s">
        <v>5</v>
      </c>
      <c r="C151" s="2" t="s">
        <v>28</v>
      </c>
      <c r="D151" s="2" t="s">
        <v>29</v>
      </c>
      <c r="E151" s="2" t="s">
        <v>30</v>
      </c>
      <c r="F151" s="3" t="s">
        <v>71</v>
      </c>
    </row>
    <row r="152" spans="1:6" x14ac:dyDescent="0.2">
      <c r="A152" s="2" t="s">
        <v>4</v>
      </c>
      <c r="B152" s="2" t="s">
        <v>5</v>
      </c>
      <c r="C152" s="2" t="s">
        <v>28</v>
      </c>
      <c r="D152" s="2" t="s">
        <v>29</v>
      </c>
      <c r="E152" s="2" t="s">
        <v>30</v>
      </c>
      <c r="F152" s="3" t="s">
        <v>71</v>
      </c>
    </row>
    <row r="153" spans="1:6" x14ac:dyDescent="0.2">
      <c r="A153" s="2" t="s">
        <v>4</v>
      </c>
      <c r="B153" s="2" t="s">
        <v>5</v>
      </c>
      <c r="C153" s="2" t="s">
        <v>28</v>
      </c>
      <c r="D153" s="2" t="s">
        <v>29</v>
      </c>
      <c r="E153" s="2" t="s">
        <v>30</v>
      </c>
      <c r="F153" s="3" t="s">
        <v>71</v>
      </c>
    </row>
    <row r="154" spans="1:6" x14ac:dyDescent="0.2">
      <c r="A154" s="2" t="s">
        <v>4</v>
      </c>
      <c r="B154" s="2" t="s">
        <v>5</v>
      </c>
      <c r="C154" s="2" t="s">
        <v>28</v>
      </c>
      <c r="D154" s="2" t="s">
        <v>29</v>
      </c>
      <c r="E154" s="2" t="s">
        <v>30</v>
      </c>
      <c r="F154" s="3" t="s">
        <v>71</v>
      </c>
    </row>
    <row r="155" spans="1:6" x14ac:dyDescent="0.2">
      <c r="A155" s="2" t="s">
        <v>4</v>
      </c>
      <c r="B155" s="2" t="s">
        <v>5</v>
      </c>
      <c r="C155" s="2" t="s">
        <v>28</v>
      </c>
      <c r="D155" s="2" t="s">
        <v>29</v>
      </c>
      <c r="E155" s="2" t="s">
        <v>30</v>
      </c>
      <c r="F155" s="3" t="s">
        <v>71</v>
      </c>
    </row>
    <row r="156" spans="1:6" x14ac:dyDescent="0.2">
      <c r="A156" s="2" t="s">
        <v>4</v>
      </c>
      <c r="B156" s="2" t="s">
        <v>5</v>
      </c>
      <c r="C156" s="2" t="s">
        <v>28</v>
      </c>
      <c r="D156" s="2" t="s">
        <v>29</v>
      </c>
      <c r="E156" s="2" t="s">
        <v>30</v>
      </c>
      <c r="F156" s="3" t="s">
        <v>71</v>
      </c>
    </row>
    <row r="157" spans="1:6" x14ac:dyDescent="0.2">
      <c r="A157" s="2" t="s">
        <v>4</v>
      </c>
      <c r="B157" s="2" t="s">
        <v>5</v>
      </c>
      <c r="C157" s="2" t="s">
        <v>28</v>
      </c>
      <c r="D157" s="2" t="s">
        <v>29</v>
      </c>
      <c r="E157" s="2" t="s">
        <v>30</v>
      </c>
      <c r="F157" s="3" t="s">
        <v>71</v>
      </c>
    </row>
    <row r="158" spans="1:6" x14ac:dyDescent="0.2">
      <c r="A158" s="2" t="s">
        <v>4</v>
      </c>
      <c r="B158" s="2" t="s">
        <v>5</v>
      </c>
      <c r="C158" s="2" t="s">
        <v>28</v>
      </c>
      <c r="D158" s="2" t="s">
        <v>29</v>
      </c>
      <c r="E158" s="2" t="s">
        <v>30</v>
      </c>
      <c r="F158" s="3" t="s">
        <v>71</v>
      </c>
    </row>
    <row r="159" spans="1:6" x14ac:dyDescent="0.2">
      <c r="A159" s="2" t="s">
        <v>4</v>
      </c>
      <c r="B159" s="2" t="s">
        <v>5</v>
      </c>
      <c r="C159" s="2" t="s">
        <v>28</v>
      </c>
      <c r="D159" s="2" t="s">
        <v>29</v>
      </c>
      <c r="E159" s="2" t="s">
        <v>30</v>
      </c>
      <c r="F159" s="3" t="s">
        <v>71</v>
      </c>
    </row>
    <row r="160" spans="1:6" x14ac:dyDescent="0.2">
      <c r="A160" s="2" t="s">
        <v>4</v>
      </c>
      <c r="B160" s="2" t="s">
        <v>5</v>
      </c>
      <c r="C160" s="2" t="s">
        <v>28</v>
      </c>
      <c r="D160" s="2" t="s">
        <v>29</v>
      </c>
      <c r="E160" s="2" t="s">
        <v>30</v>
      </c>
      <c r="F160" s="3" t="s">
        <v>71</v>
      </c>
    </row>
    <row r="161" spans="1:6" x14ac:dyDescent="0.2">
      <c r="A161" s="2" t="s">
        <v>4</v>
      </c>
      <c r="B161" s="2" t="s">
        <v>5</v>
      </c>
      <c r="C161" s="2" t="s">
        <v>28</v>
      </c>
      <c r="D161" s="2" t="s">
        <v>29</v>
      </c>
      <c r="E161" s="2" t="s">
        <v>30</v>
      </c>
      <c r="F161" s="3" t="s">
        <v>71</v>
      </c>
    </row>
    <row r="162" spans="1:6" x14ac:dyDescent="0.2">
      <c r="A162" s="2" t="s">
        <v>4</v>
      </c>
      <c r="B162" s="2" t="s">
        <v>5</v>
      </c>
      <c r="C162" s="2" t="s">
        <v>28</v>
      </c>
      <c r="D162" s="2" t="s">
        <v>29</v>
      </c>
      <c r="E162" s="2" t="s">
        <v>30</v>
      </c>
      <c r="F162" s="3" t="s">
        <v>71</v>
      </c>
    </row>
    <row r="163" spans="1:6" x14ac:dyDescent="0.2">
      <c r="A163" s="2" t="s">
        <v>4</v>
      </c>
      <c r="B163" s="2" t="s">
        <v>5</v>
      </c>
      <c r="C163" s="2" t="s">
        <v>28</v>
      </c>
      <c r="D163" s="2" t="s">
        <v>29</v>
      </c>
      <c r="E163" s="2" t="s">
        <v>30</v>
      </c>
      <c r="F163" s="3" t="s">
        <v>71</v>
      </c>
    </row>
    <row r="164" spans="1:6" x14ac:dyDescent="0.2">
      <c r="A164" s="2" t="s">
        <v>4</v>
      </c>
      <c r="B164" s="2" t="s">
        <v>5</v>
      </c>
      <c r="C164" s="2" t="s">
        <v>28</v>
      </c>
      <c r="D164" s="2" t="s">
        <v>29</v>
      </c>
      <c r="E164" s="2" t="s">
        <v>30</v>
      </c>
      <c r="F164" s="3" t="s">
        <v>71</v>
      </c>
    </row>
    <row r="165" spans="1:6" x14ac:dyDescent="0.2">
      <c r="A165" s="2" t="s">
        <v>4</v>
      </c>
      <c r="B165" s="2" t="s">
        <v>5</v>
      </c>
      <c r="C165" s="2" t="s">
        <v>28</v>
      </c>
      <c r="D165" s="2" t="s">
        <v>29</v>
      </c>
      <c r="E165" s="2" t="s">
        <v>30</v>
      </c>
      <c r="F165" s="3" t="s">
        <v>71</v>
      </c>
    </row>
    <row r="166" spans="1:6" x14ac:dyDescent="0.2">
      <c r="A166" s="2" t="s">
        <v>4</v>
      </c>
      <c r="B166" s="2" t="s">
        <v>5</v>
      </c>
      <c r="C166" s="2" t="s">
        <v>28</v>
      </c>
      <c r="D166" s="2" t="s">
        <v>29</v>
      </c>
      <c r="E166" s="2" t="s">
        <v>30</v>
      </c>
      <c r="F166" s="3" t="s">
        <v>71</v>
      </c>
    </row>
    <row r="167" spans="1:6" x14ac:dyDescent="0.2">
      <c r="A167" s="2" t="s">
        <v>4</v>
      </c>
      <c r="B167" s="2" t="s">
        <v>5</v>
      </c>
      <c r="C167" s="2" t="s">
        <v>28</v>
      </c>
      <c r="D167" s="2" t="s">
        <v>29</v>
      </c>
      <c r="E167" s="2" t="s">
        <v>30</v>
      </c>
      <c r="F167" s="3" t="s">
        <v>71</v>
      </c>
    </row>
    <row r="168" spans="1:6" x14ac:dyDescent="0.2">
      <c r="A168" s="2" t="s">
        <v>4</v>
      </c>
      <c r="B168" s="2" t="s">
        <v>5</v>
      </c>
      <c r="C168" s="2" t="s">
        <v>28</v>
      </c>
      <c r="D168" s="2" t="s">
        <v>29</v>
      </c>
      <c r="E168" s="2" t="s">
        <v>30</v>
      </c>
      <c r="F168" s="3" t="s">
        <v>71</v>
      </c>
    </row>
    <row r="169" spans="1:6" x14ac:dyDescent="0.2">
      <c r="A169" s="2" t="s">
        <v>4</v>
      </c>
      <c r="B169" s="2" t="s">
        <v>5</v>
      </c>
      <c r="C169" s="2" t="s">
        <v>28</v>
      </c>
      <c r="D169" s="2" t="s">
        <v>29</v>
      </c>
      <c r="E169" s="2" t="s">
        <v>30</v>
      </c>
      <c r="F169" s="3" t="s">
        <v>71</v>
      </c>
    </row>
    <row r="170" spans="1:6" x14ac:dyDescent="0.2">
      <c r="A170" s="2" t="s">
        <v>4</v>
      </c>
      <c r="B170" s="2" t="s">
        <v>5</v>
      </c>
      <c r="C170" s="2" t="s">
        <v>28</v>
      </c>
      <c r="D170" s="2" t="s">
        <v>29</v>
      </c>
      <c r="E170" s="2" t="s">
        <v>30</v>
      </c>
      <c r="F170" s="3" t="s">
        <v>71</v>
      </c>
    </row>
    <row r="171" spans="1:6" x14ac:dyDescent="0.2">
      <c r="A171" s="2" t="s">
        <v>4</v>
      </c>
      <c r="B171" s="2" t="s">
        <v>5</v>
      </c>
      <c r="C171" s="2" t="s">
        <v>28</v>
      </c>
      <c r="D171" s="2" t="s">
        <v>29</v>
      </c>
      <c r="E171" s="2" t="s">
        <v>30</v>
      </c>
      <c r="F171" s="3" t="s">
        <v>71</v>
      </c>
    </row>
    <row r="172" spans="1:6" x14ac:dyDescent="0.2">
      <c r="A172" s="2" t="s">
        <v>4</v>
      </c>
      <c r="B172" s="2" t="s">
        <v>5</v>
      </c>
      <c r="C172" s="2" t="s">
        <v>28</v>
      </c>
      <c r="D172" s="2" t="s">
        <v>29</v>
      </c>
      <c r="E172" s="2" t="s">
        <v>30</v>
      </c>
      <c r="F172" s="3" t="s">
        <v>71</v>
      </c>
    </row>
    <row r="173" spans="1:6" x14ac:dyDescent="0.2">
      <c r="A173" s="2" t="s">
        <v>4</v>
      </c>
      <c r="B173" s="2" t="s">
        <v>5</v>
      </c>
      <c r="C173" s="2" t="s">
        <v>28</v>
      </c>
      <c r="D173" s="2" t="s">
        <v>29</v>
      </c>
      <c r="E173" s="2" t="s">
        <v>30</v>
      </c>
      <c r="F173" s="3" t="s">
        <v>71</v>
      </c>
    </row>
    <row r="174" spans="1:6" x14ac:dyDescent="0.2">
      <c r="A174" s="2" t="s">
        <v>4</v>
      </c>
      <c r="B174" s="2" t="s">
        <v>5</v>
      </c>
      <c r="C174" s="2" t="s">
        <v>28</v>
      </c>
      <c r="D174" s="2" t="s">
        <v>29</v>
      </c>
      <c r="E174" s="2" t="s">
        <v>30</v>
      </c>
      <c r="F174" s="3" t="s">
        <v>71</v>
      </c>
    </row>
    <row r="175" spans="1:6" x14ac:dyDescent="0.2">
      <c r="A175" s="2" t="s">
        <v>4</v>
      </c>
      <c r="B175" s="2" t="s">
        <v>5</v>
      </c>
      <c r="C175" s="2" t="s">
        <v>28</v>
      </c>
      <c r="D175" s="2" t="s">
        <v>29</v>
      </c>
      <c r="E175" s="2" t="s">
        <v>30</v>
      </c>
      <c r="F175" s="3" t="s">
        <v>71</v>
      </c>
    </row>
    <row r="176" spans="1:6" x14ac:dyDescent="0.2">
      <c r="A176" s="2" t="s">
        <v>4</v>
      </c>
      <c r="B176" s="2" t="s">
        <v>5</v>
      </c>
      <c r="C176" s="2" t="s">
        <v>28</v>
      </c>
      <c r="D176" s="2" t="s">
        <v>29</v>
      </c>
      <c r="E176" s="2" t="s">
        <v>30</v>
      </c>
      <c r="F176" s="3" t="s">
        <v>71</v>
      </c>
    </row>
    <row r="177" spans="1:6" x14ac:dyDescent="0.2">
      <c r="A177" s="2" t="s">
        <v>4</v>
      </c>
      <c r="B177" s="2" t="s">
        <v>5</v>
      </c>
      <c r="C177" s="2" t="s">
        <v>25</v>
      </c>
      <c r="D177" s="2" t="s">
        <v>29</v>
      </c>
      <c r="E177" s="2" t="s">
        <v>30</v>
      </c>
      <c r="F177" s="3" t="s">
        <v>71</v>
      </c>
    </row>
    <row r="178" spans="1:6" x14ac:dyDescent="0.2">
      <c r="A178" s="2" t="s">
        <v>4</v>
      </c>
      <c r="B178" s="2" t="s">
        <v>5</v>
      </c>
      <c r="C178" s="2" t="s">
        <v>28</v>
      </c>
      <c r="D178" s="2" t="s">
        <v>29</v>
      </c>
      <c r="E178" s="2" t="s">
        <v>30</v>
      </c>
      <c r="F178" s="3" t="s">
        <v>71</v>
      </c>
    </row>
    <row r="179" spans="1:6" x14ac:dyDescent="0.2">
      <c r="A179" s="2" t="s">
        <v>4</v>
      </c>
      <c r="B179" s="2" t="s">
        <v>5</v>
      </c>
      <c r="C179" s="2" t="s">
        <v>28</v>
      </c>
      <c r="D179" s="2" t="s">
        <v>29</v>
      </c>
      <c r="E179" s="2" t="s">
        <v>30</v>
      </c>
      <c r="F179" s="3" t="s">
        <v>71</v>
      </c>
    </row>
    <row r="180" spans="1:6" x14ac:dyDescent="0.2">
      <c r="A180" s="2" t="s">
        <v>4</v>
      </c>
      <c r="B180" s="2" t="s">
        <v>5</v>
      </c>
      <c r="C180" s="2" t="s">
        <v>31</v>
      </c>
      <c r="D180" s="2" t="s">
        <v>32</v>
      </c>
      <c r="E180" s="2" t="s">
        <v>33</v>
      </c>
      <c r="F180" s="3" t="s">
        <v>71</v>
      </c>
    </row>
    <row r="181" spans="1:6" x14ac:dyDescent="0.2">
      <c r="A181" s="2" t="s">
        <v>4</v>
      </c>
      <c r="B181" s="2" t="s">
        <v>5</v>
      </c>
      <c r="C181" s="2" t="s">
        <v>28</v>
      </c>
      <c r="D181" s="2" t="s">
        <v>29</v>
      </c>
      <c r="E181" s="2" t="s">
        <v>30</v>
      </c>
      <c r="F181" s="3" t="s">
        <v>71</v>
      </c>
    </row>
    <row r="182" spans="1:6" x14ac:dyDescent="0.2">
      <c r="A182" s="2" t="s">
        <v>4</v>
      </c>
      <c r="B182" s="2" t="s">
        <v>5</v>
      </c>
      <c r="C182" s="2" t="s">
        <v>28</v>
      </c>
      <c r="D182" s="2" t="s">
        <v>29</v>
      </c>
      <c r="E182" s="2" t="s">
        <v>30</v>
      </c>
      <c r="F182" s="3" t="s">
        <v>71</v>
      </c>
    </row>
    <row r="183" spans="1:6" x14ac:dyDescent="0.2">
      <c r="A183" s="2" t="s">
        <v>4</v>
      </c>
      <c r="B183" s="2" t="s">
        <v>5</v>
      </c>
      <c r="C183" s="2" t="s">
        <v>28</v>
      </c>
      <c r="D183" s="2" t="s">
        <v>29</v>
      </c>
      <c r="E183" s="2" t="s">
        <v>30</v>
      </c>
      <c r="F183" s="3" t="s">
        <v>71</v>
      </c>
    </row>
    <row r="184" spans="1:6" x14ac:dyDescent="0.2">
      <c r="A184" s="2" t="s">
        <v>4</v>
      </c>
      <c r="B184" s="2" t="s">
        <v>5</v>
      </c>
      <c r="C184" s="2" t="s">
        <v>28</v>
      </c>
      <c r="D184" s="2" t="s">
        <v>29</v>
      </c>
      <c r="E184" s="2" t="s">
        <v>30</v>
      </c>
      <c r="F184" s="3" t="s">
        <v>71</v>
      </c>
    </row>
    <row r="185" spans="1:6" x14ac:dyDescent="0.2">
      <c r="A185" s="2" t="s">
        <v>4</v>
      </c>
      <c r="B185" s="2" t="s">
        <v>5</v>
      </c>
      <c r="C185" s="2" t="s">
        <v>28</v>
      </c>
      <c r="D185" s="2" t="s">
        <v>29</v>
      </c>
      <c r="E185" s="2" t="s">
        <v>30</v>
      </c>
      <c r="F185" s="3" t="s">
        <v>71</v>
      </c>
    </row>
    <row r="186" spans="1:6" x14ac:dyDescent="0.2">
      <c r="A186" s="2" t="s">
        <v>4</v>
      </c>
      <c r="B186" s="2" t="s">
        <v>5</v>
      </c>
      <c r="C186" s="2" t="s">
        <v>28</v>
      </c>
      <c r="D186" s="2" t="s">
        <v>29</v>
      </c>
      <c r="E186" s="2" t="s">
        <v>30</v>
      </c>
      <c r="F186" s="3" t="s">
        <v>71</v>
      </c>
    </row>
    <row r="187" spans="1:6" x14ac:dyDescent="0.2">
      <c r="A187" s="2" t="s">
        <v>4</v>
      </c>
      <c r="B187" s="2" t="s">
        <v>5</v>
      </c>
      <c r="C187" s="2" t="s">
        <v>28</v>
      </c>
      <c r="D187" s="2" t="s">
        <v>29</v>
      </c>
      <c r="E187" s="2" t="s">
        <v>30</v>
      </c>
      <c r="F187" s="3" t="s">
        <v>71</v>
      </c>
    </row>
    <row r="188" spans="1:6" x14ac:dyDescent="0.2">
      <c r="A188" s="2" t="s">
        <v>4</v>
      </c>
      <c r="B188" s="2" t="s">
        <v>5</v>
      </c>
      <c r="C188" s="2" t="s">
        <v>28</v>
      </c>
      <c r="D188" s="2" t="s">
        <v>29</v>
      </c>
      <c r="E188" s="2" t="s">
        <v>30</v>
      </c>
      <c r="F188" s="3" t="s">
        <v>71</v>
      </c>
    </row>
    <row r="189" spans="1:6" x14ac:dyDescent="0.2">
      <c r="A189" s="2" t="s">
        <v>4</v>
      </c>
      <c r="B189" s="2" t="s">
        <v>5</v>
      </c>
      <c r="C189" s="2" t="s">
        <v>28</v>
      </c>
      <c r="D189" s="2" t="s">
        <v>29</v>
      </c>
      <c r="E189" s="2" t="s">
        <v>30</v>
      </c>
      <c r="F189" s="3" t="s">
        <v>71</v>
      </c>
    </row>
    <row r="190" spans="1:6" x14ac:dyDescent="0.2">
      <c r="A190" s="2" t="s">
        <v>4</v>
      </c>
      <c r="B190" s="2" t="s">
        <v>5</v>
      </c>
      <c r="C190" s="2" t="s">
        <v>28</v>
      </c>
      <c r="D190" s="2" t="s">
        <v>29</v>
      </c>
      <c r="E190" s="2" t="s">
        <v>30</v>
      </c>
      <c r="F190" s="3" t="s">
        <v>71</v>
      </c>
    </row>
    <row r="191" spans="1:6" x14ac:dyDescent="0.2">
      <c r="A191" s="2" t="s">
        <v>4</v>
      </c>
      <c r="B191" s="2" t="s">
        <v>5</v>
      </c>
      <c r="C191" s="2" t="s">
        <v>25</v>
      </c>
      <c r="D191" s="2" t="s">
        <v>26</v>
      </c>
      <c r="E191" s="2" t="s">
        <v>27</v>
      </c>
      <c r="F191" s="3" t="s">
        <v>71</v>
      </c>
    </row>
    <row r="192" spans="1:6" x14ac:dyDescent="0.2">
      <c r="A192" s="2" t="s">
        <v>4</v>
      </c>
      <c r="B192" s="2" t="s">
        <v>5</v>
      </c>
      <c r="C192" s="2" t="s">
        <v>28</v>
      </c>
      <c r="D192" s="2" t="s">
        <v>29</v>
      </c>
      <c r="E192" s="2" t="s">
        <v>30</v>
      </c>
      <c r="F192" s="3" t="s">
        <v>71</v>
      </c>
    </row>
    <row r="193" spans="1:6" x14ac:dyDescent="0.2">
      <c r="A193" s="2" t="s">
        <v>4</v>
      </c>
      <c r="B193" s="2" t="s">
        <v>5</v>
      </c>
      <c r="C193" s="2" t="s">
        <v>31</v>
      </c>
      <c r="D193" s="2" t="s">
        <v>32</v>
      </c>
      <c r="E193" s="2" t="s">
        <v>33</v>
      </c>
      <c r="F193" s="3" t="s">
        <v>71</v>
      </c>
    </row>
    <row r="194" spans="1:6" x14ac:dyDescent="0.2">
      <c r="A194" s="2" t="s">
        <v>4</v>
      </c>
      <c r="B194" s="2" t="s">
        <v>5</v>
      </c>
      <c r="C194" s="2" t="s">
        <v>28</v>
      </c>
      <c r="D194" s="2" t="s">
        <v>29</v>
      </c>
      <c r="E194" s="2" t="s">
        <v>30</v>
      </c>
      <c r="F194" s="3" t="s">
        <v>71</v>
      </c>
    </row>
    <row r="195" spans="1:6" x14ac:dyDescent="0.2">
      <c r="A195" s="2" t="s">
        <v>4</v>
      </c>
      <c r="B195" s="2" t="s">
        <v>5</v>
      </c>
      <c r="C195" s="2" t="s">
        <v>28</v>
      </c>
      <c r="D195" s="2" t="s">
        <v>29</v>
      </c>
      <c r="E195" s="2" t="s">
        <v>30</v>
      </c>
      <c r="F195" s="3" t="s">
        <v>71</v>
      </c>
    </row>
    <row r="196" spans="1:6" x14ac:dyDescent="0.2">
      <c r="A196" s="2" t="s">
        <v>4</v>
      </c>
      <c r="B196" s="2" t="s">
        <v>5</v>
      </c>
      <c r="C196" s="2" t="s">
        <v>28</v>
      </c>
      <c r="D196" s="2" t="s">
        <v>29</v>
      </c>
      <c r="E196" s="2" t="s">
        <v>30</v>
      </c>
      <c r="F196" s="3" t="s">
        <v>71</v>
      </c>
    </row>
    <row r="197" spans="1:6" x14ac:dyDescent="0.2">
      <c r="A197" s="2" t="s">
        <v>4</v>
      </c>
      <c r="B197" s="2" t="s">
        <v>5</v>
      </c>
      <c r="C197" s="2" t="s">
        <v>28</v>
      </c>
      <c r="D197" s="2" t="s">
        <v>29</v>
      </c>
      <c r="E197" s="2" t="s">
        <v>30</v>
      </c>
      <c r="F197" s="3" t="s">
        <v>71</v>
      </c>
    </row>
    <row r="198" spans="1:6" x14ac:dyDescent="0.2">
      <c r="A198" s="2" t="s">
        <v>4</v>
      </c>
      <c r="B198" s="2" t="s">
        <v>5</v>
      </c>
      <c r="C198" s="2" t="s">
        <v>28</v>
      </c>
      <c r="D198" s="2" t="s">
        <v>29</v>
      </c>
      <c r="E198" s="2" t="s">
        <v>30</v>
      </c>
      <c r="F198" s="3" t="s">
        <v>71</v>
      </c>
    </row>
    <row r="199" spans="1:6" x14ac:dyDescent="0.2">
      <c r="A199" s="2" t="s">
        <v>4</v>
      </c>
      <c r="B199" s="2" t="s">
        <v>5</v>
      </c>
      <c r="C199" s="2" t="s">
        <v>25</v>
      </c>
      <c r="D199" s="2" t="s">
        <v>29</v>
      </c>
      <c r="E199" s="2" t="s">
        <v>30</v>
      </c>
      <c r="F199" s="3" t="s">
        <v>71</v>
      </c>
    </row>
    <row r="200" spans="1:6" x14ac:dyDescent="0.2">
      <c r="A200" s="2" t="s">
        <v>4</v>
      </c>
      <c r="B200" s="2" t="s">
        <v>5</v>
      </c>
      <c r="C200" s="2" t="s">
        <v>28</v>
      </c>
      <c r="D200" s="2" t="s">
        <v>29</v>
      </c>
      <c r="E200" s="2" t="s">
        <v>30</v>
      </c>
      <c r="F200" s="3" t="s">
        <v>71</v>
      </c>
    </row>
    <row r="201" spans="1:6" x14ac:dyDescent="0.2">
      <c r="A201" s="2" t="s">
        <v>4</v>
      </c>
      <c r="B201" s="2" t="s">
        <v>5</v>
      </c>
      <c r="C201" s="2" t="s">
        <v>28</v>
      </c>
      <c r="D201" s="2" t="s">
        <v>29</v>
      </c>
      <c r="E201" s="2" t="s">
        <v>30</v>
      </c>
      <c r="F201" s="3" t="s">
        <v>71</v>
      </c>
    </row>
    <row r="202" spans="1:6" x14ac:dyDescent="0.2">
      <c r="A202" s="2" t="s">
        <v>4</v>
      </c>
      <c r="B202" s="2" t="s">
        <v>5</v>
      </c>
      <c r="C202" s="2" t="s">
        <v>28</v>
      </c>
      <c r="D202" s="2" t="s">
        <v>29</v>
      </c>
      <c r="E202" s="2" t="s">
        <v>30</v>
      </c>
      <c r="F202" s="3" t="s">
        <v>71</v>
      </c>
    </row>
    <row r="203" spans="1:6" x14ac:dyDescent="0.2">
      <c r="A203" s="2" t="s">
        <v>4</v>
      </c>
      <c r="B203" s="2" t="s">
        <v>5</v>
      </c>
      <c r="C203" s="2" t="s">
        <v>28</v>
      </c>
      <c r="D203" s="2" t="s">
        <v>29</v>
      </c>
      <c r="E203" s="2" t="s">
        <v>30</v>
      </c>
      <c r="F203" s="3" t="s">
        <v>71</v>
      </c>
    </row>
    <row r="204" spans="1:6" x14ac:dyDescent="0.2">
      <c r="A204" s="2" t="s">
        <v>4</v>
      </c>
      <c r="B204" s="2" t="s">
        <v>5</v>
      </c>
      <c r="C204" s="2" t="s">
        <v>25</v>
      </c>
      <c r="D204" s="2" t="s">
        <v>29</v>
      </c>
      <c r="E204" s="2" t="s">
        <v>30</v>
      </c>
      <c r="F204" s="3" t="s">
        <v>71</v>
      </c>
    </row>
    <row r="205" spans="1:6" x14ac:dyDescent="0.2">
      <c r="A205" s="2" t="s">
        <v>4</v>
      </c>
      <c r="B205" s="2" t="s">
        <v>5</v>
      </c>
      <c r="C205" s="2" t="s">
        <v>28</v>
      </c>
      <c r="D205" s="2" t="s">
        <v>29</v>
      </c>
      <c r="E205" s="2" t="s">
        <v>30</v>
      </c>
      <c r="F205" s="3" t="s">
        <v>71</v>
      </c>
    </row>
    <row r="206" spans="1:6" x14ac:dyDescent="0.2">
      <c r="A206" s="2" t="s">
        <v>4</v>
      </c>
      <c r="B206" s="2" t="s">
        <v>5</v>
      </c>
      <c r="C206" s="2" t="s">
        <v>28</v>
      </c>
      <c r="D206" s="2" t="s">
        <v>29</v>
      </c>
      <c r="E206" s="2" t="s">
        <v>30</v>
      </c>
      <c r="F206" s="3" t="s">
        <v>71</v>
      </c>
    </row>
    <row r="207" spans="1:6" x14ac:dyDescent="0.2">
      <c r="A207" s="2" t="s">
        <v>4</v>
      </c>
      <c r="B207" s="2" t="s">
        <v>5</v>
      </c>
      <c r="C207" s="2" t="s">
        <v>28</v>
      </c>
      <c r="D207" s="2" t="s">
        <v>29</v>
      </c>
      <c r="E207" s="2" t="s">
        <v>30</v>
      </c>
      <c r="F207" s="3" t="s">
        <v>71</v>
      </c>
    </row>
    <row r="208" spans="1:6" x14ac:dyDescent="0.2">
      <c r="A208" s="2" t="s">
        <v>4</v>
      </c>
      <c r="B208" s="2" t="s">
        <v>5</v>
      </c>
      <c r="C208" s="2" t="s">
        <v>28</v>
      </c>
      <c r="D208" s="2" t="s">
        <v>29</v>
      </c>
      <c r="E208" s="2" t="s">
        <v>30</v>
      </c>
      <c r="F208" s="3" t="s">
        <v>71</v>
      </c>
    </row>
    <row r="209" spans="1:6" x14ac:dyDescent="0.2">
      <c r="A209" s="2" t="s">
        <v>4</v>
      </c>
      <c r="B209" s="2" t="s">
        <v>5</v>
      </c>
      <c r="C209" s="2" t="s">
        <v>28</v>
      </c>
      <c r="D209" s="2" t="s">
        <v>29</v>
      </c>
      <c r="E209" s="2" t="s">
        <v>30</v>
      </c>
      <c r="F209" s="3" t="s">
        <v>71</v>
      </c>
    </row>
    <row r="210" spans="1:6" x14ac:dyDescent="0.2">
      <c r="A210" s="2" t="s">
        <v>4</v>
      </c>
      <c r="B210" s="2" t="s">
        <v>5</v>
      </c>
      <c r="C210" s="2" t="s">
        <v>28</v>
      </c>
      <c r="D210" s="2" t="s">
        <v>29</v>
      </c>
      <c r="E210" s="2" t="s">
        <v>30</v>
      </c>
      <c r="F210" s="3" t="s">
        <v>71</v>
      </c>
    </row>
    <row r="211" spans="1:6" x14ac:dyDescent="0.2">
      <c r="A211" s="2" t="s">
        <v>4</v>
      </c>
      <c r="B211" s="2" t="s">
        <v>5</v>
      </c>
      <c r="C211" s="2" t="s">
        <v>28</v>
      </c>
      <c r="D211" s="2" t="s">
        <v>29</v>
      </c>
      <c r="E211" s="2" t="s">
        <v>30</v>
      </c>
      <c r="F211" s="3" t="s">
        <v>71</v>
      </c>
    </row>
    <row r="212" spans="1:6" x14ac:dyDescent="0.2">
      <c r="A212" s="2" t="s">
        <v>4</v>
      </c>
      <c r="B212" s="2" t="s">
        <v>5</v>
      </c>
      <c r="C212" s="2" t="s">
        <v>28</v>
      </c>
      <c r="D212" s="2" t="s">
        <v>29</v>
      </c>
      <c r="E212" s="2" t="s">
        <v>30</v>
      </c>
      <c r="F212" s="3" t="s">
        <v>71</v>
      </c>
    </row>
    <row r="213" spans="1:6" x14ac:dyDescent="0.2">
      <c r="A213" s="2" t="s">
        <v>4</v>
      </c>
      <c r="B213" s="2" t="s">
        <v>5</v>
      </c>
      <c r="C213" s="2" t="s">
        <v>28</v>
      </c>
      <c r="D213" s="2" t="s">
        <v>29</v>
      </c>
      <c r="E213" s="2" t="s">
        <v>30</v>
      </c>
      <c r="F213" s="3" t="s">
        <v>71</v>
      </c>
    </row>
    <row r="214" spans="1:6" x14ac:dyDescent="0.2">
      <c r="A214" s="2" t="s">
        <v>4</v>
      </c>
      <c r="B214" s="2" t="s">
        <v>5</v>
      </c>
      <c r="C214" s="2" t="s">
        <v>28</v>
      </c>
      <c r="D214" s="2" t="s">
        <v>29</v>
      </c>
      <c r="E214" s="2" t="s">
        <v>30</v>
      </c>
      <c r="F214" s="3" t="s">
        <v>71</v>
      </c>
    </row>
    <row r="215" spans="1:6" x14ac:dyDescent="0.2">
      <c r="A215" s="2" t="s">
        <v>4</v>
      </c>
      <c r="B215" s="2" t="s">
        <v>5</v>
      </c>
      <c r="C215" s="2" t="s">
        <v>28</v>
      </c>
      <c r="D215" s="2" t="s">
        <v>29</v>
      </c>
      <c r="E215" s="2" t="s">
        <v>30</v>
      </c>
      <c r="F215" s="3" t="s">
        <v>71</v>
      </c>
    </row>
    <row r="216" spans="1:6" x14ac:dyDescent="0.2">
      <c r="A216" s="2" t="s">
        <v>4</v>
      </c>
      <c r="B216" s="2" t="s">
        <v>5</v>
      </c>
      <c r="C216" s="2" t="s">
        <v>28</v>
      </c>
      <c r="D216" s="2" t="s">
        <v>29</v>
      </c>
      <c r="E216" s="2" t="s">
        <v>30</v>
      </c>
      <c r="F216" s="3" t="s">
        <v>71</v>
      </c>
    </row>
    <row r="217" spans="1:6" x14ac:dyDescent="0.2">
      <c r="A217" s="2" t="s">
        <v>4</v>
      </c>
      <c r="B217" s="2" t="s">
        <v>5</v>
      </c>
      <c r="C217" s="2" t="s">
        <v>28</v>
      </c>
      <c r="D217" s="2" t="s">
        <v>29</v>
      </c>
      <c r="E217" s="2" t="s">
        <v>30</v>
      </c>
      <c r="F217" s="3" t="s">
        <v>71</v>
      </c>
    </row>
    <row r="218" spans="1:6" x14ac:dyDescent="0.2">
      <c r="A218" s="2" t="s">
        <v>4</v>
      </c>
      <c r="B218" s="2" t="s">
        <v>5</v>
      </c>
      <c r="C218" s="2" t="s">
        <v>28</v>
      </c>
      <c r="D218" s="2" t="s">
        <v>29</v>
      </c>
      <c r="E218" s="2" t="s">
        <v>30</v>
      </c>
      <c r="F218" s="3" t="s">
        <v>71</v>
      </c>
    </row>
    <row r="219" spans="1:6" x14ac:dyDescent="0.2">
      <c r="A219" s="2" t="s">
        <v>4</v>
      </c>
      <c r="B219" s="2" t="s">
        <v>5</v>
      </c>
      <c r="C219" s="2" t="s">
        <v>28</v>
      </c>
      <c r="D219" s="2" t="s">
        <v>29</v>
      </c>
      <c r="E219" s="2" t="s">
        <v>30</v>
      </c>
      <c r="F219" s="3" t="s">
        <v>71</v>
      </c>
    </row>
    <row r="220" spans="1:6" x14ac:dyDescent="0.2">
      <c r="A220" s="2" t="s">
        <v>4</v>
      </c>
      <c r="B220" s="2" t="s">
        <v>5</v>
      </c>
      <c r="C220" s="2" t="s">
        <v>28</v>
      </c>
      <c r="D220" s="2" t="s">
        <v>29</v>
      </c>
      <c r="E220" s="2" t="s">
        <v>30</v>
      </c>
      <c r="F220" s="3" t="s">
        <v>71</v>
      </c>
    </row>
    <row r="221" spans="1:6" x14ac:dyDescent="0.2">
      <c r="A221" s="2" t="s">
        <v>4</v>
      </c>
      <c r="B221" s="2" t="s">
        <v>5</v>
      </c>
      <c r="C221" s="2" t="s">
        <v>25</v>
      </c>
      <c r="D221" s="2" t="s">
        <v>26</v>
      </c>
      <c r="E221" s="2" t="s">
        <v>27</v>
      </c>
      <c r="F221" s="3" t="s">
        <v>71</v>
      </c>
    </row>
    <row r="222" spans="1:6" x14ac:dyDescent="0.2">
      <c r="A222" s="2" t="s">
        <v>4</v>
      </c>
      <c r="B222" s="2" t="s">
        <v>5</v>
      </c>
      <c r="C222" s="2" t="s">
        <v>28</v>
      </c>
      <c r="D222" s="2" t="s">
        <v>29</v>
      </c>
      <c r="E222" s="2" t="s">
        <v>30</v>
      </c>
      <c r="F222" s="3" t="s">
        <v>71</v>
      </c>
    </row>
    <row r="223" spans="1:6" x14ac:dyDescent="0.2">
      <c r="A223" s="2" t="s">
        <v>4</v>
      </c>
      <c r="B223" s="2" t="s">
        <v>5</v>
      </c>
      <c r="C223" s="2" t="s">
        <v>28</v>
      </c>
      <c r="D223" s="2" t="s">
        <v>29</v>
      </c>
      <c r="E223" s="2" t="s">
        <v>30</v>
      </c>
      <c r="F223" s="3" t="s">
        <v>71</v>
      </c>
    </row>
    <row r="224" spans="1:6" x14ac:dyDescent="0.2">
      <c r="A224" s="2" t="s">
        <v>4</v>
      </c>
      <c r="B224" s="2" t="s">
        <v>5</v>
      </c>
      <c r="C224" s="2" t="s">
        <v>25</v>
      </c>
      <c r="D224" s="2" t="s">
        <v>26</v>
      </c>
      <c r="E224" s="2" t="s">
        <v>27</v>
      </c>
      <c r="F224" s="3" t="s">
        <v>71</v>
      </c>
    </row>
    <row r="225" spans="1:6" x14ac:dyDescent="0.2">
      <c r="A225" s="2" t="s">
        <v>4</v>
      </c>
      <c r="B225" s="2" t="s">
        <v>5</v>
      </c>
      <c r="C225" s="2" t="s">
        <v>28</v>
      </c>
      <c r="D225" s="2" t="s">
        <v>29</v>
      </c>
      <c r="E225" s="2" t="s">
        <v>30</v>
      </c>
      <c r="F225" s="3" t="s">
        <v>71</v>
      </c>
    </row>
    <row r="226" spans="1:6" x14ac:dyDescent="0.2">
      <c r="A226" s="2" t="s">
        <v>4</v>
      </c>
      <c r="B226" s="2" t="s">
        <v>5</v>
      </c>
      <c r="C226" s="2" t="s">
        <v>28</v>
      </c>
      <c r="D226" s="2" t="s">
        <v>29</v>
      </c>
      <c r="E226" s="2" t="s">
        <v>30</v>
      </c>
      <c r="F226" s="3" t="s">
        <v>71</v>
      </c>
    </row>
    <row r="227" spans="1:6" x14ac:dyDescent="0.2">
      <c r="A227" s="2" t="s">
        <v>4</v>
      </c>
      <c r="B227" s="2" t="s">
        <v>5</v>
      </c>
      <c r="C227" s="2" t="s">
        <v>28</v>
      </c>
      <c r="D227" s="2" t="s">
        <v>29</v>
      </c>
      <c r="E227" s="2" t="s">
        <v>30</v>
      </c>
      <c r="F227" s="3" t="s">
        <v>71</v>
      </c>
    </row>
    <row r="228" spans="1:6" x14ac:dyDescent="0.2">
      <c r="A228" s="2" t="s">
        <v>4</v>
      </c>
      <c r="B228" s="2" t="s">
        <v>5</v>
      </c>
      <c r="C228" s="2" t="s">
        <v>25</v>
      </c>
      <c r="D228" s="2" t="s">
        <v>29</v>
      </c>
      <c r="E228" s="2" t="s">
        <v>30</v>
      </c>
      <c r="F228" s="3" t="s">
        <v>71</v>
      </c>
    </row>
    <row r="229" spans="1:6" x14ac:dyDescent="0.2">
      <c r="A229" s="2" t="s">
        <v>4</v>
      </c>
      <c r="B229" s="2" t="s">
        <v>5</v>
      </c>
      <c r="C229" s="2" t="s">
        <v>28</v>
      </c>
      <c r="D229" s="2" t="s">
        <v>29</v>
      </c>
      <c r="E229" s="2" t="s">
        <v>30</v>
      </c>
      <c r="F229" s="3" t="s">
        <v>71</v>
      </c>
    </row>
    <row r="230" spans="1:6" x14ac:dyDescent="0.2">
      <c r="A230" s="2" t="s">
        <v>4</v>
      </c>
      <c r="B230" s="2" t="s">
        <v>5</v>
      </c>
      <c r="C230" s="2" t="s">
        <v>28</v>
      </c>
      <c r="D230" s="2" t="s">
        <v>29</v>
      </c>
      <c r="E230" s="2" t="s">
        <v>30</v>
      </c>
      <c r="F230" s="3" t="s">
        <v>71</v>
      </c>
    </row>
    <row r="231" spans="1:6" x14ac:dyDescent="0.2">
      <c r="A231" s="2" t="s">
        <v>4</v>
      </c>
      <c r="B231" s="2" t="s">
        <v>5</v>
      </c>
      <c r="C231" s="2" t="s">
        <v>28</v>
      </c>
      <c r="D231" s="2" t="s">
        <v>29</v>
      </c>
      <c r="E231" s="2" t="s">
        <v>30</v>
      </c>
      <c r="F231" s="3" t="s">
        <v>71</v>
      </c>
    </row>
    <row r="232" spans="1:6" x14ac:dyDescent="0.2">
      <c r="A232" s="2" t="s">
        <v>4</v>
      </c>
      <c r="B232" s="2" t="s">
        <v>5</v>
      </c>
      <c r="C232" s="2" t="s">
        <v>28</v>
      </c>
      <c r="D232" s="2" t="s">
        <v>29</v>
      </c>
      <c r="E232" s="2" t="s">
        <v>30</v>
      </c>
      <c r="F232" s="3" t="s">
        <v>71</v>
      </c>
    </row>
    <row r="233" spans="1:6" x14ac:dyDescent="0.2">
      <c r="A233" s="2" t="s">
        <v>4</v>
      </c>
      <c r="B233" s="2" t="s">
        <v>5</v>
      </c>
      <c r="C233" s="2" t="s">
        <v>28</v>
      </c>
      <c r="D233" s="2" t="s">
        <v>29</v>
      </c>
      <c r="E233" s="2" t="s">
        <v>30</v>
      </c>
      <c r="F233" s="3" t="s">
        <v>71</v>
      </c>
    </row>
    <row r="234" spans="1:6" x14ac:dyDescent="0.2">
      <c r="A234" s="2" t="s">
        <v>4</v>
      </c>
      <c r="B234" s="2" t="s">
        <v>5</v>
      </c>
      <c r="C234" s="2" t="s">
        <v>25</v>
      </c>
      <c r="D234" s="2" t="s">
        <v>29</v>
      </c>
      <c r="E234" s="2" t="s">
        <v>30</v>
      </c>
      <c r="F234" s="3" t="s">
        <v>71</v>
      </c>
    </row>
    <row r="235" spans="1:6" x14ac:dyDescent="0.2">
      <c r="A235" s="2" t="s">
        <v>4</v>
      </c>
      <c r="B235" s="2" t="s">
        <v>5</v>
      </c>
      <c r="C235" s="2" t="s">
        <v>25</v>
      </c>
      <c r="D235" s="2" t="s">
        <v>29</v>
      </c>
      <c r="E235" s="2" t="s">
        <v>30</v>
      </c>
      <c r="F235" s="3" t="s">
        <v>71</v>
      </c>
    </row>
    <row r="236" spans="1:6" x14ac:dyDescent="0.2">
      <c r="A236" s="2" t="s">
        <v>4</v>
      </c>
      <c r="B236" s="2" t="s">
        <v>5</v>
      </c>
      <c r="C236" s="2" t="s">
        <v>28</v>
      </c>
      <c r="D236" s="2" t="s">
        <v>29</v>
      </c>
      <c r="E236" s="2" t="s">
        <v>30</v>
      </c>
      <c r="F236" s="3" t="s">
        <v>71</v>
      </c>
    </row>
    <row r="237" spans="1:6" x14ac:dyDescent="0.2">
      <c r="A237" s="2" t="s">
        <v>4</v>
      </c>
      <c r="B237" s="2" t="s">
        <v>5</v>
      </c>
      <c r="C237" s="2" t="s">
        <v>25</v>
      </c>
      <c r="D237" s="2" t="s">
        <v>29</v>
      </c>
      <c r="E237" s="2" t="s">
        <v>30</v>
      </c>
      <c r="F237" s="3" t="s">
        <v>71</v>
      </c>
    </row>
    <row r="238" spans="1:6" x14ac:dyDescent="0.2">
      <c r="A238" s="2" t="s">
        <v>4</v>
      </c>
      <c r="B238" s="2" t="s">
        <v>5</v>
      </c>
      <c r="C238" s="2" t="s">
        <v>28</v>
      </c>
      <c r="D238" s="2" t="s">
        <v>29</v>
      </c>
      <c r="E238" s="2" t="s">
        <v>30</v>
      </c>
      <c r="F238" s="3" t="s">
        <v>71</v>
      </c>
    </row>
    <row r="239" spans="1:6" x14ac:dyDescent="0.2">
      <c r="A239" s="2" t="s">
        <v>4</v>
      </c>
      <c r="B239" s="2" t="s">
        <v>5</v>
      </c>
      <c r="C239" s="2" t="s">
        <v>28</v>
      </c>
      <c r="D239" s="2" t="s">
        <v>29</v>
      </c>
      <c r="E239" s="2" t="s">
        <v>30</v>
      </c>
      <c r="F239" s="3" t="s">
        <v>71</v>
      </c>
    </row>
    <row r="240" spans="1:6" x14ac:dyDescent="0.2">
      <c r="A240" s="2" t="s">
        <v>4</v>
      </c>
      <c r="B240" s="2" t="s">
        <v>5</v>
      </c>
      <c r="C240" s="2" t="s">
        <v>34</v>
      </c>
      <c r="D240" s="2" t="s">
        <v>35</v>
      </c>
      <c r="E240" s="2" t="s">
        <v>36</v>
      </c>
      <c r="F240" s="3" t="s">
        <v>71</v>
      </c>
    </row>
    <row r="241" spans="1:6" x14ac:dyDescent="0.2">
      <c r="A241" s="2" t="s">
        <v>4</v>
      </c>
      <c r="B241" s="2" t="s">
        <v>5</v>
      </c>
      <c r="C241" s="2" t="s">
        <v>28</v>
      </c>
      <c r="D241" s="2" t="s">
        <v>29</v>
      </c>
      <c r="E241" s="2" t="s">
        <v>30</v>
      </c>
      <c r="F241" s="3" t="s">
        <v>71</v>
      </c>
    </row>
    <row r="242" spans="1:6" x14ac:dyDescent="0.2">
      <c r="A242" s="2" t="s">
        <v>4</v>
      </c>
      <c r="B242" s="2" t="s">
        <v>5</v>
      </c>
      <c r="C242" s="2" t="s">
        <v>28</v>
      </c>
      <c r="D242" s="2" t="s">
        <v>29</v>
      </c>
      <c r="E242" s="2" t="s">
        <v>30</v>
      </c>
      <c r="F242" s="3" t="s">
        <v>71</v>
      </c>
    </row>
    <row r="243" spans="1:6" x14ac:dyDescent="0.2">
      <c r="A243" s="2" t="s">
        <v>4</v>
      </c>
      <c r="B243" s="2" t="s">
        <v>5</v>
      </c>
      <c r="C243" s="2" t="s">
        <v>31</v>
      </c>
      <c r="D243" s="2" t="s">
        <v>32</v>
      </c>
      <c r="E243" s="2" t="s">
        <v>33</v>
      </c>
      <c r="F243" s="3" t="s">
        <v>71</v>
      </c>
    </row>
    <row r="244" spans="1:6" x14ac:dyDescent="0.2">
      <c r="A244" s="2" t="s">
        <v>4</v>
      </c>
      <c r="B244" s="2" t="s">
        <v>5</v>
      </c>
      <c r="C244" s="2" t="s">
        <v>28</v>
      </c>
      <c r="D244" s="2" t="s">
        <v>29</v>
      </c>
      <c r="E244" s="2" t="s">
        <v>30</v>
      </c>
      <c r="F244" s="3" t="s">
        <v>71</v>
      </c>
    </row>
    <row r="245" spans="1:6" x14ac:dyDescent="0.2">
      <c r="A245" s="2" t="s">
        <v>4</v>
      </c>
      <c r="B245" s="2" t="s">
        <v>5</v>
      </c>
      <c r="C245" s="2" t="s">
        <v>28</v>
      </c>
      <c r="D245" s="2" t="s">
        <v>29</v>
      </c>
      <c r="E245" s="2" t="s">
        <v>30</v>
      </c>
      <c r="F245" s="3" t="s">
        <v>71</v>
      </c>
    </row>
    <row r="246" spans="1:6" x14ac:dyDescent="0.2">
      <c r="A246" s="2" t="s">
        <v>4</v>
      </c>
      <c r="B246" s="2" t="s">
        <v>5</v>
      </c>
      <c r="C246" s="2" t="s">
        <v>28</v>
      </c>
      <c r="D246" s="2" t="s">
        <v>29</v>
      </c>
      <c r="E246" s="2" t="s">
        <v>30</v>
      </c>
      <c r="F246" s="3" t="s">
        <v>71</v>
      </c>
    </row>
    <row r="247" spans="1:6" x14ac:dyDescent="0.2">
      <c r="A247" s="2" t="s">
        <v>4</v>
      </c>
      <c r="B247" s="2" t="s">
        <v>5</v>
      </c>
      <c r="C247" s="2" t="s">
        <v>28</v>
      </c>
      <c r="D247" s="2" t="s">
        <v>29</v>
      </c>
      <c r="E247" s="2" t="s">
        <v>30</v>
      </c>
      <c r="F247" s="3" t="s">
        <v>71</v>
      </c>
    </row>
    <row r="248" spans="1:6" x14ac:dyDescent="0.2">
      <c r="A248" s="2" t="s">
        <v>4</v>
      </c>
      <c r="B248" s="2" t="s">
        <v>5</v>
      </c>
      <c r="C248" s="2" t="s">
        <v>28</v>
      </c>
      <c r="D248" s="2" t="s">
        <v>29</v>
      </c>
      <c r="E248" s="2" t="s">
        <v>30</v>
      </c>
      <c r="F248" s="3" t="s">
        <v>71</v>
      </c>
    </row>
    <row r="249" spans="1:6" x14ac:dyDescent="0.2">
      <c r="A249" s="2" t="s">
        <v>4</v>
      </c>
      <c r="B249" s="2" t="s">
        <v>5</v>
      </c>
      <c r="C249" s="2" t="s">
        <v>28</v>
      </c>
      <c r="D249" s="2" t="s">
        <v>29</v>
      </c>
      <c r="E249" s="2" t="s">
        <v>30</v>
      </c>
      <c r="F249" s="3" t="s">
        <v>71</v>
      </c>
    </row>
    <row r="250" spans="1:6" x14ac:dyDescent="0.2">
      <c r="A250" s="2" t="s">
        <v>4</v>
      </c>
      <c r="B250" s="2" t="s">
        <v>5</v>
      </c>
      <c r="C250" s="2" t="s">
        <v>28</v>
      </c>
      <c r="D250" s="2" t="s">
        <v>29</v>
      </c>
      <c r="E250" s="2" t="s">
        <v>30</v>
      </c>
      <c r="F250" s="3" t="s">
        <v>71</v>
      </c>
    </row>
    <row r="251" spans="1:6" x14ac:dyDescent="0.2">
      <c r="A251" s="2" t="s">
        <v>4</v>
      </c>
      <c r="B251" s="2" t="s">
        <v>5</v>
      </c>
      <c r="C251" s="2" t="s">
        <v>28</v>
      </c>
      <c r="D251" s="2" t="s">
        <v>29</v>
      </c>
      <c r="E251" s="2" t="s">
        <v>30</v>
      </c>
      <c r="F251" s="3" t="s">
        <v>71</v>
      </c>
    </row>
    <row r="252" spans="1:6" x14ac:dyDescent="0.2">
      <c r="A252" s="2" t="s">
        <v>4</v>
      </c>
      <c r="B252" s="2" t="s">
        <v>5</v>
      </c>
      <c r="C252" s="2" t="s">
        <v>34</v>
      </c>
      <c r="D252" s="2" t="s">
        <v>35</v>
      </c>
      <c r="E252" s="2" t="s">
        <v>36</v>
      </c>
      <c r="F252" s="3" t="s">
        <v>71</v>
      </c>
    </row>
    <row r="253" spans="1:6" x14ac:dyDescent="0.2">
      <c r="A253" s="2" t="s">
        <v>4</v>
      </c>
      <c r="B253" s="2" t="s">
        <v>5</v>
      </c>
      <c r="C253" s="2" t="s">
        <v>28</v>
      </c>
      <c r="D253" s="2" t="s">
        <v>29</v>
      </c>
      <c r="E253" s="2" t="s">
        <v>30</v>
      </c>
      <c r="F253" s="3" t="s">
        <v>71</v>
      </c>
    </row>
    <row r="254" spans="1:6" x14ac:dyDescent="0.2">
      <c r="A254" s="2" t="s">
        <v>4</v>
      </c>
      <c r="B254" s="2" t="s">
        <v>5</v>
      </c>
      <c r="C254" s="2" t="s">
        <v>28</v>
      </c>
      <c r="D254" s="2" t="s">
        <v>29</v>
      </c>
      <c r="E254" s="2" t="s">
        <v>30</v>
      </c>
      <c r="F254" s="3" t="s">
        <v>71</v>
      </c>
    </row>
    <row r="255" spans="1:6" x14ac:dyDescent="0.2">
      <c r="A255" s="2" t="s">
        <v>4</v>
      </c>
      <c r="B255" s="2" t="s">
        <v>5</v>
      </c>
      <c r="C255" s="2" t="s">
        <v>28</v>
      </c>
      <c r="D255" s="2" t="s">
        <v>29</v>
      </c>
      <c r="E255" s="2" t="s">
        <v>30</v>
      </c>
      <c r="F255" s="3" t="s">
        <v>71</v>
      </c>
    </row>
    <row r="256" spans="1:6" x14ac:dyDescent="0.2">
      <c r="A256" s="2" t="s">
        <v>4</v>
      </c>
      <c r="B256" s="2" t="s">
        <v>5</v>
      </c>
      <c r="C256" s="2" t="s">
        <v>28</v>
      </c>
      <c r="D256" s="2" t="s">
        <v>29</v>
      </c>
      <c r="E256" s="2" t="s">
        <v>30</v>
      </c>
      <c r="F256" s="3" t="s">
        <v>71</v>
      </c>
    </row>
    <row r="257" spans="1:6" x14ac:dyDescent="0.2">
      <c r="A257" s="2" t="s">
        <v>4</v>
      </c>
      <c r="B257" s="2" t="s">
        <v>5</v>
      </c>
      <c r="C257" s="2" t="s">
        <v>28</v>
      </c>
      <c r="D257" s="2" t="s">
        <v>29</v>
      </c>
      <c r="E257" s="2" t="s">
        <v>30</v>
      </c>
      <c r="F257" s="3" t="s">
        <v>71</v>
      </c>
    </row>
    <row r="258" spans="1:6" x14ac:dyDescent="0.2">
      <c r="A258" s="2" t="s">
        <v>4</v>
      </c>
      <c r="B258" s="2" t="s">
        <v>5</v>
      </c>
      <c r="C258" s="2" t="s">
        <v>25</v>
      </c>
      <c r="D258" s="2" t="s">
        <v>29</v>
      </c>
      <c r="E258" s="2" t="s">
        <v>30</v>
      </c>
      <c r="F258" s="3" t="s">
        <v>71</v>
      </c>
    </row>
    <row r="259" spans="1:6" x14ac:dyDescent="0.2">
      <c r="A259" s="2" t="s">
        <v>4</v>
      </c>
      <c r="B259" s="2" t="s">
        <v>5</v>
      </c>
      <c r="C259" s="2" t="s">
        <v>28</v>
      </c>
      <c r="D259" s="2" t="s">
        <v>29</v>
      </c>
      <c r="E259" s="2" t="s">
        <v>30</v>
      </c>
      <c r="F259" s="3" t="s">
        <v>71</v>
      </c>
    </row>
    <row r="260" spans="1:6" x14ac:dyDescent="0.2">
      <c r="A260" s="2" t="s">
        <v>4</v>
      </c>
      <c r="B260" s="2" t="s">
        <v>5</v>
      </c>
      <c r="C260" s="2" t="s">
        <v>28</v>
      </c>
      <c r="D260" s="2" t="s">
        <v>29</v>
      </c>
      <c r="E260" s="2" t="s">
        <v>30</v>
      </c>
      <c r="F260" s="3" t="s">
        <v>71</v>
      </c>
    </row>
    <row r="261" spans="1:6" x14ac:dyDescent="0.2">
      <c r="A261" s="2" t="s">
        <v>4</v>
      </c>
      <c r="B261" s="2" t="s">
        <v>5</v>
      </c>
      <c r="C261" s="2" t="s">
        <v>28</v>
      </c>
      <c r="D261" s="2" t="s">
        <v>29</v>
      </c>
      <c r="E261" s="2" t="s">
        <v>30</v>
      </c>
      <c r="F261" s="3" t="s">
        <v>71</v>
      </c>
    </row>
    <row r="262" spans="1:6" x14ac:dyDescent="0.2">
      <c r="A262" s="2" t="s">
        <v>4</v>
      </c>
      <c r="B262" s="2" t="s">
        <v>5</v>
      </c>
      <c r="C262" s="2" t="s">
        <v>28</v>
      </c>
      <c r="D262" s="2" t="s">
        <v>29</v>
      </c>
      <c r="E262" s="2" t="s">
        <v>30</v>
      </c>
      <c r="F262" s="3" t="s">
        <v>71</v>
      </c>
    </row>
    <row r="263" spans="1:6" x14ac:dyDescent="0.2">
      <c r="A263" s="2" t="s">
        <v>4</v>
      </c>
      <c r="B263" s="2" t="s">
        <v>5</v>
      </c>
      <c r="C263" s="2" t="s">
        <v>28</v>
      </c>
      <c r="D263" s="2" t="s">
        <v>29</v>
      </c>
      <c r="E263" s="2" t="s">
        <v>30</v>
      </c>
      <c r="F263" s="3" t="s">
        <v>71</v>
      </c>
    </row>
    <row r="264" spans="1:6" x14ac:dyDescent="0.2">
      <c r="A264" s="2" t="s">
        <v>4</v>
      </c>
      <c r="B264" s="2" t="s">
        <v>5</v>
      </c>
      <c r="C264" s="2" t="s">
        <v>28</v>
      </c>
      <c r="D264" s="2" t="s">
        <v>29</v>
      </c>
      <c r="E264" s="2" t="s">
        <v>30</v>
      </c>
      <c r="F264" s="3" t="s">
        <v>71</v>
      </c>
    </row>
    <row r="265" spans="1:6" x14ac:dyDescent="0.2">
      <c r="A265" s="2" t="s">
        <v>4</v>
      </c>
      <c r="B265" s="2" t="s">
        <v>5</v>
      </c>
      <c r="C265" s="2" t="s">
        <v>25</v>
      </c>
      <c r="D265" s="2" t="s">
        <v>26</v>
      </c>
      <c r="E265" s="2" t="s">
        <v>27</v>
      </c>
      <c r="F265" s="3" t="s">
        <v>71</v>
      </c>
    </row>
    <row r="266" spans="1:6" x14ac:dyDescent="0.2">
      <c r="A266" s="2" t="s">
        <v>4</v>
      </c>
      <c r="B266" s="2" t="s">
        <v>5</v>
      </c>
      <c r="C266" s="2" t="s">
        <v>28</v>
      </c>
      <c r="D266" s="2" t="s">
        <v>29</v>
      </c>
      <c r="E266" s="2" t="s">
        <v>30</v>
      </c>
      <c r="F266" s="3" t="s">
        <v>71</v>
      </c>
    </row>
    <row r="267" spans="1:6" x14ac:dyDescent="0.2">
      <c r="A267" s="2" t="s">
        <v>4</v>
      </c>
      <c r="B267" s="2" t="s">
        <v>5</v>
      </c>
      <c r="C267" s="2" t="s">
        <v>28</v>
      </c>
      <c r="D267" s="2" t="s">
        <v>29</v>
      </c>
      <c r="E267" s="2" t="s">
        <v>30</v>
      </c>
      <c r="F267" s="3" t="s">
        <v>71</v>
      </c>
    </row>
    <row r="268" spans="1:6" x14ac:dyDescent="0.2">
      <c r="A268" s="2" t="s">
        <v>4</v>
      </c>
      <c r="B268" s="2" t="s">
        <v>5</v>
      </c>
      <c r="C268" s="2" t="s">
        <v>28</v>
      </c>
      <c r="D268" s="2" t="s">
        <v>29</v>
      </c>
      <c r="E268" s="2" t="s">
        <v>30</v>
      </c>
      <c r="F268" s="3" t="s">
        <v>71</v>
      </c>
    </row>
    <row r="269" spans="1:6" x14ac:dyDescent="0.2">
      <c r="A269" s="2" t="s">
        <v>4</v>
      </c>
      <c r="B269" s="2" t="s">
        <v>5</v>
      </c>
      <c r="C269" s="2" t="s">
        <v>28</v>
      </c>
      <c r="D269" s="2" t="s">
        <v>29</v>
      </c>
      <c r="E269" s="2" t="s">
        <v>30</v>
      </c>
      <c r="F269" s="3" t="s">
        <v>71</v>
      </c>
    </row>
    <row r="270" spans="1:6" x14ac:dyDescent="0.2">
      <c r="A270" s="2" t="s">
        <v>4</v>
      </c>
      <c r="B270" s="2" t="s">
        <v>5</v>
      </c>
      <c r="C270" s="2" t="s">
        <v>28</v>
      </c>
      <c r="D270" s="2" t="s">
        <v>29</v>
      </c>
      <c r="E270" s="2" t="s">
        <v>30</v>
      </c>
      <c r="F270" s="3" t="s">
        <v>71</v>
      </c>
    </row>
    <row r="271" spans="1:6" x14ac:dyDescent="0.2">
      <c r="A271" s="2" t="s">
        <v>4</v>
      </c>
      <c r="B271" s="2" t="s">
        <v>5</v>
      </c>
      <c r="C271" s="2" t="s">
        <v>28</v>
      </c>
      <c r="D271" s="2" t="s">
        <v>29</v>
      </c>
      <c r="E271" s="2" t="s">
        <v>30</v>
      </c>
      <c r="F271" s="3" t="s">
        <v>71</v>
      </c>
    </row>
    <row r="272" spans="1:6" x14ac:dyDescent="0.2">
      <c r="A272" s="2" t="s">
        <v>4</v>
      </c>
      <c r="B272" s="2" t="s">
        <v>5</v>
      </c>
      <c r="C272" s="2" t="s">
        <v>28</v>
      </c>
      <c r="D272" s="2" t="s">
        <v>29</v>
      </c>
      <c r="E272" s="2" t="s">
        <v>30</v>
      </c>
      <c r="F272" s="3" t="s">
        <v>71</v>
      </c>
    </row>
    <row r="273" spans="1:6" x14ac:dyDescent="0.2">
      <c r="A273" s="2" t="s">
        <v>4</v>
      </c>
      <c r="B273" s="2" t="s">
        <v>5</v>
      </c>
      <c r="C273" s="2" t="s">
        <v>28</v>
      </c>
      <c r="D273" s="2" t="s">
        <v>29</v>
      </c>
      <c r="E273" s="2" t="s">
        <v>30</v>
      </c>
      <c r="F273" s="3" t="s">
        <v>71</v>
      </c>
    </row>
    <row r="274" spans="1:6" x14ac:dyDescent="0.2">
      <c r="A274" s="2" t="s">
        <v>4</v>
      </c>
      <c r="B274" s="2" t="s">
        <v>5</v>
      </c>
      <c r="C274" s="2" t="s">
        <v>28</v>
      </c>
      <c r="D274" s="2" t="s">
        <v>29</v>
      </c>
      <c r="E274" s="2" t="s">
        <v>30</v>
      </c>
      <c r="F274" s="3" t="s">
        <v>71</v>
      </c>
    </row>
    <row r="275" spans="1:6" x14ac:dyDescent="0.2">
      <c r="A275" s="2" t="s">
        <v>4</v>
      </c>
      <c r="B275" s="2" t="s">
        <v>5</v>
      </c>
      <c r="C275" s="2" t="s">
        <v>28</v>
      </c>
      <c r="D275" s="2" t="s">
        <v>29</v>
      </c>
      <c r="E275" s="2" t="s">
        <v>30</v>
      </c>
      <c r="F275" s="3" t="s">
        <v>71</v>
      </c>
    </row>
    <row r="276" spans="1:6" x14ac:dyDescent="0.2">
      <c r="A276" s="2" t="s">
        <v>4</v>
      </c>
      <c r="B276" s="2" t="s">
        <v>5</v>
      </c>
      <c r="C276" s="2" t="s">
        <v>28</v>
      </c>
      <c r="D276" s="2" t="s">
        <v>29</v>
      </c>
      <c r="E276" s="2" t="s">
        <v>30</v>
      </c>
      <c r="F276" s="3" t="s">
        <v>71</v>
      </c>
    </row>
    <row r="277" spans="1:6" x14ac:dyDescent="0.2">
      <c r="A277" s="2" t="s">
        <v>4</v>
      </c>
      <c r="B277" s="2" t="s">
        <v>5</v>
      </c>
      <c r="C277" s="2" t="s">
        <v>28</v>
      </c>
      <c r="D277" s="2" t="s">
        <v>29</v>
      </c>
      <c r="E277" s="2" t="s">
        <v>30</v>
      </c>
      <c r="F277" s="3" t="s">
        <v>71</v>
      </c>
    </row>
    <row r="278" spans="1:6" x14ac:dyDescent="0.2">
      <c r="A278" s="2" t="s">
        <v>4</v>
      </c>
      <c r="B278" s="2" t="s">
        <v>5</v>
      </c>
      <c r="C278" s="2" t="s">
        <v>28</v>
      </c>
      <c r="D278" s="2" t="s">
        <v>29</v>
      </c>
      <c r="E278" s="2" t="s">
        <v>30</v>
      </c>
      <c r="F278" s="3" t="s">
        <v>71</v>
      </c>
    </row>
    <row r="279" spans="1:6" x14ac:dyDescent="0.2">
      <c r="A279" s="2" t="s">
        <v>4</v>
      </c>
      <c r="B279" s="2" t="s">
        <v>5</v>
      </c>
      <c r="C279" s="2" t="s">
        <v>31</v>
      </c>
      <c r="D279" s="2" t="s">
        <v>32</v>
      </c>
      <c r="E279" s="2" t="s">
        <v>33</v>
      </c>
      <c r="F279" s="3" t="s">
        <v>71</v>
      </c>
    </row>
    <row r="280" spans="1:6" x14ac:dyDescent="0.2">
      <c r="A280" s="2" t="s">
        <v>4</v>
      </c>
      <c r="B280" s="2" t="s">
        <v>5</v>
      </c>
      <c r="C280" s="2" t="s">
        <v>28</v>
      </c>
      <c r="D280" s="2" t="s">
        <v>29</v>
      </c>
      <c r="E280" s="2" t="s">
        <v>30</v>
      </c>
      <c r="F280" s="3" t="s">
        <v>71</v>
      </c>
    </row>
    <row r="281" spans="1:6" x14ac:dyDescent="0.2">
      <c r="A281" s="2" t="s">
        <v>4</v>
      </c>
      <c r="B281" s="2" t="s">
        <v>5</v>
      </c>
      <c r="C281" s="2" t="s">
        <v>28</v>
      </c>
      <c r="D281" s="2" t="s">
        <v>29</v>
      </c>
      <c r="E281" s="2" t="s">
        <v>30</v>
      </c>
      <c r="F281" s="3" t="s">
        <v>71</v>
      </c>
    </row>
    <row r="282" spans="1:6" x14ac:dyDescent="0.2">
      <c r="A282" s="2" t="s">
        <v>4</v>
      </c>
      <c r="B282" s="2" t="s">
        <v>5</v>
      </c>
      <c r="C282" s="2" t="s">
        <v>28</v>
      </c>
      <c r="D282" s="2" t="s">
        <v>29</v>
      </c>
      <c r="E282" s="2" t="s">
        <v>30</v>
      </c>
      <c r="F282" s="3" t="s">
        <v>71</v>
      </c>
    </row>
    <row r="283" spans="1:6" x14ac:dyDescent="0.2">
      <c r="A283" s="2" t="s">
        <v>4</v>
      </c>
      <c r="B283" s="2" t="s">
        <v>5</v>
      </c>
      <c r="C283" s="2" t="s">
        <v>25</v>
      </c>
      <c r="D283" s="2" t="s">
        <v>26</v>
      </c>
      <c r="E283" s="2" t="s">
        <v>27</v>
      </c>
      <c r="F283" s="3" t="s">
        <v>71</v>
      </c>
    </row>
    <row r="284" spans="1:6" x14ac:dyDescent="0.2">
      <c r="A284" s="2" t="s">
        <v>4</v>
      </c>
      <c r="B284" s="2" t="s">
        <v>5</v>
      </c>
      <c r="C284" s="2" t="s">
        <v>28</v>
      </c>
      <c r="D284" s="2" t="s">
        <v>29</v>
      </c>
      <c r="E284" s="2" t="s">
        <v>30</v>
      </c>
      <c r="F284" s="3" t="s">
        <v>71</v>
      </c>
    </row>
    <row r="285" spans="1:6" x14ac:dyDescent="0.2">
      <c r="A285" s="2" t="s">
        <v>4</v>
      </c>
      <c r="B285" s="2" t="s">
        <v>5</v>
      </c>
      <c r="C285" s="2" t="s">
        <v>25</v>
      </c>
      <c r="D285" s="2" t="s">
        <v>26</v>
      </c>
      <c r="E285" s="2" t="s">
        <v>27</v>
      </c>
      <c r="F285" s="3" t="s">
        <v>71</v>
      </c>
    </row>
    <row r="286" spans="1:6" x14ac:dyDescent="0.2">
      <c r="A286" s="2" t="s">
        <v>4</v>
      </c>
      <c r="B286" s="2" t="s">
        <v>5</v>
      </c>
      <c r="C286" s="2" t="s">
        <v>25</v>
      </c>
      <c r="D286" s="2" t="s">
        <v>29</v>
      </c>
      <c r="E286" s="2" t="s">
        <v>30</v>
      </c>
      <c r="F286" s="3" t="s">
        <v>71</v>
      </c>
    </row>
    <row r="287" spans="1:6" x14ac:dyDescent="0.2">
      <c r="A287" s="2" t="s">
        <v>4</v>
      </c>
      <c r="B287" s="2" t="s">
        <v>5</v>
      </c>
      <c r="C287" s="2" t="s">
        <v>28</v>
      </c>
      <c r="D287" s="2" t="s">
        <v>29</v>
      </c>
      <c r="E287" s="2" t="s">
        <v>30</v>
      </c>
      <c r="F287" s="3" t="s">
        <v>71</v>
      </c>
    </row>
    <row r="288" spans="1:6" x14ac:dyDescent="0.2">
      <c r="A288" s="2" t="s">
        <v>4</v>
      </c>
      <c r="B288" s="2" t="s">
        <v>5</v>
      </c>
      <c r="C288" s="2" t="s">
        <v>28</v>
      </c>
      <c r="D288" s="2" t="s">
        <v>29</v>
      </c>
      <c r="E288" s="2" t="s">
        <v>30</v>
      </c>
      <c r="F288" s="3" t="s">
        <v>71</v>
      </c>
    </row>
    <row r="289" spans="1:6" x14ac:dyDescent="0.2">
      <c r="A289" s="2" t="s">
        <v>4</v>
      </c>
      <c r="B289" s="2" t="s">
        <v>5</v>
      </c>
      <c r="C289" s="2" t="s">
        <v>28</v>
      </c>
      <c r="D289" s="2" t="s">
        <v>29</v>
      </c>
      <c r="E289" s="2" t="s">
        <v>30</v>
      </c>
      <c r="F289" s="3" t="s">
        <v>71</v>
      </c>
    </row>
    <row r="290" spans="1:6" x14ac:dyDescent="0.2">
      <c r="A290" s="2" t="s">
        <v>4</v>
      </c>
      <c r="B290" s="2" t="s">
        <v>5</v>
      </c>
      <c r="C290" s="2" t="s">
        <v>28</v>
      </c>
      <c r="D290" s="2" t="s">
        <v>29</v>
      </c>
      <c r="E290" s="2" t="s">
        <v>30</v>
      </c>
      <c r="F290" s="3" t="s">
        <v>71</v>
      </c>
    </row>
    <row r="291" spans="1:6" x14ac:dyDescent="0.2">
      <c r="A291" s="2" t="s">
        <v>4</v>
      </c>
      <c r="B291" s="2" t="s">
        <v>5</v>
      </c>
      <c r="C291" s="2" t="s">
        <v>31</v>
      </c>
      <c r="D291" s="2" t="s">
        <v>32</v>
      </c>
      <c r="E291" s="2" t="s">
        <v>33</v>
      </c>
      <c r="F291" s="3" t="s">
        <v>71</v>
      </c>
    </row>
    <row r="292" spans="1:6" x14ac:dyDescent="0.2">
      <c r="A292" s="2" t="s">
        <v>4</v>
      </c>
      <c r="B292" s="2" t="s">
        <v>5</v>
      </c>
      <c r="C292" s="2" t="s">
        <v>25</v>
      </c>
      <c r="D292" s="2" t="s">
        <v>29</v>
      </c>
      <c r="E292" s="2" t="s">
        <v>30</v>
      </c>
      <c r="F292" s="3" t="s">
        <v>71</v>
      </c>
    </row>
    <row r="293" spans="1:6" x14ac:dyDescent="0.2">
      <c r="A293" s="2" t="s">
        <v>4</v>
      </c>
      <c r="B293" s="2" t="s">
        <v>5</v>
      </c>
      <c r="C293" s="2" t="s">
        <v>25</v>
      </c>
      <c r="D293" s="2" t="s">
        <v>29</v>
      </c>
      <c r="E293" s="2" t="s">
        <v>30</v>
      </c>
      <c r="F293" s="3" t="s">
        <v>71</v>
      </c>
    </row>
    <row r="294" spans="1:6" x14ac:dyDescent="0.2">
      <c r="A294" s="2" t="s">
        <v>4</v>
      </c>
      <c r="B294" s="2" t="s">
        <v>5</v>
      </c>
      <c r="C294" s="2" t="s">
        <v>28</v>
      </c>
      <c r="D294" s="2" t="s">
        <v>29</v>
      </c>
      <c r="E294" s="2" t="s">
        <v>30</v>
      </c>
      <c r="F294" s="3" t="s">
        <v>71</v>
      </c>
    </row>
    <row r="295" spans="1:6" x14ac:dyDescent="0.2">
      <c r="A295" s="2" t="s">
        <v>4</v>
      </c>
      <c r="B295" s="2" t="s">
        <v>5</v>
      </c>
      <c r="C295" s="2" t="s">
        <v>28</v>
      </c>
      <c r="D295" s="2" t="s">
        <v>29</v>
      </c>
      <c r="E295" s="2" t="s">
        <v>30</v>
      </c>
      <c r="F295" s="3" t="s">
        <v>71</v>
      </c>
    </row>
    <row r="296" spans="1:6" x14ac:dyDescent="0.2">
      <c r="A296" s="2" t="s">
        <v>4</v>
      </c>
      <c r="B296" s="2" t="s">
        <v>5</v>
      </c>
      <c r="C296" s="2" t="s">
        <v>28</v>
      </c>
      <c r="D296" s="2" t="s">
        <v>29</v>
      </c>
      <c r="E296" s="2" t="s">
        <v>30</v>
      </c>
      <c r="F296" s="3" t="s">
        <v>71</v>
      </c>
    </row>
    <row r="297" spans="1:6" x14ac:dyDescent="0.2">
      <c r="A297" s="2" t="s">
        <v>4</v>
      </c>
      <c r="B297" s="2" t="s">
        <v>5</v>
      </c>
      <c r="C297" s="2" t="s">
        <v>28</v>
      </c>
      <c r="D297" s="2" t="s">
        <v>29</v>
      </c>
      <c r="E297" s="2" t="s">
        <v>30</v>
      </c>
      <c r="F297" s="3" t="s">
        <v>71</v>
      </c>
    </row>
    <row r="298" spans="1:6" x14ac:dyDescent="0.2">
      <c r="A298" s="2" t="s">
        <v>4</v>
      </c>
      <c r="B298" s="2" t="s">
        <v>5</v>
      </c>
      <c r="C298" s="2" t="s">
        <v>28</v>
      </c>
      <c r="D298" s="2" t="s">
        <v>29</v>
      </c>
      <c r="E298" s="2" t="s">
        <v>30</v>
      </c>
      <c r="F298" s="3" t="s">
        <v>71</v>
      </c>
    </row>
    <row r="299" spans="1:6" x14ac:dyDescent="0.2">
      <c r="A299" s="2" t="s">
        <v>4</v>
      </c>
      <c r="B299" s="2" t="s">
        <v>5</v>
      </c>
      <c r="C299" s="2" t="s">
        <v>28</v>
      </c>
      <c r="D299" s="2" t="s">
        <v>29</v>
      </c>
      <c r="E299" s="2" t="s">
        <v>30</v>
      </c>
      <c r="F299" s="3" t="s">
        <v>71</v>
      </c>
    </row>
    <row r="300" spans="1:6" x14ac:dyDescent="0.2">
      <c r="A300" s="2" t="s">
        <v>4</v>
      </c>
      <c r="B300" s="2" t="s">
        <v>5</v>
      </c>
      <c r="C300" s="2" t="s">
        <v>28</v>
      </c>
      <c r="D300" s="2" t="s">
        <v>29</v>
      </c>
      <c r="E300" s="2" t="s">
        <v>30</v>
      </c>
      <c r="F300" s="3" t="s">
        <v>71</v>
      </c>
    </row>
    <row r="301" spans="1:6" x14ac:dyDescent="0.2">
      <c r="A301" s="2" t="s">
        <v>4</v>
      </c>
      <c r="B301" s="2" t="s">
        <v>5</v>
      </c>
      <c r="C301" s="2" t="s">
        <v>28</v>
      </c>
      <c r="D301" s="2" t="s">
        <v>29</v>
      </c>
      <c r="E301" s="2" t="s">
        <v>30</v>
      </c>
      <c r="F301" s="3" t="s">
        <v>71</v>
      </c>
    </row>
    <row r="302" spans="1:6" x14ac:dyDescent="0.2">
      <c r="A302" s="2" t="s">
        <v>4</v>
      </c>
      <c r="B302" s="2" t="s">
        <v>5</v>
      </c>
      <c r="C302" s="2" t="s">
        <v>28</v>
      </c>
      <c r="D302" s="2" t="s">
        <v>29</v>
      </c>
      <c r="E302" s="2" t="s">
        <v>30</v>
      </c>
      <c r="F302" s="3" t="s">
        <v>71</v>
      </c>
    </row>
    <row r="303" spans="1:6" x14ac:dyDescent="0.2">
      <c r="A303" s="2" t="s">
        <v>4</v>
      </c>
      <c r="B303" s="2" t="s">
        <v>5</v>
      </c>
      <c r="C303" s="2" t="s">
        <v>28</v>
      </c>
      <c r="D303" s="2" t="s">
        <v>29</v>
      </c>
      <c r="E303" s="2" t="s">
        <v>30</v>
      </c>
      <c r="F303" s="3" t="s">
        <v>71</v>
      </c>
    </row>
    <row r="304" spans="1:6" x14ac:dyDescent="0.2">
      <c r="A304" s="2" t="s">
        <v>4</v>
      </c>
      <c r="B304" s="2" t="s">
        <v>5</v>
      </c>
      <c r="C304" s="2" t="s">
        <v>28</v>
      </c>
      <c r="D304" s="2" t="s">
        <v>29</v>
      </c>
      <c r="E304" s="2" t="s">
        <v>30</v>
      </c>
      <c r="F304" s="3" t="s">
        <v>71</v>
      </c>
    </row>
    <row r="305" spans="1:6" x14ac:dyDescent="0.2">
      <c r="A305" s="2" t="s">
        <v>4</v>
      </c>
      <c r="B305" s="2" t="s">
        <v>5</v>
      </c>
      <c r="C305" s="2" t="s">
        <v>28</v>
      </c>
      <c r="D305" s="2" t="s">
        <v>29</v>
      </c>
      <c r="E305" s="2" t="s">
        <v>30</v>
      </c>
      <c r="F305" s="3" t="s">
        <v>71</v>
      </c>
    </row>
    <row r="306" spans="1:6" x14ac:dyDescent="0.2">
      <c r="A306" s="2" t="s">
        <v>4</v>
      </c>
      <c r="B306" s="2" t="s">
        <v>5</v>
      </c>
      <c r="C306" s="2" t="s">
        <v>28</v>
      </c>
      <c r="D306" s="2" t="s">
        <v>29</v>
      </c>
      <c r="E306" s="2" t="s">
        <v>30</v>
      </c>
      <c r="F306" s="3" t="s">
        <v>71</v>
      </c>
    </row>
    <row r="307" spans="1:6" x14ac:dyDescent="0.2">
      <c r="A307" s="2" t="s">
        <v>4</v>
      </c>
      <c r="B307" s="2" t="s">
        <v>5</v>
      </c>
      <c r="C307" s="2" t="s">
        <v>28</v>
      </c>
      <c r="D307" s="2" t="s">
        <v>29</v>
      </c>
      <c r="E307" s="2" t="s">
        <v>30</v>
      </c>
      <c r="F307" s="3" t="s">
        <v>71</v>
      </c>
    </row>
    <row r="308" spans="1:6" x14ac:dyDescent="0.2">
      <c r="A308" s="2" t="s">
        <v>4</v>
      </c>
      <c r="B308" s="2" t="s">
        <v>5</v>
      </c>
      <c r="C308" s="2" t="s">
        <v>28</v>
      </c>
      <c r="D308" s="2" t="s">
        <v>29</v>
      </c>
      <c r="E308" s="2" t="s">
        <v>30</v>
      </c>
      <c r="F308" s="3" t="s">
        <v>71</v>
      </c>
    </row>
    <row r="309" spans="1:6" x14ac:dyDescent="0.2">
      <c r="A309" s="2" t="s">
        <v>4</v>
      </c>
      <c r="B309" s="2" t="s">
        <v>5</v>
      </c>
      <c r="C309" s="2" t="s">
        <v>28</v>
      </c>
      <c r="D309" s="2" t="s">
        <v>29</v>
      </c>
      <c r="E309" s="2" t="s">
        <v>30</v>
      </c>
      <c r="F309" s="3" t="s">
        <v>71</v>
      </c>
    </row>
    <row r="310" spans="1:6" x14ac:dyDescent="0.2">
      <c r="A310" s="2" t="s">
        <v>4</v>
      </c>
      <c r="B310" s="2" t="s">
        <v>5</v>
      </c>
      <c r="C310" s="2" t="s">
        <v>28</v>
      </c>
      <c r="D310" s="2" t="s">
        <v>29</v>
      </c>
      <c r="E310" s="2" t="s">
        <v>30</v>
      </c>
      <c r="F310" s="3" t="s">
        <v>71</v>
      </c>
    </row>
    <row r="311" spans="1:6" x14ac:dyDescent="0.2">
      <c r="A311" s="2" t="s">
        <v>4</v>
      </c>
      <c r="B311" s="2" t="s">
        <v>5</v>
      </c>
      <c r="C311" s="2" t="s">
        <v>28</v>
      </c>
      <c r="D311" s="2" t="s">
        <v>29</v>
      </c>
      <c r="E311" s="2" t="s">
        <v>30</v>
      </c>
      <c r="F311" s="3" t="s">
        <v>71</v>
      </c>
    </row>
    <row r="312" spans="1:6" x14ac:dyDescent="0.2">
      <c r="A312" s="2" t="s">
        <v>4</v>
      </c>
      <c r="B312" s="2" t="s">
        <v>5</v>
      </c>
      <c r="C312" s="2" t="s">
        <v>28</v>
      </c>
      <c r="D312" s="2" t="s">
        <v>29</v>
      </c>
      <c r="E312" s="2" t="s">
        <v>30</v>
      </c>
      <c r="F312" s="3" t="s">
        <v>71</v>
      </c>
    </row>
    <row r="313" spans="1:6" x14ac:dyDescent="0.2">
      <c r="A313" s="2" t="s">
        <v>4</v>
      </c>
      <c r="B313" s="2" t="s">
        <v>5</v>
      </c>
      <c r="C313" s="2" t="s">
        <v>28</v>
      </c>
      <c r="D313" s="2" t="s">
        <v>29</v>
      </c>
      <c r="E313" s="2" t="s">
        <v>30</v>
      </c>
      <c r="F313" s="3" t="s">
        <v>71</v>
      </c>
    </row>
    <row r="314" spans="1:6" x14ac:dyDescent="0.2">
      <c r="A314" s="2" t="s">
        <v>4</v>
      </c>
      <c r="B314" s="2" t="s">
        <v>5</v>
      </c>
      <c r="C314" s="2" t="s">
        <v>28</v>
      </c>
      <c r="D314" s="2" t="s">
        <v>29</v>
      </c>
      <c r="E314" s="2" t="s">
        <v>30</v>
      </c>
      <c r="F314" s="3" t="s">
        <v>71</v>
      </c>
    </row>
    <row r="315" spans="1:6" x14ac:dyDescent="0.2">
      <c r="A315" s="2" t="s">
        <v>4</v>
      </c>
      <c r="B315" s="2" t="s">
        <v>5</v>
      </c>
      <c r="C315" s="2" t="s">
        <v>28</v>
      </c>
      <c r="D315" s="2" t="s">
        <v>29</v>
      </c>
      <c r="E315" s="2" t="s">
        <v>30</v>
      </c>
      <c r="F315" s="3" t="s">
        <v>71</v>
      </c>
    </row>
    <row r="316" spans="1:6" x14ac:dyDescent="0.2">
      <c r="A316" s="2" t="s">
        <v>4</v>
      </c>
      <c r="B316" s="2" t="s">
        <v>5</v>
      </c>
      <c r="C316" s="2" t="s">
        <v>28</v>
      </c>
      <c r="D316" s="2" t="s">
        <v>29</v>
      </c>
      <c r="E316" s="2" t="s">
        <v>30</v>
      </c>
      <c r="F316" s="3" t="s">
        <v>71</v>
      </c>
    </row>
    <row r="317" spans="1:6" x14ac:dyDescent="0.2">
      <c r="A317" s="2" t="s">
        <v>4</v>
      </c>
      <c r="B317" s="2" t="s">
        <v>5</v>
      </c>
      <c r="C317" s="2" t="s">
        <v>28</v>
      </c>
      <c r="D317" s="2" t="s">
        <v>29</v>
      </c>
      <c r="E317" s="2" t="s">
        <v>30</v>
      </c>
      <c r="F317" s="3" t="s">
        <v>71</v>
      </c>
    </row>
    <row r="318" spans="1:6" x14ac:dyDescent="0.2">
      <c r="A318" s="2" t="s">
        <v>4</v>
      </c>
      <c r="B318" s="2" t="s">
        <v>5</v>
      </c>
      <c r="C318" s="2" t="s">
        <v>28</v>
      </c>
      <c r="D318" s="2" t="s">
        <v>32</v>
      </c>
      <c r="E318" s="2" t="s">
        <v>33</v>
      </c>
      <c r="F318" s="3" t="s">
        <v>71</v>
      </c>
    </row>
    <row r="319" spans="1:6" x14ac:dyDescent="0.2">
      <c r="A319" s="2" t="s">
        <v>4</v>
      </c>
      <c r="B319" s="2" t="s">
        <v>5</v>
      </c>
      <c r="C319" s="2" t="s">
        <v>25</v>
      </c>
      <c r="D319" s="2" t="s">
        <v>26</v>
      </c>
      <c r="E319" s="2" t="s">
        <v>27</v>
      </c>
      <c r="F319" s="3" t="s">
        <v>71</v>
      </c>
    </row>
    <row r="320" spans="1:6" x14ac:dyDescent="0.2">
      <c r="A320" s="2" t="s">
        <v>4</v>
      </c>
      <c r="B320" s="2" t="s">
        <v>5</v>
      </c>
      <c r="C320" s="2" t="s">
        <v>28</v>
      </c>
      <c r="D320" s="2" t="s">
        <v>32</v>
      </c>
      <c r="E320" s="2" t="s">
        <v>33</v>
      </c>
      <c r="F320" s="3" t="s">
        <v>71</v>
      </c>
    </row>
    <row r="321" spans="1:6" x14ac:dyDescent="0.2">
      <c r="A321" s="2" t="s">
        <v>4</v>
      </c>
      <c r="B321" s="2" t="s">
        <v>5</v>
      </c>
      <c r="C321" s="2" t="s">
        <v>28</v>
      </c>
      <c r="D321" s="2" t="s">
        <v>29</v>
      </c>
      <c r="E321" s="2" t="s">
        <v>30</v>
      </c>
      <c r="F321" s="3" t="s">
        <v>71</v>
      </c>
    </row>
    <row r="322" spans="1:6" x14ac:dyDescent="0.2">
      <c r="A322" s="2" t="s">
        <v>4</v>
      </c>
      <c r="B322" s="2" t="s">
        <v>5</v>
      </c>
      <c r="C322" s="2" t="s">
        <v>28</v>
      </c>
      <c r="D322" s="2" t="s">
        <v>32</v>
      </c>
      <c r="E322" s="2" t="s">
        <v>33</v>
      </c>
      <c r="F322" s="3" t="s">
        <v>71</v>
      </c>
    </row>
    <row r="323" spans="1:6" x14ac:dyDescent="0.2">
      <c r="A323" s="2" t="s">
        <v>4</v>
      </c>
      <c r="B323" s="2" t="s">
        <v>5</v>
      </c>
      <c r="C323" s="2" t="s">
        <v>28</v>
      </c>
      <c r="D323" s="2" t="s">
        <v>29</v>
      </c>
      <c r="E323" s="2" t="s">
        <v>30</v>
      </c>
      <c r="F323" s="3" t="s">
        <v>71</v>
      </c>
    </row>
    <row r="324" spans="1:6" x14ac:dyDescent="0.2">
      <c r="A324" s="2" t="s">
        <v>4</v>
      </c>
      <c r="B324" s="2" t="s">
        <v>5</v>
      </c>
      <c r="C324" s="2" t="s">
        <v>28</v>
      </c>
      <c r="D324" s="2" t="s">
        <v>29</v>
      </c>
      <c r="E324" s="2" t="s">
        <v>30</v>
      </c>
      <c r="F324" s="3" t="s">
        <v>71</v>
      </c>
    </row>
    <row r="325" spans="1:6" x14ac:dyDescent="0.2">
      <c r="A325" s="2" t="s">
        <v>4</v>
      </c>
      <c r="B325" s="2" t="s">
        <v>5</v>
      </c>
      <c r="C325" s="2" t="s">
        <v>25</v>
      </c>
      <c r="D325" s="2" t="s">
        <v>29</v>
      </c>
      <c r="E325" s="2" t="s">
        <v>30</v>
      </c>
      <c r="F325" s="3" t="s">
        <v>71</v>
      </c>
    </row>
    <row r="326" spans="1:6" x14ac:dyDescent="0.2">
      <c r="A326" s="2" t="s">
        <v>4</v>
      </c>
      <c r="B326" s="2" t="s">
        <v>5</v>
      </c>
      <c r="C326" s="2" t="s">
        <v>28</v>
      </c>
      <c r="D326" s="2" t="s">
        <v>29</v>
      </c>
      <c r="E326" s="2" t="s">
        <v>30</v>
      </c>
      <c r="F326" s="3" t="s">
        <v>71</v>
      </c>
    </row>
    <row r="327" spans="1:6" x14ac:dyDescent="0.2">
      <c r="A327" s="2" t="s">
        <v>4</v>
      </c>
      <c r="B327" s="2" t="s">
        <v>5</v>
      </c>
      <c r="C327" s="2" t="s">
        <v>28</v>
      </c>
      <c r="D327" s="2" t="s">
        <v>29</v>
      </c>
      <c r="E327" s="2" t="s">
        <v>30</v>
      </c>
      <c r="F327" s="3" t="s">
        <v>71</v>
      </c>
    </row>
    <row r="328" spans="1:6" x14ac:dyDescent="0.2">
      <c r="A328" s="2" t="s">
        <v>4</v>
      </c>
      <c r="B328" s="2" t="s">
        <v>5</v>
      </c>
      <c r="C328" s="2" t="s">
        <v>28</v>
      </c>
      <c r="D328" s="2" t="s">
        <v>29</v>
      </c>
      <c r="E328" s="2" t="s">
        <v>30</v>
      </c>
      <c r="F328" s="3" t="s">
        <v>71</v>
      </c>
    </row>
    <row r="329" spans="1:6" x14ac:dyDescent="0.2">
      <c r="A329" s="2" t="s">
        <v>4</v>
      </c>
      <c r="B329" s="2" t="s">
        <v>5</v>
      </c>
      <c r="C329" s="2" t="s">
        <v>28</v>
      </c>
      <c r="D329" s="2" t="s">
        <v>29</v>
      </c>
      <c r="E329" s="2" t="s">
        <v>30</v>
      </c>
      <c r="F329" s="3" t="s">
        <v>71</v>
      </c>
    </row>
    <row r="330" spans="1:6" x14ac:dyDescent="0.2">
      <c r="A330" s="2" t="s">
        <v>4</v>
      </c>
      <c r="B330" s="2" t="s">
        <v>5</v>
      </c>
      <c r="C330" s="2" t="s">
        <v>28</v>
      </c>
      <c r="D330" s="2" t="s">
        <v>29</v>
      </c>
      <c r="E330" s="2" t="s">
        <v>30</v>
      </c>
      <c r="F330" s="3" t="s">
        <v>71</v>
      </c>
    </row>
    <row r="331" spans="1:6" x14ac:dyDescent="0.2">
      <c r="A331" s="2" t="s">
        <v>4</v>
      </c>
      <c r="B331" s="2" t="s">
        <v>5</v>
      </c>
      <c r="C331" s="2" t="s">
        <v>28</v>
      </c>
      <c r="D331" s="2" t="s">
        <v>29</v>
      </c>
      <c r="E331" s="2" t="s">
        <v>30</v>
      </c>
      <c r="F331" s="3" t="s">
        <v>71</v>
      </c>
    </row>
    <row r="332" spans="1:6" x14ac:dyDescent="0.2">
      <c r="A332" s="2" t="s">
        <v>4</v>
      </c>
      <c r="B332" s="2" t="s">
        <v>5</v>
      </c>
      <c r="C332" s="2" t="s">
        <v>28</v>
      </c>
      <c r="D332" s="2" t="s">
        <v>29</v>
      </c>
      <c r="E332" s="2" t="s">
        <v>30</v>
      </c>
      <c r="F332" s="3" t="s">
        <v>71</v>
      </c>
    </row>
    <row r="333" spans="1:6" x14ac:dyDescent="0.2">
      <c r="A333" s="2" t="s">
        <v>4</v>
      </c>
      <c r="B333" s="2" t="s">
        <v>5</v>
      </c>
      <c r="C333" s="2" t="s">
        <v>25</v>
      </c>
      <c r="D333" s="2" t="s">
        <v>26</v>
      </c>
      <c r="E333" s="2" t="s">
        <v>27</v>
      </c>
      <c r="F333" s="3" t="s">
        <v>71</v>
      </c>
    </row>
    <row r="334" spans="1:6" x14ac:dyDescent="0.2">
      <c r="A334" s="2" t="s">
        <v>4</v>
      </c>
      <c r="B334" s="2" t="s">
        <v>5</v>
      </c>
      <c r="C334" s="2" t="s">
        <v>28</v>
      </c>
      <c r="D334" s="2" t="s">
        <v>29</v>
      </c>
      <c r="E334" s="2" t="s">
        <v>30</v>
      </c>
      <c r="F334" s="3" t="s">
        <v>71</v>
      </c>
    </row>
    <row r="335" spans="1:6" x14ac:dyDescent="0.2">
      <c r="A335" s="2" t="s">
        <v>4</v>
      </c>
      <c r="B335" s="2" t="s">
        <v>5</v>
      </c>
      <c r="C335" s="2" t="s">
        <v>28</v>
      </c>
      <c r="D335" s="2" t="s">
        <v>29</v>
      </c>
      <c r="E335" s="2" t="s">
        <v>30</v>
      </c>
      <c r="F335" s="3" t="s">
        <v>71</v>
      </c>
    </row>
    <row r="336" spans="1:6" x14ac:dyDescent="0.2">
      <c r="A336" s="2" t="s">
        <v>4</v>
      </c>
      <c r="B336" s="2" t="s">
        <v>5</v>
      </c>
      <c r="C336" s="2" t="s">
        <v>28</v>
      </c>
      <c r="D336" s="2" t="s">
        <v>29</v>
      </c>
      <c r="E336" s="2" t="s">
        <v>30</v>
      </c>
      <c r="F336" s="3" t="s">
        <v>71</v>
      </c>
    </row>
    <row r="337" spans="1:6" x14ac:dyDescent="0.2">
      <c r="A337" s="2" t="s">
        <v>4</v>
      </c>
      <c r="B337" s="2" t="s">
        <v>5</v>
      </c>
      <c r="C337" s="2" t="s">
        <v>28</v>
      </c>
      <c r="D337" s="2" t="s">
        <v>29</v>
      </c>
      <c r="E337" s="2" t="s">
        <v>30</v>
      </c>
      <c r="F337" s="3" t="s">
        <v>71</v>
      </c>
    </row>
    <row r="338" spans="1:6" x14ac:dyDescent="0.2">
      <c r="A338" s="2" t="s">
        <v>4</v>
      </c>
      <c r="B338" s="2" t="s">
        <v>5</v>
      </c>
      <c r="C338" s="2" t="s">
        <v>28</v>
      </c>
      <c r="D338" s="2" t="s">
        <v>29</v>
      </c>
      <c r="E338" s="2" t="s">
        <v>30</v>
      </c>
      <c r="F338" s="3" t="s">
        <v>71</v>
      </c>
    </row>
    <row r="339" spans="1:6" x14ac:dyDescent="0.2">
      <c r="A339" s="2" t="s">
        <v>4</v>
      </c>
      <c r="B339" s="2" t="s">
        <v>5</v>
      </c>
      <c r="C339" s="2" t="s">
        <v>28</v>
      </c>
      <c r="D339" s="2" t="s">
        <v>29</v>
      </c>
      <c r="E339" s="2" t="s">
        <v>30</v>
      </c>
      <c r="F339" s="3" t="s">
        <v>71</v>
      </c>
    </row>
    <row r="340" spans="1:6" x14ac:dyDescent="0.2">
      <c r="A340" s="2" t="s">
        <v>4</v>
      </c>
      <c r="B340" s="2" t="s">
        <v>5</v>
      </c>
      <c r="C340" s="2" t="s">
        <v>28</v>
      </c>
      <c r="D340" s="2" t="s">
        <v>29</v>
      </c>
      <c r="E340" s="2" t="s">
        <v>30</v>
      </c>
      <c r="F340" s="3" t="s">
        <v>71</v>
      </c>
    </row>
    <row r="341" spans="1:6" x14ac:dyDescent="0.2">
      <c r="A341" s="2" t="s">
        <v>4</v>
      </c>
      <c r="B341" s="2" t="s">
        <v>5</v>
      </c>
      <c r="C341" s="2" t="s">
        <v>28</v>
      </c>
      <c r="D341" s="2" t="s">
        <v>29</v>
      </c>
      <c r="E341" s="2" t="s">
        <v>30</v>
      </c>
      <c r="F341" s="3" t="s">
        <v>71</v>
      </c>
    </row>
    <row r="342" spans="1:6" x14ac:dyDescent="0.2">
      <c r="A342" s="2" t="s">
        <v>4</v>
      </c>
      <c r="B342" s="2" t="s">
        <v>5</v>
      </c>
      <c r="C342" s="2" t="s">
        <v>28</v>
      </c>
      <c r="D342" s="2" t="s">
        <v>29</v>
      </c>
      <c r="E342" s="2" t="s">
        <v>30</v>
      </c>
      <c r="F342" s="3" t="s">
        <v>71</v>
      </c>
    </row>
    <row r="343" spans="1:6" x14ac:dyDescent="0.2">
      <c r="A343" s="2" t="s">
        <v>4</v>
      </c>
      <c r="B343" s="2" t="s">
        <v>5</v>
      </c>
      <c r="C343" s="2" t="s">
        <v>28</v>
      </c>
      <c r="D343" s="2" t="s">
        <v>29</v>
      </c>
      <c r="E343" s="2" t="s">
        <v>30</v>
      </c>
      <c r="F343" s="3" t="s">
        <v>71</v>
      </c>
    </row>
    <row r="344" spans="1:6" x14ac:dyDescent="0.2">
      <c r="A344" s="2" t="s">
        <v>4</v>
      </c>
      <c r="B344" s="2" t="s">
        <v>5</v>
      </c>
      <c r="C344" s="2" t="s">
        <v>28</v>
      </c>
      <c r="D344" s="2" t="s">
        <v>29</v>
      </c>
      <c r="E344" s="2" t="s">
        <v>30</v>
      </c>
      <c r="F344" s="3" t="s">
        <v>71</v>
      </c>
    </row>
    <row r="345" spans="1:6" x14ac:dyDescent="0.2">
      <c r="A345" s="2" t="s">
        <v>4</v>
      </c>
      <c r="B345" s="2" t="s">
        <v>5</v>
      </c>
      <c r="C345" s="2" t="s">
        <v>28</v>
      </c>
      <c r="D345" s="2" t="s">
        <v>29</v>
      </c>
      <c r="E345" s="2" t="s">
        <v>30</v>
      </c>
      <c r="F345" s="3" t="s">
        <v>71</v>
      </c>
    </row>
    <row r="346" spans="1:6" x14ac:dyDescent="0.2">
      <c r="A346" s="2" t="s">
        <v>4</v>
      </c>
      <c r="B346" s="2" t="s">
        <v>5</v>
      </c>
      <c r="C346" s="2" t="s">
        <v>28</v>
      </c>
      <c r="D346" s="2" t="s">
        <v>29</v>
      </c>
      <c r="E346" s="2" t="s">
        <v>30</v>
      </c>
      <c r="F346" s="3" t="s">
        <v>71</v>
      </c>
    </row>
    <row r="347" spans="1:6" x14ac:dyDescent="0.2">
      <c r="A347" s="2" t="s">
        <v>4</v>
      </c>
      <c r="B347" s="2" t="s">
        <v>5</v>
      </c>
      <c r="C347" s="2" t="s">
        <v>28</v>
      </c>
      <c r="D347" s="2" t="s">
        <v>29</v>
      </c>
      <c r="E347" s="2" t="s">
        <v>30</v>
      </c>
      <c r="F347" s="3" t="s">
        <v>71</v>
      </c>
    </row>
    <row r="348" spans="1:6" x14ac:dyDescent="0.2">
      <c r="A348" s="2" t="s">
        <v>4</v>
      </c>
      <c r="B348" s="2" t="s">
        <v>5</v>
      </c>
      <c r="C348" s="2" t="s">
        <v>28</v>
      </c>
      <c r="D348" s="2" t="s">
        <v>29</v>
      </c>
      <c r="E348" s="2" t="s">
        <v>30</v>
      </c>
      <c r="F348" s="3" t="s">
        <v>71</v>
      </c>
    </row>
    <row r="349" spans="1:6" x14ac:dyDescent="0.2">
      <c r="A349" s="2" t="s">
        <v>4</v>
      </c>
      <c r="B349" s="2" t="s">
        <v>5</v>
      </c>
      <c r="C349" s="2" t="s">
        <v>25</v>
      </c>
      <c r="D349" s="2" t="s">
        <v>26</v>
      </c>
      <c r="E349" s="2" t="s">
        <v>27</v>
      </c>
      <c r="F349" s="3" t="s">
        <v>71</v>
      </c>
    </row>
    <row r="350" spans="1:6" x14ac:dyDescent="0.2">
      <c r="A350" s="2" t="s">
        <v>4</v>
      </c>
      <c r="B350" s="2" t="s">
        <v>5</v>
      </c>
      <c r="C350" s="2" t="s">
        <v>28</v>
      </c>
      <c r="D350" s="2" t="s">
        <v>29</v>
      </c>
      <c r="E350" s="2" t="s">
        <v>30</v>
      </c>
      <c r="F350" s="3" t="s">
        <v>71</v>
      </c>
    </row>
    <row r="351" spans="1:6" x14ac:dyDescent="0.2">
      <c r="A351" s="2" t="s">
        <v>4</v>
      </c>
      <c r="B351" s="2" t="s">
        <v>5</v>
      </c>
      <c r="C351" s="2" t="s">
        <v>28</v>
      </c>
      <c r="D351" s="2" t="s">
        <v>29</v>
      </c>
      <c r="E351" s="2" t="s">
        <v>30</v>
      </c>
      <c r="F351" s="3" t="s">
        <v>71</v>
      </c>
    </row>
    <row r="352" spans="1:6" x14ac:dyDescent="0.2">
      <c r="A352" s="2" t="s">
        <v>4</v>
      </c>
      <c r="B352" s="2" t="s">
        <v>5</v>
      </c>
      <c r="C352" s="2" t="s">
        <v>28</v>
      </c>
      <c r="D352" s="2" t="s">
        <v>29</v>
      </c>
      <c r="E352" s="2" t="s">
        <v>30</v>
      </c>
      <c r="F352" s="3" t="s">
        <v>71</v>
      </c>
    </row>
    <row r="353" spans="1:6" x14ac:dyDescent="0.2">
      <c r="A353" s="2" t="s">
        <v>4</v>
      </c>
      <c r="B353" s="2" t="s">
        <v>5</v>
      </c>
      <c r="C353" s="2" t="s">
        <v>28</v>
      </c>
      <c r="D353" s="2" t="s">
        <v>29</v>
      </c>
      <c r="E353" s="2" t="s">
        <v>30</v>
      </c>
      <c r="F353" s="3" t="s">
        <v>71</v>
      </c>
    </row>
    <row r="354" spans="1:6" x14ac:dyDescent="0.2">
      <c r="A354" s="2" t="s">
        <v>4</v>
      </c>
      <c r="B354" s="2" t="s">
        <v>24</v>
      </c>
      <c r="C354" s="2" t="s">
        <v>28</v>
      </c>
      <c r="D354" s="2" t="s">
        <v>29</v>
      </c>
      <c r="E354" s="2" t="s">
        <v>30</v>
      </c>
      <c r="F354" s="3" t="s">
        <v>71</v>
      </c>
    </row>
    <row r="355" spans="1:6" x14ac:dyDescent="0.2">
      <c r="A355" s="2" t="s">
        <v>4</v>
      </c>
      <c r="B355" s="2" t="s">
        <v>5</v>
      </c>
      <c r="C355" s="2" t="s">
        <v>28</v>
      </c>
      <c r="D355" s="2" t="s">
        <v>29</v>
      </c>
      <c r="E355" s="2" t="s">
        <v>30</v>
      </c>
      <c r="F355" s="3" t="s">
        <v>71</v>
      </c>
    </row>
    <row r="356" spans="1:6" x14ac:dyDescent="0.2">
      <c r="A356" s="2" t="s">
        <v>4</v>
      </c>
      <c r="B356" s="2" t="s">
        <v>5</v>
      </c>
      <c r="C356" s="2" t="s">
        <v>31</v>
      </c>
      <c r="D356" s="2" t="s">
        <v>32</v>
      </c>
      <c r="E356" s="2" t="s">
        <v>33</v>
      </c>
      <c r="F356" s="3" t="s">
        <v>71</v>
      </c>
    </row>
    <row r="357" spans="1:6" x14ac:dyDescent="0.2">
      <c r="A357" s="2" t="s">
        <v>4</v>
      </c>
      <c r="B357" s="2" t="s">
        <v>5</v>
      </c>
      <c r="C357" s="2" t="s">
        <v>28</v>
      </c>
      <c r="D357" s="2" t="s">
        <v>29</v>
      </c>
      <c r="E357" s="2" t="s">
        <v>30</v>
      </c>
      <c r="F357" s="3" t="s">
        <v>71</v>
      </c>
    </row>
    <row r="358" spans="1:6" x14ac:dyDescent="0.2">
      <c r="A358" s="2" t="s">
        <v>4</v>
      </c>
      <c r="B358" s="2" t="s">
        <v>5</v>
      </c>
      <c r="C358" s="2" t="s">
        <v>28</v>
      </c>
      <c r="D358" s="2" t="s">
        <v>29</v>
      </c>
      <c r="E358" s="2" t="s">
        <v>30</v>
      </c>
      <c r="F358" s="3" t="s">
        <v>71</v>
      </c>
    </row>
    <row r="359" spans="1:6" x14ac:dyDescent="0.2">
      <c r="A359" s="2" t="s">
        <v>4</v>
      </c>
      <c r="B359" s="2" t="s">
        <v>5</v>
      </c>
      <c r="C359" s="2" t="s">
        <v>28</v>
      </c>
      <c r="D359" s="2" t="s">
        <v>29</v>
      </c>
      <c r="E359" s="2" t="s">
        <v>30</v>
      </c>
      <c r="F359" s="3" t="s">
        <v>71</v>
      </c>
    </row>
    <row r="360" spans="1:6" x14ac:dyDescent="0.2">
      <c r="A360" s="2" t="s">
        <v>4</v>
      </c>
      <c r="B360" s="2" t="s">
        <v>5</v>
      </c>
      <c r="C360" s="2" t="s">
        <v>28</v>
      </c>
      <c r="D360" s="2" t="s">
        <v>29</v>
      </c>
      <c r="E360" s="2" t="s">
        <v>30</v>
      </c>
      <c r="F360" s="3" t="s">
        <v>71</v>
      </c>
    </row>
    <row r="361" spans="1:6" x14ac:dyDescent="0.2">
      <c r="A361" s="2" t="s">
        <v>4</v>
      </c>
      <c r="B361" s="2" t="s">
        <v>5</v>
      </c>
      <c r="C361" s="2" t="s">
        <v>31</v>
      </c>
      <c r="D361" s="2" t="s">
        <v>32</v>
      </c>
      <c r="E361" s="2" t="s">
        <v>33</v>
      </c>
      <c r="F361" s="3" t="s">
        <v>71</v>
      </c>
    </row>
    <row r="362" spans="1:6" x14ac:dyDescent="0.2">
      <c r="A362" s="2" t="s">
        <v>4</v>
      </c>
      <c r="B362" s="2" t="s">
        <v>5</v>
      </c>
      <c r="C362" s="2" t="s">
        <v>28</v>
      </c>
      <c r="D362" s="2" t="s">
        <v>29</v>
      </c>
      <c r="E362" s="2" t="s">
        <v>30</v>
      </c>
      <c r="F362" s="3" t="s">
        <v>71</v>
      </c>
    </row>
    <row r="363" spans="1:6" x14ac:dyDescent="0.2">
      <c r="A363" s="2" t="s">
        <v>4</v>
      </c>
      <c r="B363" s="2" t="s">
        <v>5</v>
      </c>
      <c r="C363" s="2" t="s">
        <v>28</v>
      </c>
      <c r="D363" s="2" t="s">
        <v>29</v>
      </c>
      <c r="E363" s="2" t="s">
        <v>30</v>
      </c>
      <c r="F363" s="3" t="s">
        <v>71</v>
      </c>
    </row>
    <row r="364" spans="1:6" x14ac:dyDescent="0.2">
      <c r="A364" s="2" t="s">
        <v>4</v>
      </c>
      <c r="B364" s="2" t="s">
        <v>5</v>
      </c>
      <c r="C364" s="2" t="s">
        <v>31</v>
      </c>
      <c r="D364" s="2" t="s">
        <v>32</v>
      </c>
      <c r="E364" s="2" t="s">
        <v>33</v>
      </c>
      <c r="F364" s="3" t="s">
        <v>71</v>
      </c>
    </row>
    <row r="365" spans="1:6" x14ac:dyDescent="0.2">
      <c r="A365" s="2" t="s">
        <v>4</v>
      </c>
      <c r="B365" s="2" t="s">
        <v>5</v>
      </c>
      <c r="C365" s="2" t="s">
        <v>31</v>
      </c>
      <c r="D365" s="2" t="s">
        <v>32</v>
      </c>
      <c r="E365" s="2" t="s">
        <v>33</v>
      </c>
      <c r="F365" s="3" t="s">
        <v>71</v>
      </c>
    </row>
    <row r="366" spans="1:6" x14ac:dyDescent="0.2">
      <c r="A366" s="2" t="s">
        <v>4</v>
      </c>
      <c r="B366" s="2" t="s">
        <v>5</v>
      </c>
      <c r="C366" s="2" t="s">
        <v>28</v>
      </c>
      <c r="D366" s="2" t="s">
        <v>29</v>
      </c>
      <c r="E366" s="2" t="s">
        <v>30</v>
      </c>
      <c r="F366" s="3" t="s">
        <v>71</v>
      </c>
    </row>
    <row r="367" spans="1:6" x14ac:dyDescent="0.2">
      <c r="A367" s="2" t="s">
        <v>4</v>
      </c>
      <c r="B367" s="2" t="s">
        <v>5</v>
      </c>
      <c r="C367" s="2" t="s">
        <v>28</v>
      </c>
      <c r="D367" s="2" t="s">
        <v>29</v>
      </c>
      <c r="E367" s="2" t="s">
        <v>30</v>
      </c>
      <c r="F367" s="3" t="s">
        <v>71</v>
      </c>
    </row>
    <row r="368" spans="1:6" x14ac:dyDescent="0.2">
      <c r="A368" s="2" t="s">
        <v>4</v>
      </c>
      <c r="B368" s="2" t="s">
        <v>5</v>
      </c>
      <c r="C368" s="2" t="s">
        <v>28</v>
      </c>
      <c r="D368" s="2" t="s">
        <v>29</v>
      </c>
      <c r="E368" s="2" t="s">
        <v>30</v>
      </c>
      <c r="F368" s="3" t="s">
        <v>71</v>
      </c>
    </row>
    <row r="369" spans="1:6" x14ac:dyDescent="0.2">
      <c r="A369" s="2" t="s">
        <v>4</v>
      </c>
      <c r="B369" s="2" t="s">
        <v>5</v>
      </c>
      <c r="C369" s="2" t="s">
        <v>28</v>
      </c>
      <c r="D369" s="2" t="s">
        <v>29</v>
      </c>
      <c r="E369" s="2" t="s">
        <v>30</v>
      </c>
      <c r="F369" s="3" t="s">
        <v>71</v>
      </c>
    </row>
    <row r="370" spans="1:6" x14ac:dyDescent="0.2">
      <c r="A370" s="2" t="s">
        <v>4</v>
      </c>
      <c r="B370" s="2" t="s">
        <v>5</v>
      </c>
      <c r="C370" s="2" t="s">
        <v>28</v>
      </c>
      <c r="D370" s="2" t="s">
        <v>29</v>
      </c>
      <c r="E370" s="2" t="s">
        <v>30</v>
      </c>
      <c r="F370" s="3" t="s">
        <v>71</v>
      </c>
    </row>
    <row r="371" spans="1:6" x14ac:dyDescent="0.2">
      <c r="A371" s="2" t="s">
        <v>4</v>
      </c>
      <c r="B371" s="2" t="s">
        <v>5</v>
      </c>
      <c r="C371" s="2" t="s">
        <v>28</v>
      </c>
      <c r="D371" s="2" t="s">
        <v>29</v>
      </c>
      <c r="E371" s="2" t="s">
        <v>30</v>
      </c>
      <c r="F371" s="3" t="s">
        <v>71</v>
      </c>
    </row>
    <row r="372" spans="1:6" x14ac:dyDescent="0.2">
      <c r="A372" s="2" t="s">
        <v>4</v>
      </c>
      <c r="B372" s="2" t="s">
        <v>5</v>
      </c>
      <c r="C372" s="2" t="s">
        <v>28</v>
      </c>
      <c r="D372" s="2" t="s">
        <v>29</v>
      </c>
      <c r="E372" s="2" t="s">
        <v>30</v>
      </c>
      <c r="F372" s="3" t="s">
        <v>71</v>
      </c>
    </row>
    <row r="373" spans="1:6" x14ac:dyDescent="0.2">
      <c r="A373" s="2" t="s">
        <v>4</v>
      </c>
      <c r="B373" s="2" t="s">
        <v>5</v>
      </c>
      <c r="C373" s="2" t="s">
        <v>28</v>
      </c>
      <c r="D373" s="2" t="s">
        <v>29</v>
      </c>
      <c r="E373" s="2" t="s">
        <v>30</v>
      </c>
      <c r="F373" s="3" t="s">
        <v>71</v>
      </c>
    </row>
    <row r="374" spans="1:6" x14ac:dyDescent="0.2">
      <c r="A374" s="2" t="s">
        <v>4</v>
      </c>
      <c r="B374" s="2" t="s">
        <v>5</v>
      </c>
      <c r="C374" s="2" t="s">
        <v>28</v>
      </c>
      <c r="D374" s="2" t="s">
        <v>29</v>
      </c>
      <c r="E374" s="2" t="s">
        <v>30</v>
      </c>
      <c r="F374" s="3" t="s">
        <v>71</v>
      </c>
    </row>
    <row r="375" spans="1:6" x14ac:dyDescent="0.2">
      <c r="A375" s="2" t="s">
        <v>4</v>
      </c>
      <c r="B375" s="2" t="s">
        <v>5</v>
      </c>
      <c r="C375" s="2" t="s">
        <v>28</v>
      </c>
      <c r="D375" s="2" t="s">
        <v>29</v>
      </c>
      <c r="E375" s="2" t="s">
        <v>30</v>
      </c>
      <c r="F375" s="3" t="s">
        <v>71</v>
      </c>
    </row>
    <row r="376" spans="1:6" x14ac:dyDescent="0.2">
      <c r="A376" s="2" t="s">
        <v>4</v>
      </c>
      <c r="B376" s="2" t="s">
        <v>5</v>
      </c>
      <c r="C376" s="2" t="s">
        <v>28</v>
      </c>
      <c r="D376" s="2" t="s">
        <v>29</v>
      </c>
      <c r="E376" s="2" t="s">
        <v>30</v>
      </c>
      <c r="F376" s="3" t="s">
        <v>71</v>
      </c>
    </row>
    <row r="377" spans="1:6" x14ac:dyDescent="0.2">
      <c r="A377" s="2" t="s">
        <v>4</v>
      </c>
      <c r="B377" s="2" t="s">
        <v>5</v>
      </c>
      <c r="C377" s="2" t="s">
        <v>28</v>
      </c>
      <c r="D377" s="2" t="s">
        <v>29</v>
      </c>
      <c r="E377" s="2" t="s">
        <v>30</v>
      </c>
      <c r="F377" s="3" t="s">
        <v>71</v>
      </c>
    </row>
    <row r="378" spans="1:6" x14ac:dyDescent="0.2">
      <c r="A378" s="2" t="s">
        <v>4</v>
      </c>
      <c r="B378" s="2" t="s">
        <v>5</v>
      </c>
      <c r="C378" s="2" t="s">
        <v>28</v>
      </c>
      <c r="D378" s="2" t="s">
        <v>29</v>
      </c>
      <c r="E378" s="2" t="s">
        <v>30</v>
      </c>
      <c r="F378" s="3" t="s">
        <v>71</v>
      </c>
    </row>
    <row r="379" spans="1:6" x14ac:dyDescent="0.2">
      <c r="A379" s="2" t="s">
        <v>4</v>
      </c>
      <c r="B379" s="2" t="s">
        <v>5</v>
      </c>
      <c r="C379" s="2" t="s">
        <v>28</v>
      </c>
      <c r="D379" s="2" t="s">
        <v>29</v>
      </c>
      <c r="E379" s="2" t="s">
        <v>30</v>
      </c>
      <c r="F379" s="3" t="s">
        <v>71</v>
      </c>
    </row>
    <row r="380" spans="1:6" x14ac:dyDescent="0.2">
      <c r="A380" s="2" t="s">
        <v>4</v>
      </c>
      <c r="B380" s="2" t="s">
        <v>5</v>
      </c>
      <c r="C380" s="2" t="s">
        <v>28</v>
      </c>
      <c r="D380" s="2" t="s">
        <v>29</v>
      </c>
      <c r="E380" s="2" t="s">
        <v>30</v>
      </c>
      <c r="F380" s="3" t="s">
        <v>71</v>
      </c>
    </row>
    <row r="381" spans="1:6" x14ac:dyDescent="0.2">
      <c r="A381" s="2" t="s">
        <v>4</v>
      </c>
      <c r="B381" s="2" t="s">
        <v>5</v>
      </c>
      <c r="C381" s="2" t="s">
        <v>28</v>
      </c>
      <c r="D381" s="2" t="s">
        <v>32</v>
      </c>
      <c r="E381" s="2" t="s">
        <v>33</v>
      </c>
      <c r="F381" s="3" t="s">
        <v>71</v>
      </c>
    </row>
    <row r="382" spans="1:6" x14ac:dyDescent="0.2">
      <c r="A382" s="2" t="s">
        <v>4</v>
      </c>
      <c r="B382" s="2" t="s">
        <v>5</v>
      </c>
      <c r="C382" s="2" t="s">
        <v>28</v>
      </c>
      <c r="D382" s="2" t="s">
        <v>29</v>
      </c>
      <c r="E382" s="2" t="s">
        <v>30</v>
      </c>
      <c r="F382" s="3" t="s">
        <v>71</v>
      </c>
    </row>
    <row r="383" spans="1:6" x14ac:dyDescent="0.2">
      <c r="A383" s="2" t="s">
        <v>4</v>
      </c>
      <c r="B383" s="2" t="s">
        <v>5</v>
      </c>
      <c r="C383" s="2" t="s">
        <v>28</v>
      </c>
      <c r="D383" s="2" t="s">
        <v>29</v>
      </c>
      <c r="E383" s="2" t="s">
        <v>30</v>
      </c>
      <c r="F383" s="3" t="s">
        <v>71</v>
      </c>
    </row>
    <row r="384" spans="1:6" x14ac:dyDescent="0.2">
      <c r="A384" s="2" t="s">
        <v>4</v>
      </c>
      <c r="B384" s="2" t="s">
        <v>5</v>
      </c>
      <c r="C384" s="2" t="s">
        <v>28</v>
      </c>
      <c r="D384" s="2" t="s">
        <v>29</v>
      </c>
      <c r="E384" s="2" t="s">
        <v>30</v>
      </c>
      <c r="F384" s="3" t="s">
        <v>71</v>
      </c>
    </row>
    <row r="385" spans="1:6" x14ac:dyDescent="0.2">
      <c r="A385" s="2" t="s">
        <v>4</v>
      </c>
      <c r="B385" s="2" t="s">
        <v>5</v>
      </c>
      <c r="C385" s="2" t="s">
        <v>28</v>
      </c>
      <c r="D385" s="2" t="s">
        <v>29</v>
      </c>
      <c r="E385" s="2" t="s">
        <v>30</v>
      </c>
      <c r="F385" s="3" t="s">
        <v>71</v>
      </c>
    </row>
    <row r="386" spans="1:6" x14ac:dyDescent="0.2">
      <c r="A386" s="2" t="s">
        <v>4</v>
      </c>
      <c r="B386" s="2" t="s">
        <v>5</v>
      </c>
      <c r="C386" s="2" t="s">
        <v>28</v>
      </c>
      <c r="D386" s="2" t="s">
        <v>29</v>
      </c>
      <c r="E386" s="2" t="s">
        <v>30</v>
      </c>
      <c r="F386" s="3" t="s">
        <v>71</v>
      </c>
    </row>
    <row r="387" spans="1:6" x14ac:dyDescent="0.2">
      <c r="A387" s="2" t="s">
        <v>4</v>
      </c>
      <c r="B387" s="2" t="s">
        <v>5</v>
      </c>
      <c r="C387" s="2" t="s">
        <v>28</v>
      </c>
      <c r="D387" s="2" t="s">
        <v>37</v>
      </c>
      <c r="E387" s="2" t="s">
        <v>38</v>
      </c>
      <c r="F387" s="3" t="s">
        <v>71</v>
      </c>
    </row>
    <row r="388" spans="1:6" x14ac:dyDescent="0.2">
      <c r="A388" s="2" t="s">
        <v>4</v>
      </c>
      <c r="B388" s="2" t="s">
        <v>5</v>
      </c>
      <c r="C388" s="2" t="s">
        <v>28</v>
      </c>
      <c r="D388" s="2" t="s">
        <v>37</v>
      </c>
      <c r="E388" s="2" t="s">
        <v>38</v>
      </c>
      <c r="F388" s="3" t="s">
        <v>71</v>
      </c>
    </row>
    <row r="389" spans="1:6" x14ac:dyDescent="0.2">
      <c r="A389" s="2" t="s">
        <v>4</v>
      </c>
      <c r="B389" s="2" t="s">
        <v>5</v>
      </c>
      <c r="C389" s="2" t="s">
        <v>25</v>
      </c>
      <c r="D389" s="2" t="s">
        <v>37</v>
      </c>
      <c r="E389" s="2" t="s">
        <v>38</v>
      </c>
      <c r="F389" s="3" t="s">
        <v>71</v>
      </c>
    </row>
    <row r="390" spans="1:6" x14ac:dyDescent="0.2">
      <c r="A390" s="2" t="s">
        <v>4</v>
      </c>
      <c r="B390" s="2" t="s">
        <v>5</v>
      </c>
      <c r="C390" s="2" t="s">
        <v>28</v>
      </c>
      <c r="D390" s="2" t="s">
        <v>37</v>
      </c>
      <c r="E390" s="2" t="s">
        <v>38</v>
      </c>
      <c r="F390" s="3" t="s">
        <v>71</v>
      </c>
    </row>
    <row r="391" spans="1:6" x14ac:dyDescent="0.2">
      <c r="A391" s="2" t="s">
        <v>4</v>
      </c>
      <c r="B391" s="2" t="s">
        <v>5</v>
      </c>
      <c r="C391" s="2" t="s">
        <v>28</v>
      </c>
      <c r="D391" s="2" t="s">
        <v>37</v>
      </c>
      <c r="E391" s="2" t="s">
        <v>38</v>
      </c>
      <c r="F391" s="3" t="s">
        <v>71</v>
      </c>
    </row>
    <row r="392" spans="1:6" x14ac:dyDescent="0.2">
      <c r="A392" s="2" t="s">
        <v>4</v>
      </c>
      <c r="B392" s="2" t="s">
        <v>5</v>
      </c>
      <c r="C392" s="2" t="s">
        <v>28</v>
      </c>
      <c r="D392" s="2" t="s">
        <v>29</v>
      </c>
      <c r="E392" s="2" t="s">
        <v>30</v>
      </c>
      <c r="F392" s="3" t="s">
        <v>71</v>
      </c>
    </row>
    <row r="393" spans="1:6" x14ac:dyDescent="0.2">
      <c r="A393" s="2" t="s">
        <v>4</v>
      </c>
      <c r="B393" s="2" t="s">
        <v>5</v>
      </c>
      <c r="C393" s="2" t="s">
        <v>25</v>
      </c>
      <c r="D393" s="2" t="s">
        <v>37</v>
      </c>
      <c r="E393" s="2" t="s">
        <v>38</v>
      </c>
      <c r="F393" s="3" t="s">
        <v>71</v>
      </c>
    </row>
    <row r="394" spans="1:6" x14ac:dyDescent="0.2">
      <c r="A394" s="2" t="s">
        <v>4</v>
      </c>
      <c r="B394" s="2" t="s">
        <v>5</v>
      </c>
      <c r="C394" s="2" t="s">
        <v>31</v>
      </c>
      <c r="D394" s="2" t="s">
        <v>32</v>
      </c>
      <c r="E394" s="2" t="s">
        <v>33</v>
      </c>
      <c r="F394" s="3" t="s">
        <v>71</v>
      </c>
    </row>
    <row r="395" spans="1:6" x14ac:dyDescent="0.2">
      <c r="A395" s="2" t="s">
        <v>4</v>
      </c>
      <c r="B395" s="2" t="s">
        <v>5</v>
      </c>
      <c r="C395" s="2" t="s">
        <v>28</v>
      </c>
      <c r="D395" s="2" t="s">
        <v>29</v>
      </c>
      <c r="E395" s="2" t="s">
        <v>30</v>
      </c>
      <c r="F395" s="3" t="s">
        <v>71</v>
      </c>
    </row>
    <row r="396" spans="1:6" x14ac:dyDescent="0.2">
      <c r="A396" s="2" t="s">
        <v>4</v>
      </c>
      <c r="B396" s="2" t="s">
        <v>5</v>
      </c>
      <c r="C396" s="2" t="s">
        <v>25</v>
      </c>
      <c r="D396" s="2" t="s">
        <v>37</v>
      </c>
      <c r="E396" s="2" t="s">
        <v>38</v>
      </c>
      <c r="F396" s="3" t="s">
        <v>71</v>
      </c>
    </row>
    <row r="397" spans="1:6" x14ac:dyDescent="0.2">
      <c r="A397" s="2" t="s">
        <v>4</v>
      </c>
      <c r="B397" s="2" t="s">
        <v>5</v>
      </c>
      <c r="C397" s="2" t="s">
        <v>28</v>
      </c>
      <c r="D397" s="2" t="s">
        <v>32</v>
      </c>
      <c r="E397" s="2" t="s">
        <v>33</v>
      </c>
      <c r="F397" s="3" t="s">
        <v>71</v>
      </c>
    </row>
    <row r="398" spans="1:6" x14ac:dyDescent="0.2">
      <c r="A398" s="2" t="s">
        <v>4</v>
      </c>
      <c r="B398" s="2" t="s">
        <v>5</v>
      </c>
      <c r="C398" s="2" t="s">
        <v>28</v>
      </c>
      <c r="D398" s="2" t="s">
        <v>32</v>
      </c>
      <c r="E398" s="2" t="s">
        <v>33</v>
      </c>
      <c r="F398" s="3" t="s">
        <v>71</v>
      </c>
    </row>
    <row r="399" spans="1:6" x14ac:dyDescent="0.2">
      <c r="A399" s="2" t="s">
        <v>4</v>
      </c>
      <c r="B399" s="2" t="s">
        <v>5</v>
      </c>
      <c r="C399" s="2" t="s">
        <v>25</v>
      </c>
      <c r="D399" s="2" t="s">
        <v>37</v>
      </c>
      <c r="E399" s="2" t="s">
        <v>38</v>
      </c>
      <c r="F399" s="3" t="s">
        <v>71</v>
      </c>
    </row>
    <row r="400" spans="1:6" x14ac:dyDescent="0.2">
      <c r="A400" s="2" t="s">
        <v>4</v>
      </c>
      <c r="B400" s="2" t="s">
        <v>5</v>
      </c>
      <c r="C400" s="2" t="s">
        <v>25</v>
      </c>
      <c r="D400" s="2" t="s">
        <v>37</v>
      </c>
      <c r="E400" s="2" t="s">
        <v>38</v>
      </c>
      <c r="F400" s="3" t="s">
        <v>71</v>
      </c>
    </row>
    <row r="401" spans="1:6" x14ac:dyDescent="0.2">
      <c r="A401" s="2" t="s">
        <v>4</v>
      </c>
      <c r="B401" s="2" t="s">
        <v>5</v>
      </c>
      <c r="C401" s="2" t="s">
        <v>28</v>
      </c>
      <c r="D401" s="2" t="s">
        <v>32</v>
      </c>
      <c r="E401" s="2" t="s">
        <v>33</v>
      </c>
      <c r="F401" s="3" t="s">
        <v>71</v>
      </c>
    </row>
    <row r="402" spans="1:6" x14ac:dyDescent="0.2">
      <c r="A402" s="2" t="s">
        <v>4</v>
      </c>
      <c r="B402" s="2" t="s">
        <v>5</v>
      </c>
      <c r="C402" s="2" t="s">
        <v>31</v>
      </c>
      <c r="D402" s="2" t="s">
        <v>32</v>
      </c>
      <c r="E402" s="2" t="s">
        <v>33</v>
      </c>
      <c r="F402" s="3" t="s">
        <v>71</v>
      </c>
    </row>
    <row r="403" spans="1:6" x14ac:dyDescent="0.2">
      <c r="A403" s="2" t="s">
        <v>4</v>
      </c>
      <c r="B403" s="2" t="s">
        <v>5</v>
      </c>
      <c r="C403" s="2" t="s">
        <v>28</v>
      </c>
      <c r="D403" s="2" t="s">
        <v>37</v>
      </c>
      <c r="E403" s="2" t="s">
        <v>38</v>
      </c>
      <c r="F403" s="3" t="s">
        <v>71</v>
      </c>
    </row>
    <row r="404" spans="1:6" x14ac:dyDescent="0.2">
      <c r="A404" s="2" t="s">
        <v>4</v>
      </c>
      <c r="B404" s="2" t="s">
        <v>5</v>
      </c>
      <c r="C404" s="2" t="s">
        <v>25</v>
      </c>
      <c r="D404" s="2" t="s">
        <v>37</v>
      </c>
      <c r="E404" s="2" t="s">
        <v>38</v>
      </c>
      <c r="F404" s="3" t="s">
        <v>71</v>
      </c>
    </row>
    <row r="405" spans="1:6" x14ac:dyDescent="0.2">
      <c r="A405" s="2" t="s">
        <v>4</v>
      </c>
      <c r="B405" s="2" t="s">
        <v>5</v>
      </c>
      <c r="C405" s="2" t="s">
        <v>31</v>
      </c>
      <c r="D405" s="2" t="s">
        <v>32</v>
      </c>
      <c r="E405" s="2" t="s">
        <v>33</v>
      </c>
      <c r="F405" s="3" t="s">
        <v>71</v>
      </c>
    </row>
    <row r="406" spans="1:6" x14ac:dyDescent="0.2">
      <c r="A406" s="2" t="s">
        <v>4</v>
      </c>
      <c r="B406" s="2" t="s">
        <v>5</v>
      </c>
      <c r="C406" s="2" t="s">
        <v>25</v>
      </c>
      <c r="D406" s="2" t="s">
        <v>37</v>
      </c>
      <c r="E406" s="2" t="s">
        <v>38</v>
      </c>
      <c r="F406" s="3" t="s">
        <v>71</v>
      </c>
    </row>
    <row r="407" spans="1:6" x14ac:dyDescent="0.2">
      <c r="A407" s="2" t="s">
        <v>4</v>
      </c>
      <c r="B407" s="2" t="s">
        <v>5</v>
      </c>
      <c r="C407" s="2" t="s">
        <v>28</v>
      </c>
      <c r="D407" s="2" t="s">
        <v>37</v>
      </c>
      <c r="E407" s="2" t="s">
        <v>38</v>
      </c>
      <c r="F407" s="3" t="s">
        <v>71</v>
      </c>
    </row>
    <row r="408" spans="1:6" x14ac:dyDescent="0.2">
      <c r="A408" s="2" t="s">
        <v>4</v>
      </c>
      <c r="B408" s="2" t="s">
        <v>5</v>
      </c>
      <c r="C408" s="2" t="s">
        <v>25</v>
      </c>
      <c r="D408" s="2" t="s">
        <v>37</v>
      </c>
      <c r="E408" s="2" t="s">
        <v>38</v>
      </c>
      <c r="F408" s="3" t="s">
        <v>71</v>
      </c>
    </row>
    <row r="409" spans="1:6" x14ac:dyDescent="0.2">
      <c r="A409" s="2" t="s">
        <v>4</v>
      </c>
      <c r="B409" s="2" t="s">
        <v>5</v>
      </c>
      <c r="C409" s="2" t="s">
        <v>28</v>
      </c>
      <c r="D409" s="2" t="s">
        <v>37</v>
      </c>
      <c r="E409" s="2" t="s">
        <v>38</v>
      </c>
      <c r="F409" s="3" t="s">
        <v>71</v>
      </c>
    </row>
    <row r="410" spans="1:6" x14ac:dyDescent="0.2">
      <c r="A410" s="2" t="s">
        <v>4</v>
      </c>
      <c r="B410" s="2" t="s">
        <v>5</v>
      </c>
      <c r="C410" s="2" t="s">
        <v>28</v>
      </c>
      <c r="D410" s="2" t="s">
        <v>37</v>
      </c>
      <c r="E410" s="2" t="s">
        <v>38</v>
      </c>
      <c r="F410" s="3" t="s">
        <v>71</v>
      </c>
    </row>
    <row r="411" spans="1:6" x14ac:dyDescent="0.2">
      <c r="A411" s="2" t="s">
        <v>4</v>
      </c>
      <c r="B411" s="2" t="s">
        <v>5</v>
      </c>
      <c r="C411" s="2" t="s">
        <v>31</v>
      </c>
      <c r="D411" s="2" t="s">
        <v>32</v>
      </c>
      <c r="E411" s="2" t="s">
        <v>33</v>
      </c>
      <c r="F411" s="3" t="s">
        <v>71</v>
      </c>
    </row>
    <row r="412" spans="1:6" x14ac:dyDescent="0.2">
      <c r="A412" s="2" t="s">
        <v>4</v>
      </c>
      <c r="B412" s="2" t="s">
        <v>5</v>
      </c>
      <c r="C412" s="2" t="s">
        <v>28</v>
      </c>
      <c r="D412" s="2" t="s">
        <v>37</v>
      </c>
      <c r="E412" s="2" t="s">
        <v>38</v>
      </c>
      <c r="F412" s="3" t="s">
        <v>71</v>
      </c>
    </row>
    <row r="413" spans="1:6" x14ac:dyDescent="0.2">
      <c r="A413" s="2" t="s">
        <v>4</v>
      </c>
      <c r="B413" s="2" t="s">
        <v>5</v>
      </c>
      <c r="C413" s="2" t="s">
        <v>25</v>
      </c>
      <c r="D413" s="2" t="s">
        <v>37</v>
      </c>
      <c r="E413" s="2" t="s">
        <v>38</v>
      </c>
      <c r="F413" s="3" t="s">
        <v>71</v>
      </c>
    </row>
    <row r="414" spans="1:6" x14ac:dyDescent="0.2">
      <c r="A414" s="2" t="s">
        <v>4</v>
      </c>
      <c r="B414" s="2" t="s">
        <v>5</v>
      </c>
      <c r="C414" s="2" t="s">
        <v>28</v>
      </c>
      <c r="D414" s="2" t="s">
        <v>32</v>
      </c>
      <c r="E414" s="2" t="s">
        <v>33</v>
      </c>
      <c r="F414" s="3" t="s">
        <v>71</v>
      </c>
    </row>
    <row r="415" spans="1:6" x14ac:dyDescent="0.2">
      <c r="A415" s="2" t="s">
        <v>4</v>
      </c>
      <c r="B415" s="2" t="s">
        <v>5</v>
      </c>
      <c r="C415" s="2" t="s">
        <v>28</v>
      </c>
      <c r="D415" s="2" t="s">
        <v>37</v>
      </c>
      <c r="E415" s="2" t="s">
        <v>38</v>
      </c>
      <c r="F415" s="3" t="s">
        <v>71</v>
      </c>
    </row>
    <row r="416" spans="1:6" x14ac:dyDescent="0.2">
      <c r="A416" s="2" t="s">
        <v>4</v>
      </c>
      <c r="B416" s="2" t="s">
        <v>5</v>
      </c>
      <c r="C416" s="2" t="s">
        <v>28</v>
      </c>
      <c r="D416" s="2" t="s">
        <v>37</v>
      </c>
      <c r="E416" s="2" t="s">
        <v>38</v>
      </c>
      <c r="F416" s="3" t="s">
        <v>71</v>
      </c>
    </row>
    <row r="417" spans="1:6" x14ac:dyDescent="0.2">
      <c r="A417" s="2" t="s">
        <v>4</v>
      </c>
      <c r="B417" s="2" t="s">
        <v>5</v>
      </c>
      <c r="C417" s="2" t="s">
        <v>28</v>
      </c>
      <c r="D417" s="2" t="s">
        <v>37</v>
      </c>
      <c r="E417" s="2" t="s">
        <v>38</v>
      </c>
      <c r="F417" s="3" t="s">
        <v>71</v>
      </c>
    </row>
    <row r="418" spans="1:6" x14ac:dyDescent="0.2">
      <c r="A418" s="2" t="s">
        <v>4</v>
      </c>
      <c r="B418" s="2" t="s">
        <v>5</v>
      </c>
      <c r="C418" s="2" t="s">
        <v>39</v>
      </c>
      <c r="D418" s="2" t="s">
        <v>37</v>
      </c>
      <c r="E418" s="2" t="s">
        <v>38</v>
      </c>
      <c r="F418" s="3" t="s">
        <v>71</v>
      </c>
    </row>
    <row r="419" spans="1:6" x14ac:dyDescent="0.2">
      <c r="A419" s="2" t="s">
        <v>4</v>
      </c>
      <c r="B419" s="2" t="s">
        <v>5</v>
      </c>
      <c r="C419" s="2" t="s">
        <v>28</v>
      </c>
      <c r="D419" s="2" t="s">
        <v>32</v>
      </c>
      <c r="E419" s="2" t="s">
        <v>33</v>
      </c>
      <c r="F419" s="3" t="s">
        <v>71</v>
      </c>
    </row>
    <row r="420" spans="1:6" x14ac:dyDescent="0.2">
      <c r="A420" s="2" t="s">
        <v>4</v>
      </c>
      <c r="B420" s="2" t="s">
        <v>5</v>
      </c>
      <c r="C420" s="2" t="s">
        <v>28</v>
      </c>
      <c r="D420" s="2" t="s">
        <v>37</v>
      </c>
      <c r="E420" s="2" t="s">
        <v>38</v>
      </c>
      <c r="F420" s="3" t="s">
        <v>71</v>
      </c>
    </row>
    <row r="421" spans="1:6" x14ac:dyDescent="0.2">
      <c r="A421" s="2" t="s">
        <v>4</v>
      </c>
      <c r="B421" s="2" t="s">
        <v>5</v>
      </c>
      <c r="C421" s="2" t="s">
        <v>39</v>
      </c>
      <c r="D421" s="2" t="s">
        <v>37</v>
      </c>
      <c r="E421" s="2" t="s">
        <v>38</v>
      </c>
      <c r="F421" s="3" t="s">
        <v>71</v>
      </c>
    </row>
    <row r="422" spans="1:6" x14ac:dyDescent="0.2">
      <c r="A422" s="2" t="s">
        <v>4</v>
      </c>
      <c r="B422" s="2" t="s">
        <v>5</v>
      </c>
      <c r="C422" s="2" t="s">
        <v>40</v>
      </c>
      <c r="D422" s="2" t="s">
        <v>37</v>
      </c>
      <c r="E422" s="2" t="s">
        <v>38</v>
      </c>
      <c r="F422" s="3" t="s">
        <v>71</v>
      </c>
    </row>
    <row r="423" spans="1:6" x14ac:dyDescent="0.2">
      <c r="A423" s="2" t="s">
        <v>4</v>
      </c>
      <c r="B423" s="2" t="s">
        <v>5</v>
      </c>
      <c r="C423" s="2" t="s">
        <v>40</v>
      </c>
      <c r="D423" s="2" t="s">
        <v>37</v>
      </c>
      <c r="E423" s="2" t="s">
        <v>38</v>
      </c>
      <c r="F423" s="3" t="s">
        <v>71</v>
      </c>
    </row>
    <row r="424" spans="1:6" x14ac:dyDescent="0.2">
      <c r="A424" s="2" t="s">
        <v>4</v>
      </c>
      <c r="B424" s="2" t="s">
        <v>5</v>
      </c>
      <c r="C424" s="2" t="s">
        <v>28</v>
      </c>
      <c r="D424" s="2" t="s">
        <v>37</v>
      </c>
      <c r="E424" s="2" t="s">
        <v>38</v>
      </c>
      <c r="F424" s="3" t="s">
        <v>71</v>
      </c>
    </row>
    <row r="425" spans="1:6" x14ac:dyDescent="0.2">
      <c r="A425" s="2" t="s">
        <v>4</v>
      </c>
      <c r="B425" s="2" t="s">
        <v>5</v>
      </c>
      <c r="C425" s="2" t="s">
        <v>40</v>
      </c>
      <c r="D425" s="2" t="s">
        <v>37</v>
      </c>
      <c r="E425" s="2" t="s">
        <v>38</v>
      </c>
      <c r="F425" s="3" t="s">
        <v>71</v>
      </c>
    </row>
    <row r="426" spans="1:6" x14ac:dyDescent="0.2">
      <c r="A426" s="2" t="s">
        <v>4</v>
      </c>
      <c r="B426" s="2" t="s">
        <v>5</v>
      </c>
      <c r="C426" s="2" t="s">
        <v>40</v>
      </c>
      <c r="D426" s="2" t="s">
        <v>37</v>
      </c>
      <c r="E426" s="2" t="s">
        <v>38</v>
      </c>
      <c r="F426" s="3" t="s">
        <v>71</v>
      </c>
    </row>
    <row r="427" spans="1:6" x14ac:dyDescent="0.2">
      <c r="A427" s="2" t="s">
        <v>4</v>
      </c>
      <c r="B427" s="2" t="s">
        <v>5</v>
      </c>
      <c r="C427" s="2" t="s">
        <v>28</v>
      </c>
      <c r="D427" s="2" t="s">
        <v>32</v>
      </c>
      <c r="E427" s="2" t="s">
        <v>33</v>
      </c>
      <c r="F427" s="3" t="s">
        <v>71</v>
      </c>
    </row>
    <row r="428" spans="1:6" x14ac:dyDescent="0.2">
      <c r="A428" s="2" t="s">
        <v>4</v>
      </c>
      <c r="B428" s="2" t="s">
        <v>5</v>
      </c>
      <c r="C428" s="2" t="s">
        <v>28</v>
      </c>
      <c r="D428" s="2" t="s">
        <v>37</v>
      </c>
      <c r="E428" s="2" t="s">
        <v>38</v>
      </c>
      <c r="F428" s="3" t="s">
        <v>71</v>
      </c>
    </row>
    <row r="429" spans="1:6" x14ac:dyDescent="0.2">
      <c r="A429" s="2" t="s">
        <v>4</v>
      </c>
      <c r="B429" s="2" t="s">
        <v>5</v>
      </c>
      <c r="C429" s="2" t="s">
        <v>40</v>
      </c>
      <c r="D429" s="2" t="s">
        <v>37</v>
      </c>
      <c r="E429" s="2" t="s">
        <v>38</v>
      </c>
      <c r="F429" s="3" t="s">
        <v>71</v>
      </c>
    </row>
    <row r="430" spans="1:6" x14ac:dyDescent="0.2">
      <c r="A430" s="2" t="s">
        <v>4</v>
      </c>
      <c r="B430" s="2" t="s">
        <v>5</v>
      </c>
      <c r="C430" s="2" t="s">
        <v>40</v>
      </c>
      <c r="D430" s="2" t="s">
        <v>37</v>
      </c>
      <c r="E430" s="2" t="s">
        <v>38</v>
      </c>
      <c r="F430" s="3" t="s">
        <v>71</v>
      </c>
    </row>
    <row r="431" spans="1:6" x14ac:dyDescent="0.2">
      <c r="A431" s="2" t="s">
        <v>4</v>
      </c>
      <c r="B431" s="2" t="s">
        <v>5</v>
      </c>
      <c r="C431" s="2" t="s">
        <v>40</v>
      </c>
      <c r="D431" s="2" t="s">
        <v>37</v>
      </c>
      <c r="E431" s="2" t="s">
        <v>38</v>
      </c>
      <c r="F431" s="3" t="s">
        <v>71</v>
      </c>
    </row>
    <row r="432" spans="1:6" x14ac:dyDescent="0.2">
      <c r="A432" s="2" t="s">
        <v>4</v>
      </c>
      <c r="B432" s="2" t="s">
        <v>5</v>
      </c>
      <c r="C432" s="2" t="s">
        <v>31</v>
      </c>
      <c r="D432" s="2" t="s">
        <v>32</v>
      </c>
      <c r="E432" s="2" t="s">
        <v>33</v>
      </c>
      <c r="F432" s="3" t="s">
        <v>71</v>
      </c>
    </row>
    <row r="433" spans="1:6" x14ac:dyDescent="0.2">
      <c r="A433" s="2" t="s">
        <v>4</v>
      </c>
      <c r="B433" s="2" t="s">
        <v>5</v>
      </c>
      <c r="C433" s="2" t="s">
        <v>40</v>
      </c>
      <c r="D433" s="2" t="s">
        <v>37</v>
      </c>
      <c r="E433" s="2" t="s">
        <v>38</v>
      </c>
      <c r="F433" s="3" t="s">
        <v>71</v>
      </c>
    </row>
    <row r="434" spans="1:6" x14ac:dyDescent="0.2">
      <c r="A434" s="2" t="s">
        <v>4</v>
      </c>
      <c r="B434" s="2" t="s">
        <v>5</v>
      </c>
      <c r="C434" s="2" t="s">
        <v>40</v>
      </c>
      <c r="D434" s="2" t="s">
        <v>37</v>
      </c>
      <c r="E434" s="2" t="s">
        <v>38</v>
      </c>
      <c r="F434" s="3" t="s">
        <v>71</v>
      </c>
    </row>
    <row r="435" spans="1:6" x14ac:dyDescent="0.2">
      <c r="A435" s="2" t="s">
        <v>4</v>
      </c>
      <c r="B435" s="2" t="s">
        <v>5</v>
      </c>
      <c r="C435" s="2" t="s">
        <v>40</v>
      </c>
      <c r="D435" s="2" t="s">
        <v>37</v>
      </c>
      <c r="E435" s="2" t="s">
        <v>38</v>
      </c>
      <c r="F435" s="3" t="s">
        <v>71</v>
      </c>
    </row>
    <row r="436" spans="1:6" x14ac:dyDescent="0.2">
      <c r="A436" s="2" t="s">
        <v>4</v>
      </c>
      <c r="B436" s="2" t="s">
        <v>5</v>
      </c>
      <c r="C436" s="2" t="s">
        <v>40</v>
      </c>
      <c r="D436" s="2" t="s">
        <v>37</v>
      </c>
      <c r="E436" s="2" t="s">
        <v>38</v>
      </c>
      <c r="F436" s="3" t="s">
        <v>71</v>
      </c>
    </row>
    <row r="437" spans="1:6" x14ac:dyDescent="0.2">
      <c r="A437" s="2" t="s">
        <v>4</v>
      </c>
      <c r="B437" s="2" t="s">
        <v>5</v>
      </c>
      <c r="C437" s="2" t="s">
        <v>40</v>
      </c>
      <c r="D437" s="2" t="s">
        <v>32</v>
      </c>
      <c r="E437" s="2" t="s">
        <v>33</v>
      </c>
      <c r="F437" s="3" t="s">
        <v>71</v>
      </c>
    </row>
    <row r="438" spans="1:6" x14ac:dyDescent="0.2">
      <c r="A438" s="2" t="s">
        <v>4</v>
      </c>
      <c r="B438" s="2" t="s">
        <v>5</v>
      </c>
      <c r="C438" s="2" t="s">
        <v>40</v>
      </c>
      <c r="D438" s="2" t="s">
        <v>37</v>
      </c>
      <c r="E438" s="2" t="s">
        <v>38</v>
      </c>
      <c r="F438" s="3" t="s">
        <v>71</v>
      </c>
    </row>
    <row r="439" spans="1:6" x14ac:dyDescent="0.2">
      <c r="A439" s="2" t="s">
        <v>4</v>
      </c>
      <c r="B439" s="2" t="s">
        <v>5</v>
      </c>
      <c r="C439" s="2" t="s">
        <v>40</v>
      </c>
      <c r="D439" s="2" t="s">
        <v>37</v>
      </c>
      <c r="E439" s="2" t="s">
        <v>38</v>
      </c>
      <c r="F439" s="3" t="s">
        <v>71</v>
      </c>
    </row>
    <row r="440" spans="1:6" x14ac:dyDescent="0.2">
      <c r="A440" s="2" t="s">
        <v>4</v>
      </c>
      <c r="B440" s="2" t="s">
        <v>5</v>
      </c>
      <c r="C440" s="2" t="s">
        <v>40</v>
      </c>
      <c r="D440" s="2" t="s">
        <v>37</v>
      </c>
      <c r="E440" s="2" t="s">
        <v>38</v>
      </c>
      <c r="F440" s="3" t="s">
        <v>71</v>
      </c>
    </row>
    <row r="441" spans="1:6" x14ac:dyDescent="0.2">
      <c r="A441" s="2" t="s">
        <v>4</v>
      </c>
      <c r="B441" s="2" t="s">
        <v>5</v>
      </c>
      <c r="C441" s="2" t="s">
        <v>40</v>
      </c>
      <c r="D441" s="2" t="s">
        <v>37</v>
      </c>
      <c r="E441" s="2" t="s">
        <v>38</v>
      </c>
      <c r="F441" s="3" t="s">
        <v>71</v>
      </c>
    </row>
    <row r="442" spans="1:6" x14ac:dyDescent="0.2">
      <c r="A442" s="2" t="s">
        <v>4</v>
      </c>
      <c r="B442" s="2" t="s">
        <v>5</v>
      </c>
      <c r="C442" s="2" t="s">
        <v>39</v>
      </c>
      <c r="D442" s="2" t="s">
        <v>37</v>
      </c>
      <c r="E442" s="2" t="s">
        <v>38</v>
      </c>
      <c r="F442" s="3" t="s">
        <v>71</v>
      </c>
    </row>
    <row r="443" spans="1:6" x14ac:dyDescent="0.2">
      <c r="A443" s="2" t="s">
        <v>4</v>
      </c>
      <c r="B443" s="2" t="s">
        <v>5</v>
      </c>
      <c r="C443" s="2" t="s">
        <v>40</v>
      </c>
      <c r="D443" s="2" t="s">
        <v>32</v>
      </c>
      <c r="E443" s="2" t="s">
        <v>33</v>
      </c>
      <c r="F443" s="3" t="s">
        <v>71</v>
      </c>
    </row>
    <row r="444" spans="1:6" x14ac:dyDescent="0.2">
      <c r="A444" s="2" t="s">
        <v>4</v>
      </c>
      <c r="B444" s="2" t="s">
        <v>5</v>
      </c>
      <c r="C444" s="2" t="s">
        <v>40</v>
      </c>
      <c r="D444" s="2" t="s">
        <v>37</v>
      </c>
      <c r="E444" s="2" t="s">
        <v>38</v>
      </c>
      <c r="F444" s="3" t="s">
        <v>71</v>
      </c>
    </row>
    <row r="445" spans="1:6" x14ac:dyDescent="0.2">
      <c r="A445" s="2" t="s">
        <v>4</v>
      </c>
      <c r="B445" s="2" t="s">
        <v>5</v>
      </c>
      <c r="C445" s="2" t="s">
        <v>39</v>
      </c>
      <c r="D445" s="2" t="s">
        <v>37</v>
      </c>
      <c r="E445" s="2" t="s">
        <v>38</v>
      </c>
      <c r="F445" s="3" t="s">
        <v>71</v>
      </c>
    </row>
    <row r="446" spans="1:6" x14ac:dyDescent="0.2">
      <c r="A446" s="2" t="s">
        <v>4</v>
      </c>
      <c r="B446" s="2" t="s">
        <v>5</v>
      </c>
      <c r="C446" s="2" t="s">
        <v>40</v>
      </c>
      <c r="D446" s="2" t="s">
        <v>37</v>
      </c>
      <c r="E446" s="2" t="s">
        <v>38</v>
      </c>
      <c r="F446" s="3" t="s">
        <v>71</v>
      </c>
    </row>
    <row r="447" spans="1:6" x14ac:dyDescent="0.2">
      <c r="A447" s="2" t="s">
        <v>4</v>
      </c>
      <c r="B447" s="2" t="s">
        <v>5</v>
      </c>
      <c r="C447" s="2" t="s">
        <v>40</v>
      </c>
      <c r="D447" s="2" t="s">
        <v>37</v>
      </c>
      <c r="E447" s="2" t="s">
        <v>38</v>
      </c>
      <c r="F447" s="3" t="s">
        <v>71</v>
      </c>
    </row>
    <row r="448" spans="1:6" x14ac:dyDescent="0.2">
      <c r="A448" s="2" t="s">
        <v>4</v>
      </c>
      <c r="B448" s="2" t="s">
        <v>5</v>
      </c>
      <c r="C448" s="2" t="s">
        <v>40</v>
      </c>
      <c r="D448" s="2" t="s">
        <v>37</v>
      </c>
      <c r="E448" s="2" t="s">
        <v>38</v>
      </c>
      <c r="F448" s="3" t="s">
        <v>71</v>
      </c>
    </row>
    <row r="449" spans="1:6" x14ac:dyDescent="0.2">
      <c r="A449" s="2" t="s">
        <v>4</v>
      </c>
      <c r="B449" s="2" t="s">
        <v>5</v>
      </c>
      <c r="C449" s="2" t="s">
        <v>40</v>
      </c>
      <c r="D449" s="2" t="s">
        <v>32</v>
      </c>
      <c r="E449" s="2" t="s">
        <v>33</v>
      </c>
      <c r="F449" s="3" t="s">
        <v>71</v>
      </c>
    </row>
    <row r="450" spans="1:6" x14ac:dyDescent="0.2">
      <c r="A450" s="2" t="s">
        <v>4</v>
      </c>
      <c r="B450" s="2" t="s">
        <v>5</v>
      </c>
      <c r="C450" s="2" t="s">
        <v>40</v>
      </c>
      <c r="D450" s="2" t="s">
        <v>37</v>
      </c>
      <c r="E450" s="2" t="s">
        <v>38</v>
      </c>
      <c r="F450" s="3" t="s">
        <v>71</v>
      </c>
    </row>
    <row r="451" spans="1:6" x14ac:dyDescent="0.2">
      <c r="A451" s="2" t="s">
        <v>4</v>
      </c>
      <c r="B451" s="2" t="s">
        <v>5</v>
      </c>
      <c r="C451" s="2" t="s">
        <v>40</v>
      </c>
      <c r="D451" s="2" t="s">
        <v>37</v>
      </c>
      <c r="E451" s="2" t="s">
        <v>38</v>
      </c>
      <c r="F451" s="3" t="s">
        <v>71</v>
      </c>
    </row>
    <row r="452" spans="1:6" x14ac:dyDescent="0.2">
      <c r="A452" s="2" t="s">
        <v>4</v>
      </c>
      <c r="B452" s="2" t="s">
        <v>5</v>
      </c>
      <c r="C452" s="2" t="s">
        <v>40</v>
      </c>
      <c r="D452" s="2" t="s">
        <v>37</v>
      </c>
      <c r="E452" s="2" t="s">
        <v>38</v>
      </c>
      <c r="F452" s="3" t="s">
        <v>71</v>
      </c>
    </row>
    <row r="453" spans="1:6" x14ac:dyDescent="0.2">
      <c r="A453" s="2" t="s">
        <v>4</v>
      </c>
      <c r="B453" s="2" t="s">
        <v>5</v>
      </c>
      <c r="C453" s="2" t="s">
        <v>40</v>
      </c>
      <c r="D453" s="2" t="s">
        <v>37</v>
      </c>
      <c r="E453" s="2" t="s">
        <v>38</v>
      </c>
      <c r="F453" s="3" t="s">
        <v>71</v>
      </c>
    </row>
    <row r="454" spans="1:6" x14ac:dyDescent="0.2">
      <c r="A454" s="2" t="s">
        <v>4</v>
      </c>
      <c r="B454" s="2" t="s">
        <v>5</v>
      </c>
      <c r="C454" s="2" t="s">
        <v>40</v>
      </c>
      <c r="D454" s="2" t="s">
        <v>37</v>
      </c>
      <c r="E454" s="2" t="s">
        <v>38</v>
      </c>
      <c r="F454" s="3" t="s">
        <v>71</v>
      </c>
    </row>
    <row r="455" spans="1:6" x14ac:dyDescent="0.2">
      <c r="A455" s="2" t="s">
        <v>4</v>
      </c>
      <c r="B455" s="2" t="s">
        <v>5</v>
      </c>
      <c r="C455" s="2" t="s">
        <v>31</v>
      </c>
      <c r="D455" s="2" t="s">
        <v>32</v>
      </c>
      <c r="E455" s="2" t="s">
        <v>33</v>
      </c>
      <c r="F455" s="3" t="s">
        <v>71</v>
      </c>
    </row>
    <row r="456" spans="1:6" x14ac:dyDescent="0.2">
      <c r="A456" s="2" t="s">
        <v>4</v>
      </c>
      <c r="B456" s="2" t="s">
        <v>24</v>
      </c>
      <c r="C456" s="2" t="s">
        <v>40</v>
      </c>
      <c r="D456" s="2" t="s">
        <v>37</v>
      </c>
      <c r="E456" s="2" t="s">
        <v>38</v>
      </c>
      <c r="F456" s="3" t="s">
        <v>71</v>
      </c>
    </row>
    <row r="457" spans="1:6" x14ac:dyDescent="0.2">
      <c r="A457" s="2" t="s">
        <v>4</v>
      </c>
      <c r="B457" s="2" t="s">
        <v>5</v>
      </c>
      <c r="C457" s="2" t="s">
        <v>40</v>
      </c>
      <c r="D457" s="2" t="s">
        <v>32</v>
      </c>
      <c r="E457" s="2" t="s">
        <v>33</v>
      </c>
      <c r="F457" s="3" t="s">
        <v>71</v>
      </c>
    </row>
    <row r="458" spans="1:6" x14ac:dyDescent="0.2">
      <c r="A458" s="2" t="s">
        <v>4</v>
      </c>
      <c r="B458" s="2" t="s">
        <v>5</v>
      </c>
      <c r="C458" s="2" t="s">
        <v>40</v>
      </c>
      <c r="D458" s="2" t="s">
        <v>37</v>
      </c>
      <c r="E458" s="2" t="s">
        <v>38</v>
      </c>
      <c r="F458" s="3" t="s">
        <v>71</v>
      </c>
    </row>
    <row r="459" spans="1:6" x14ac:dyDescent="0.2">
      <c r="A459" s="2" t="s">
        <v>4</v>
      </c>
      <c r="B459" s="2" t="s">
        <v>5</v>
      </c>
      <c r="C459" s="2" t="s">
        <v>40</v>
      </c>
      <c r="D459" s="2" t="s">
        <v>37</v>
      </c>
      <c r="E459" s="2" t="s">
        <v>38</v>
      </c>
      <c r="F459" s="3" t="s">
        <v>71</v>
      </c>
    </row>
    <row r="460" spans="1:6" x14ac:dyDescent="0.2">
      <c r="A460" s="2" t="s">
        <v>4</v>
      </c>
      <c r="B460" s="2" t="s">
        <v>5</v>
      </c>
      <c r="C460" s="2" t="s">
        <v>40</v>
      </c>
      <c r="D460" s="2" t="s">
        <v>37</v>
      </c>
      <c r="E460" s="2" t="s">
        <v>38</v>
      </c>
      <c r="F460" s="3" t="s">
        <v>71</v>
      </c>
    </row>
    <row r="461" spans="1:6" x14ac:dyDescent="0.2">
      <c r="A461" s="2" t="s">
        <v>4</v>
      </c>
      <c r="B461" s="2" t="s">
        <v>5</v>
      </c>
      <c r="C461" s="2" t="s">
        <v>40</v>
      </c>
      <c r="D461" s="2" t="s">
        <v>37</v>
      </c>
      <c r="E461" s="2" t="s">
        <v>38</v>
      </c>
      <c r="F461" s="3" t="s">
        <v>71</v>
      </c>
    </row>
    <row r="462" spans="1:6" x14ac:dyDescent="0.2">
      <c r="A462" s="2" t="s">
        <v>4</v>
      </c>
      <c r="B462" s="2" t="s">
        <v>5</v>
      </c>
      <c r="C462" s="2" t="s">
        <v>40</v>
      </c>
      <c r="D462" s="2" t="s">
        <v>37</v>
      </c>
      <c r="E462" s="2" t="s">
        <v>38</v>
      </c>
      <c r="F462" s="3" t="s">
        <v>71</v>
      </c>
    </row>
    <row r="463" spans="1:6" x14ac:dyDescent="0.2">
      <c r="A463" s="2" t="s">
        <v>4</v>
      </c>
      <c r="B463" s="2" t="s">
        <v>5</v>
      </c>
      <c r="C463" s="2" t="s">
        <v>40</v>
      </c>
      <c r="D463" s="2" t="s">
        <v>37</v>
      </c>
      <c r="E463" s="2" t="s">
        <v>38</v>
      </c>
      <c r="F463" s="3" t="s">
        <v>71</v>
      </c>
    </row>
    <row r="464" spans="1:6" x14ac:dyDescent="0.2">
      <c r="A464" s="2" t="s">
        <v>4</v>
      </c>
      <c r="B464" s="2" t="s">
        <v>5</v>
      </c>
      <c r="C464" s="2" t="s">
        <v>40</v>
      </c>
      <c r="D464" s="2" t="s">
        <v>37</v>
      </c>
      <c r="E464" s="2" t="s">
        <v>38</v>
      </c>
      <c r="F464" s="3" t="s">
        <v>71</v>
      </c>
    </row>
    <row r="465" spans="1:6" x14ac:dyDescent="0.2">
      <c r="A465" s="2" t="s">
        <v>4</v>
      </c>
      <c r="B465" s="2" t="s">
        <v>5</v>
      </c>
      <c r="C465" s="2" t="s">
        <v>40</v>
      </c>
      <c r="D465" s="2" t="s">
        <v>37</v>
      </c>
      <c r="E465" s="2" t="s">
        <v>38</v>
      </c>
      <c r="F465" s="3" t="s">
        <v>71</v>
      </c>
    </row>
    <row r="466" spans="1:6" x14ac:dyDescent="0.2">
      <c r="A466" s="2" t="s">
        <v>4</v>
      </c>
      <c r="B466" s="2" t="s">
        <v>5</v>
      </c>
      <c r="C466" s="2" t="s">
        <v>40</v>
      </c>
      <c r="D466" s="2" t="s">
        <v>32</v>
      </c>
      <c r="E466" s="2" t="s">
        <v>33</v>
      </c>
      <c r="F466" s="3" t="s">
        <v>71</v>
      </c>
    </row>
    <row r="467" spans="1:6" x14ac:dyDescent="0.2">
      <c r="A467" s="2" t="s">
        <v>4</v>
      </c>
      <c r="B467" s="2" t="s">
        <v>5</v>
      </c>
      <c r="C467" s="2" t="s">
        <v>40</v>
      </c>
      <c r="D467" s="2" t="s">
        <v>37</v>
      </c>
      <c r="E467" s="2" t="s">
        <v>38</v>
      </c>
      <c r="F467" s="3" t="s">
        <v>71</v>
      </c>
    </row>
    <row r="468" spans="1:6" x14ac:dyDescent="0.2">
      <c r="A468" s="2" t="s">
        <v>4</v>
      </c>
      <c r="B468" s="2" t="s">
        <v>5</v>
      </c>
      <c r="C468" s="2" t="s">
        <v>40</v>
      </c>
      <c r="D468" s="2" t="s">
        <v>37</v>
      </c>
      <c r="E468" s="2" t="s">
        <v>38</v>
      </c>
      <c r="F468" s="3" t="s">
        <v>71</v>
      </c>
    </row>
    <row r="469" spans="1:6" x14ac:dyDescent="0.2">
      <c r="A469" s="2" t="s">
        <v>4</v>
      </c>
      <c r="B469" s="2" t="s">
        <v>5</v>
      </c>
      <c r="C469" s="2" t="s">
        <v>40</v>
      </c>
      <c r="D469" s="2" t="s">
        <v>32</v>
      </c>
      <c r="E469" s="2" t="s">
        <v>33</v>
      </c>
      <c r="F469" s="3" t="s">
        <v>71</v>
      </c>
    </row>
    <row r="470" spans="1:6" x14ac:dyDescent="0.2">
      <c r="A470" s="2" t="s">
        <v>4</v>
      </c>
      <c r="B470" s="2" t="s">
        <v>5</v>
      </c>
      <c r="C470" s="2" t="s">
        <v>40</v>
      </c>
      <c r="D470" s="2" t="s">
        <v>32</v>
      </c>
      <c r="E470" s="2" t="s">
        <v>33</v>
      </c>
      <c r="F470" s="3" t="s">
        <v>71</v>
      </c>
    </row>
    <row r="471" spans="1:6" x14ac:dyDescent="0.2">
      <c r="A471" s="2" t="s">
        <v>4</v>
      </c>
      <c r="B471" s="2" t="s">
        <v>5</v>
      </c>
      <c r="C471" s="2" t="s">
        <v>31</v>
      </c>
      <c r="D471" s="2" t="s">
        <v>32</v>
      </c>
      <c r="E471" s="2" t="s">
        <v>33</v>
      </c>
      <c r="F471" s="3" t="s">
        <v>71</v>
      </c>
    </row>
    <row r="472" spans="1:6" x14ac:dyDescent="0.2">
      <c r="A472" s="2" t="s">
        <v>4</v>
      </c>
      <c r="B472" s="2" t="s">
        <v>5</v>
      </c>
      <c r="C472" s="2" t="s">
        <v>40</v>
      </c>
      <c r="D472" s="2" t="s">
        <v>37</v>
      </c>
      <c r="E472" s="2" t="s">
        <v>38</v>
      </c>
      <c r="F472" s="3" t="s">
        <v>71</v>
      </c>
    </row>
    <row r="473" spans="1:6" x14ac:dyDescent="0.2">
      <c r="A473" s="2" t="s">
        <v>4</v>
      </c>
      <c r="B473" s="2" t="s">
        <v>5</v>
      </c>
      <c r="C473" s="2" t="s">
        <v>40</v>
      </c>
      <c r="D473" s="2" t="s">
        <v>37</v>
      </c>
      <c r="E473" s="2" t="s">
        <v>38</v>
      </c>
      <c r="F473" s="3" t="s">
        <v>71</v>
      </c>
    </row>
    <row r="474" spans="1:6" x14ac:dyDescent="0.2">
      <c r="A474" s="2" t="s">
        <v>4</v>
      </c>
      <c r="B474" s="2" t="s">
        <v>5</v>
      </c>
      <c r="C474" s="2" t="s">
        <v>40</v>
      </c>
      <c r="D474" s="2" t="s">
        <v>37</v>
      </c>
      <c r="E474" s="2" t="s">
        <v>38</v>
      </c>
      <c r="F474" s="3" t="s">
        <v>71</v>
      </c>
    </row>
    <row r="475" spans="1:6" x14ac:dyDescent="0.2">
      <c r="A475" s="2" t="s">
        <v>4</v>
      </c>
      <c r="B475" s="2" t="s">
        <v>5</v>
      </c>
      <c r="C475" s="2" t="s">
        <v>40</v>
      </c>
      <c r="D475" s="2" t="s">
        <v>37</v>
      </c>
      <c r="E475" s="2" t="s">
        <v>38</v>
      </c>
      <c r="F475" s="3" t="s">
        <v>71</v>
      </c>
    </row>
    <row r="476" spans="1:6" x14ac:dyDescent="0.2">
      <c r="A476" s="2" t="s">
        <v>4</v>
      </c>
      <c r="B476" s="2" t="s">
        <v>5</v>
      </c>
      <c r="C476" s="2" t="s">
        <v>40</v>
      </c>
      <c r="D476" s="2" t="s">
        <v>32</v>
      </c>
      <c r="E476" s="2" t="s">
        <v>33</v>
      </c>
      <c r="F476" s="3" t="s">
        <v>71</v>
      </c>
    </row>
    <row r="477" spans="1:6" x14ac:dyDescent="0.2">
      <c r="A477" s="2" t="s">
        <v>4</v>
      </c>
      <c r="B477" s="2" t="s">
        <v>5</v>
      </c>
      <c r="C477" s="2" t="s">
        <v>40</v>
      </c>
      <c r="D477" s="2" t="s">
        <v>37</v>
      </c>
      <c r="E477" s="2" t="s">
        <v>38</v>
      </c>
      <c r="F477" s="3" t="s">
        <v>71</v>
      </c>
    </row>
    <row r="478" spans="1:6" x14ac:dyDescent="0.2">
      <c r="A478" s="2" t="s">
        <v>4</v>
      </c>
      <c r="B478" s="2" t="s">
        <v>5</v>
      </c>
      <c r="C478" s="2" t="s">
        <v>40</v>
      </c>
      <c r="D478" s="2" t="s">
        <v>37</v>
      </c>
      <c r="E478" s="2" t="s">
        <v>38</v>
      </c>
      <c r="F478" s="3" t="s">
        <v>71</v>
      </c>
    </row>
    <row r="479" spans="1:6" x14ac:dyDescent="0.2">
      <c r="A479" s="2" t="s">
        <v>4</v>
      </c>
      <c r="B479" s="2" t="s">
        <v>5</v>
      </c>
      <c r="C479" s="2" t="s">
        <v>39</v>
      </c>
      <c r="D479" s="2" t="s">
        <v>37</v>
      </c>
      <c r="E479" s="2" t="s">
        <v>38</v>
      </c>
      <c r="F479" s="3" t="s">
        <v>71</v>
      </c>
    </row>
    <row r="480" spans="1:6" x14ac:dyDescent="0.2">
      <c r="A480" s="2" t="s">
        <v>4</v>
      </c>
      <c r="B480" s="2" t="s">
        <v>5</v>
      </c>
      <c r="C480" s="2" t="s">
        <v>40</v>
      </c>
      <c r="D480" s="2" t="s">
        <v>37</v>
      </c>
      <c r="E480" s="2" t="s">
        <v>38</v>
      </c>
      <c r="F480" s="3" t="s">
        <v>71</v>
      </c>
    </row>
    <row r="481" spans="1:6" x14ac:dyDescent="0.2">
      <c r="A481" s="2" t="s">
        <v>4</v>
      </c>
      <c r="B481" s="2" t="s">
        <v>5</v>
      </c>
      <c r="C481" s="2" t="s">
        <v>39</v>
      </c>
      <c r="D481" s="2" t="s">
        <v>37</v>
      </c>
      <c r="E481" s="2" t="s">
        <v>38</v>
      </c>
      <c r="F481" s="3" t="s">
        <v>71</v>
      </c>
    </row>
    <row r="482" spans="1:6" x14ac:dyDescent="0.2">
      <c r="A482" s="2" t="s">
        <v>4</v>
      </c>
      <c r="B482" s="2" t="s">
        <v>5</v>
      </c>
      <c r="C482" s="2" t="s">
        <v>40</v>
      </c>
      <c r="D482" s="2" t="s">
        <v>37</v>
      </c>
      <c r="E482" s="2" t="s">
        <v>38</v>
      </c>
      <c r="F482" s="3" t="s">
        <v>71</v>
      </c>
    </row>
    <row r="483" spans="1:6" x14ac:dyDescent="0.2">
      <c r="A483" s="2" t="s">
        <v>4</v>
      </c>
      <c r="B483" s="2" t="s">
        <v>5</v>
      </c>
      <c r="C483" s="2" t="s">
        <v>40</v>
      </c>
      <c r="D483" s="2" t="s">
        <v>37</v>
      </c>
      <c r="E483" s="2" t="s">
        <v>38</v>
      </c>
      <c r="F483" s="3" t="s">
        <v>71</v>
      </c>
    </row>
    <row r="484" spans="1:6" x14ac:dyDescent="0.2">
      <c r="A484" s="2" t="s">
        <v>4</v>
      </c>
      <c r="B484" s="2" t="s">
        <v>5</v>
      </c>
      <c r="C484" s="2" t="s">
        <v>40</v>
      </c>
      <c r="D484" s="2" t="s">
        <v>37</v>
      </c>
      <c r="E484" s="2" t="s">
        <v>38</v>
      </c>
      <c r="F484" s="3" t="s">
        <v>71</v>
      </c>
    </row>
    <row r="485" spans="1:6" x14ac:dyDescent="0.2">
      <c r="A485" s="2" t="s">
        <v>4</v>
      </c>
      <c r="B485" s="2" t="s">
        <v>5</v>
      </c>
      <c r="C485" s="2" t="s">
        <v>40</v>
      </c>
      <c r="D485" s="2" t="s">
        <v>37</v>
      </c>
      <c r="E485" s="2" t="s">
        <v>38</v>
      </c>
      <c r="F485" s="3" t="s">
        <v>71</v>
      </c>
    </row>
    <row r="486" spans="1:6" x14ac:dyDescent="0.2">
      <c r="A486" s="2" t="s">
        <v>4</v>
      </c>
      <c r="B486" s="2" t="s">
        <v>5</v>
      </c>
      <c r="C486" s="2" t="s">
        <v>31</v>
      </c>
      <c r="D486" s="2" t="s">
        <v>32</v>
      </c>
      <c r="E486" s="2" t="s">
        <v>33</v>
      </c>
      <c r="F486" s="3" t="s">
        <v>71</v>
      </c>
    </row>
    <row r="487" spans="1:6" x14ac:dyDescent="0.2">
      <c r="A487" s="2" t="s">
        <v>4</v>
      </c>
      <c r="B487" s="2" t="s">
        <v>5</v>
      </c>
      <c r="C487" s="2" t="s">
        <v>40</v>
      </c>
      <c r="D487" s="2" t="s">
        <v>37</v>
      </c>
      <c r="E487" s="2" t="s">
        <v>38</v>
      </c>
      <c r="F487" s="3" t="s">
        <v>71</v>
      </c>
    </row>
    <row r="488" spans="1:6" x14ac:dyDescent="0.2">
      <c r="A488" s="2" t="s">
        <v>4</v>
      </c>
      <c r="B488" s="2" t="s">
        <v>5</v>
      </c>
      <c r="C488" s="2" t="s">
        <v>40</v>
      </c>
      <c r="D488" s="2" t="s">
        <v>37</v>
      </c>
      <c r="E488" s="2" t="s">
        <v>38</v>
      </c>
      <c r="F488" s="3" t="s">
        <v>71</v>
      </c>
    </row>
    <row r="489" spans="1:6" x14ac:dyDescent="0.2">
      <c r="A489" s="2" t="s">
        <v>4</v>
      </c>
      <c r="B489" s="2" t="s">
        <v>5</v>
      </c>
      <c r="C489" s="2" t="s">
        <v>40</v>
      </c>
      <c r="D489" s="2" t="s">
        <v>37</v>
      </c>
      <c r="E489" s="2" t="s">
        <v>38</v>
      </c>
      <c r="F489" s="3" t="s">
        <v>71</v>
      </c>
    </row>
    <row r="490" spans="1:6" x14ac:dyDescent="0.2">
      <c r="A490" s="2" t="s">
        <v>4</v>
      </c>
      <c r="B490" s="2" t="s">
        <v>5</v>
      </c>
      <c r="C490" s="2" t="s">
        <v>40</v>
      </c>
      <c r="D490" s="2" t="s">
        <v>37</v>
      </c>
      <c r="E490" s="2" t="s">
        <v>38</v>
      </c>
      <c r="F490" s="3" t="s">
        <v>71</v>
      </c>
    </row>
    <row r="491" spans="1:6" x14ac:dyDescent="0.2">
      <c r="A491" s="2" t="s">
        <v>4</v>
      </c>
      <c r="B491" s="2" t="s">
        <v>5</v>
      </c>
      <c r="C491" s="2" t="s">
        <v>40</v>
      </c>
      <c r="D491" s="2" t="s">
        <v>37</v>
      </c>
      <c r="E491" s="2" t="s">
        <v>38</v>
      </c>
      <c r="F491" s="3" t="s">
        <v>71</v>
      </c>
    </row>
    <row r="492" spans="1:6" x14ac:dyDescent="0.2">
      <c r="A492" s="2" t="s">
        <v>4</v>
      </c>
      <c r="B492" s="2" t="s">
        <v>5</v>
      </c>
      <c r="C492" s="2" t="s">
        <v>40</v>
      </c>
      <c r="D492" s="2" t="s">
        <v>37</v>
      </c>
      <c r="E492" s="2" t="s">
        <v>38</v>
      </c>
      <c r="F492" s="3" t="s">
        <v>71</v>
      </c>
    </row>
    <row r="493" spans="1:6" x14ac:dyDescent="0.2">
      <c r="A493" s="2" t="s">
        <v>4</v>
      </c>
      <c r="B493" s="2" t="s">
        <v>24</v>
      </c>
      <c r="C493" s="2" t="s">
        <v>39</v>
      </c>
      <c r="D493" s="2" t="s">
        <v>37</v>
      </c>
      <c r="E493" s="2" t="s">
        <v>38</v>
      </c>
      <c r="F493" s="3" t="s">
        <v>71</v>
      </c>
    </row>
    <row r="494" spans="1:6" x14ac:dyDescent="0.2">
      <c r="A494" s="2" t="s">
        <v>4</v>
      </c>
      <c r="B494" s="2" t="s">
        <v>5</v>
      </c>
      <c r="C494" s="2" t="s">
        <v>40</v>
      </c>
      <c r="D494" s="2" t="s">
        <v>37</v>
      </c>
      <c r="E494" s="2" t="s">
        <v>38</v>
      </c>
      <c r="F494" s="3" t="s">
        <v>71</v>
      </c>
    </row>
    <row r="495" spans="1:6" x14ac:dyDescent="0.2">
      <c r="A495" s="2" t="s">
        <v>4</v>
      </c>
      <c r="B495" s="2" t="s">
        <v>24</v>
      </c>
      <c r="C495" s="2" t="s">
        <v>39</v>
      </c>
      <c r="D495" s="2" t="s">
        <v>37</v>
      </c>
      <c r="E495" s="2" t="s">
        <v>38</v>
      </c>
      <c r="F495" s="3" t="s">
        <v>71</v>
      </c>
    </row>
    <row r="496" spans="1:6" x14ac:dyDescent="0.2">
      <c r="A496" s="2" t="s">
        <v>4</v>
      </c>
      <c r="B496" s="2" t="s">
        <v>5</v>
      </c>
      <c r="C496" s="2" t="s">
        <v>40</v>
      </c>
      <c r="D496" s="2" t="s">
        <v>37</v>
      </c>
      <c r="E496" s="2" t="s">
        <v>38</v>
      </c>
      <c r="F496" s="3" t="s">
        <v>71</v>
      </c>
    </row>
    <row r="497" spans="1:6" x14ac:dyDescent="0.2">
      <c r="A497" s="2" t="s">
        <v>4</v>
      </c>
      <c r="B497" s="2" t="s">
        <v>5</v>
      </c>
      <c r="C497" s="2" t="s">
        <v>40</v>
      </c>
      <c r="D497" s="2" t="s">
        <v>37</v>
      </c>
      <c r="E497" s="2" t="s">
        <v>38</v>
      </c>
      <c r="F497" s="3" t="s">
        <v>71</v>
      </c>
    </row>
    <row r="498" spans="1:6" x14ac:dyDescent="0.2">
      <c r="A498" s="2" t="s">
        <v>4</v>
      </c>
      <c r="B498" s="2" t="s">
        <v>5</v>
      </c>
      <c r="C498" s="2" t="s">
        <v>40</v>
      </c>
      <c r="D498" s="2" t="s">
        <v>37</v>
      </c>
      <c r="E498" s="2" t="s">
        <v>38</v>
      </c>
      <c r="F498" s="3" t="s">
        <v>71</v>
      </c>
    </row>
    <row r="499" spans="1:6" x14ac:dyDescent="0.2">
      <c r="A499" s="2" t="s">
        <v>4</v>
      </c>
      <c r="B499" s="2" t="s">
        <v>5</v>
      </c>
      <c r="C499" s="2" t="s">
        <v>39</v>
      </c>
      <c r="D499" s="2" t="s">
        <v>37</v>
      </c>
      <c r="E499" s="2" t="s">
        <v>38</v>
      </c>
      <c r="F499" s="3" t="s">
        <v>71</v>
      </c>
    </row>
    <row r="500" spans="1:6" x14ac:dyDescent="0.2">
      <c r="A500" s="2" t="s">
        <v>4</v>
      </c>
      <c r="B500" s="2" t="s">
        <v>5</v>
      </c>
      <c r="C500" s="2" t="s">
        <v>40</v>
      </c>
      <c r="D500" s="2" t="s">
        <v>32</v>
      </c>
      <c r="E500" s="2" t="s">
        <v>33</v>
      </c>
      <c r="F500" s="3" t="s">
        <v>71</v>
      </c>
    </row>
    <row r="501" spans="1:6" x14ac:dyDescent="0.2">
      <c r="A501" s="2" t="s">
        <v>4</v>
      </c>
      <c r="B501" s="2" t="s">
        <v>5</v>
      </c>
      <c r="C501" s="2" t="s">
        <v>40</v>
      </c>
      <c r="D501" s="2" t="s">
        <v>37</v>
      </c>
      <c r="E501" s="2" t="s">
        <v>38</v>
      </c>
      <c r="F501" s="3" t="s">
        <v>71</v>
      </c>
    </row>
    <row r="502" spans="1:6" x14ac:dyDescent="0.2">
      <c r="A502" s="2" t="s">
        <v>4</v>
      </c>
      <c r="B502" s="2" t="s">
        <v>5</v>
      </c>
      <c r="C502" s="2" t="s">
        <v>40</v>
      </c>
      <c r="D502" s="2" t="s">
        <v>37</v>
      </c>
      <c r="E502" s="2" t="s">
        <v>38</v>
      </c>
      <c r="F502" s="3" t="s">
        <v>71</v>
      </c>
    </row>
    <row r="503" spans="1:6" x14ac:dyDescent="0.2">
      <c r="A503" s="2" t="s">
        <v>4</v>
      </c>
      <c r="B503" s="2" t="s">
        <v>5</v>
      </c>
      <c r="C503" s="2" t="s">
        <v>40</v>
      </c>
      <c r="D503" s="2" t="s">
        <v>32</v>
      </c>
      <c r="E503" s="2" t="s">
        <v>33</v>
      </c>
      <c r="F503" s="3" t="s">
        <v>71</v>
      </c>
    </row>
    <row r="504" spans="1:6" x14ac:dyDescent="0.2">
      <c r="A504" s="2" t="s">
        <v>4</v>
      </c>
      <c r="B504" s="2" t="s">
        <v>5</v>
      </c>
      <c r="C504" s="2" t="s">
        <v>40</v>
      </c>
      <c r="D504" s="2" t="s">
        <v>32</v>
      </c>
      <c r="E504" s="2" t="s">
        <v>33</v>
      </c>
      <c r="F504" s="3" t="s">
        <v>71</v>
      </c>
    </row>
    <row r="505" spans="1:6" x14ac:dyDescent="0.2">
      <c r="A505" s="2" t="s">
        <v>4</v>
      </c>
      <c r="B505" s="2" t="s">
        <v>5</v>
      </c>
      <c r="C505" s="2" t="s">
        <v>40</v>
      </c>
      <c r="D505" s="2" t="s">
        <v>37</v>
      </c>
      <c r="E505" s="2" t="s">
        <v>38</v>
      </c>
      <c r="F505" s="3" t="s">
        <v>71</v>
      </c>
    </row>
    <row r="506" spans="1:6" x14ac:dyDescent="0.2">
      <c r="A506" s="2" t="s">
        <v>4</v>
      </c>
      <c r="B506" s="2" t="s">
        <v>5</v>
      </c>
      <c r="C506" s="2" t="s">
        <v>40</v>
      </c>
      <c r="D506" s="2" t="s">
        <v>37</v>
      </c>
      <c r="E506" s="2" t="s">
        <v>38</v>
      </c>
      <c r="F506" s="3" t="s">
        <v>71</v>
      </c>
    </row>
    <row r="507" spans="1:6" x14ac:dyDescent="0.2">
      <c r="A507" s="2" t="s">
        <v>4</v>
      </c>
      <c r="B507" s="2" t="s">
        <v>5</v>
      </c>
      <c r="C507" s="2" t="s">
        <v>40</v>
      </c>
      <c r="D507" s="2" t="s">
        <v>37</v>
      </c>
      <c r="E507" s="2" t="s">
        <v>38</v>
      </c>
      <c r="F507" s="3" t="s">
        <v>71</v>
      </c>
    </row>
    <row r="508" spans="1:6" x14ac:dyDescent="0.2">
      <c r="A508" s="2" t="s">
        <v>4</v>
      </c>
      <c r="B508" s="2" t="s">
        <v>5</v>
      </c>
      <c r="C508" s="2" t="s">
        <v>39</v>
      </c>
      <c r="D508" s="2" t="s">
        <v>37</v>
      </c>
      <c r="E508" s="2" t="s">
        <v>38</v>
      </c>
      <c r="F508" s="3" t="s">
        <v>71</v>
      </c>
    </row>
    <row r="509" spans="1:6" x14ac:dyDescent="0.2">
      <c r="A509" s="2" t="s">
        <v>4</v>
      </c>
      <c r="B509" s="2" t="s">
        <v>5</v>
      </c>
      <c r="C509" s="2" t="s">
        <v>39</v>
      </c>
      <c r="D509" s="2" t="s">
        <v>37</v>
      </c>
      <c r="E509" s="2" t="s">
        <v>38</v>
      </c>
      <c r="F509" s="3" t="s">
        <v>71</v>
      </c>
    </row>
    <row r="510" spans="1:6" x14ac:dyDescent="0.2">
      <c r="A510" s="2" t="s">
        <v>4</v>
      </c>
      <c r="B510" s="2" t="s">
        <v>5</v>
      </c>
      <c r="C510" s="2" t="s">
        <v>40</v>
      </c>
      <c r="D510" s="2" t="s">
        <v>37</v>
      </c>
      <c r="E510" s="2" t="s">
        <v>38</v>
      </c>
      <c r="F510" s="3" t="s">
        <v>71</v>
      </c>
    </row>
    <row r="511" spans="1:6" x14ac:dyDescent="0.2">
      <c r="A511" s="2" t="s">
        <v>4</v>
      </c>
      <c r="B511" s="2" t="s">
        <v>5</v>
      </c>
      <c r="C511" s="2" t="s">
        <v>40</v>
      </c>
      <c r="D511" s="2" t="s">
        <v>37</v>
      </c>
      <c r="E511" s="2" t="s">
        <v>38</v>
      </c>
      <c r="F511" s="3" t="s">
        <v>71</v>
      </c>
    </row>
    <row r="512" spans="1:6" x14ac:dyDescent="0.2">
      <c r="A512" s="2" t="s">
        <v>4</v>
      </c>
      <c r="B512" s="2" t="s">
        <v>5</v>
      </c>
      <c r="C512" s="2" t="s">
        <v>40</v>
      </c>
      <c r="D512" s="2" t="s">
        <v>37</v>
      </c>
      <c r="E512" s="2" t="s">
        <v>38</v>
      </c>
      <c r="F512" s="3" t="s">
        <v>71</v>
      </c>
    </row>
    <row r="513" spans="1:6" x14ac:dyDescent="0.2">
      <c r="A513" s="2" t="s">
        <v>4</v>
      </c>
      <c r="B513" s="2" t="s">
        <v>5</v>
      </c>
      <c r="C513" s="2" t="s">
        <v>40</v>
      </c>
      <c r="D513" s="2" t="s">
        <v>37</v>
      </c>
      <c r="E513" s="2" t="s">
        <v>38</v>
      </c>
      <c r="F513" s="3" t="s">
        <v>71</v>
      </c>
    </row>
    <row r="514" spans="1:6" x14ac:dyDescent="0.2">
      <c r="A514" s="2" t="s">
        <v>4</v>
      </c>
      <c r="B514" s="2" t="s">
        <v>5</v>
      </c>
      <c r="C514" s="2" t="s">
        <v>40</v>
      </c>
      <c r="D514" s="2" t="s">
        <v>37</v>
      </c>
      <c r="E514" s="2" t="s">
        <v>38</v>
      </c>
      <c r="F514" s="3" t="s">
        <v>71</v>
      </c>
    </row>
    <row r="515" spans="1:6" x14ac:dyDescent="0.2">
      <c r="A515" s="2" t="s">
        <v>4</v>
      </c>
      <c r="B515" s="2" t="s">
        <v>5</v>
      </c>
      <c r="C515" s="2" t="s">
        <v>40</v>
      </c>
      <c r="D515" s="2" t="s">
        <v>37</v>
      </c>
      <c r="E515" s="2" t="s">
        <v>38</v>
      </c>
      <c r="F515" s="3" t="s">
        <v>71</v>
      </c>
    </row>
    <row r="516" spans="1:6" x14ac:dyDescent="0.2">
      <c r="A516" s="2" t="s">
        <v>4</v>
      </c>
      <c r="B516" s="2" t="s">
        <v>5</v>
      </c>
      <c r="C516" s="2" t="s">
        <v>40</v>
      </c>
      <c r="D516" s="2" t="s">
        <v>37</v>
      </c>
      <c r="E516" s="2" t="s">
        <v>38</v>
      </c>
      <c r="F516" s="3" t="s">
        <v>71</v>
      </c>
    </row>
    <row r="517" spans="1:6" x14ac:dyDescent="0.2">
      <c r="A517" s="2" t="s">
        <v>4</v>
      </c>
      <c r="B517" s="2" t="s">
        <v>5</v>
      </c>
      <c r="C517" s="2" t="s">
        <v>40</v>
      </c>
      <c r="D517" s="2" t="s">
        <v>37</v>
      </c>
      <c r="E517" s="2" t="s">
        <v>38</v>
      </c>
      <c r="F517" s="3" t="s">
        <v>71</v>
      </c>
    </row>
    <row r="518" spans="1:6" x14ac:dyDescent="0.2">
      <c r="A518" s="2" t="s">
        <v>4</v>
      </c>
      <c r="B518" s="2" t="s">
        <v>5</v>
      </c>
      <c r="C518" s="2" t="s">
        <v>40</v>
      </c>
      <c r="D518" s="2" t="s">
        <v>37</v>
      </c>
      <c r="E518" s="2" t="s">
        <v>38</v>
      </c>
      <c r="F518" s="3" t="s">
        <v>71</v>
      </c>
    </row>
    <row r="519" spans="1:6" x14ac:dyDescent="0.2">
      <c r="A519" s="2" t="s">
        <v>4</v>
      </c>
      <c r="B519" s="2" t="s">
        <v>5</v>
      </c>
      <c r="C519" s="2" t="s">
        <v>40</v>
      </c>
      <c r="D519" s="2" t="s">
        <v>32</v>
      </c>
      <c r="E519" s="2" t="s">
        <v>33</v>
      </c>
      <c r="F519" s="3" t="s">
        <v>71</v>
      </c>
    </row>
    <row r="520" spans="1:6" x14ac:dyDescent="0.2">
      <c r="A520" s="2" t="s">
        <v>4</v>
      </c>
      <c r="B520" s="2" t="s">
        <v>5</v>
      </c>
      <c r="C520" s="2" t="s">
        <v>40</v>
      </c>
      <c r="D520" s="2" t="s">
        <v>37</v>
      </c>
      <c r="E520" s="2" t="s">
        <v>38</v>
      </c>
      <c r="F520" s="3" t="s">
        <v>71</v>
      </c>
    </row>
    <row r="521" spans="1:6" x14ac:dyDescent="0.2">
      <c r="A521" s="2" t="s">
        <v>4</v>
      </c>
      <c r="B521" s="2" t="s">
        <v>5</v>
      </c>
      <c r="C521" s="2" t="s">
        <v>40</v>
      </c>
      <c r="D521" s="2" t="s">
        <v>37</v>
      </c>
      <c r="E521" s="2" t="s">
        <v>38</v>
      </c>
      <c r="F521" s="3" t="s">
        <v>71</v>
      </c>
    </row>
    <row r="522" spans="1:6" x14ac:dyDescent="0.2">
      <c r="A522" s="2" t="s">
        <v>4</v>
      </c>
      <c r="B522" s="2" t="s">
        <v>5</v>
      </c>
      <c r="C522" s="2" t="s">
        <v>40</v>
      </c>
      <c r="D522" s="2" t="s">
        <v>37</v>
      </c>
      <c r="E522" s="2" t="s">
        <v>38</v>
      </c>
      <c r="F522" s="3" t="s">
        <v>71</v>
      </c>
    </row>
    <row r="523" spans="1:6" x14ac:dyDescent="0.2">
      <c r="A523" s="2" t="s">
        <v>4</v>
      </c>
      <c r="B523" s="2" t="s">
        <v>5</v>
      </c>
      <c r="C523" s="2" t="s">
        <v>40</v>
      </c>
      <c r="D523" s="2" t="s">
        <v>37</v>
      </c>
      <c r="E523" s="2" t="s">
        <v>38</v>
      </c>
      <c r="F523" s="3" t="s">
        <v>71</v>
      </c>
    </row>
    <row r="524" spans="1:6" x14ac:dyDescent="0.2">
      <c r="A524" s="2" t="s">
        <v>4</v>
      </c>
      <c r="B524" s="2" t="s">
        <v>5</v>
      </c>
      <c r="C524" s="2" t="s">
        <v>40</v>
      </c>
      <c r="D524" s="2" t="s">
        <v>37</v>
      </c>
      <c r="E524" s="2" t="s">
        <v>38</v>
      </c>
      <c r="F524" s="3" t="s">
        <v>71</v>
      </c>
    </row>
    <row r="525" spans="1:6" x14ac:dyDescent="0.2">
      <c r="A525" s="2" t="s">
        <v>4</v>
      </c>
      <c r="B525" s="2" t="s">
        <v>5</v>
      </c>
      <c r="C525" s="2" t="s">
        <v>39</v>
      </c>
      <c r="D525" s="2" t="s">
        <v>37</v>
      </c>
      <c r="E525" s="2" t="s">
        <v>38</v>
      </c>
      <c r="F525" s="3" t="s">
        <v>71</v>
      </c>
    </row>
    <row r="526" spans="1:6" x14ac:dyDescent="0.2">
      <c r="A526" s="2" t="s">
        <v>4</v>
      </c>
      <c r="B526" s="2" t="s">
        <v>5</v>
      </c>
      <c r="C526" s="2" t="s">
        <v>39</v>
      </c>
      <c r="D526" s="2" t="s">
        <v>37</v>
      </c>
      <c r="E526" s="2" t="s">
        <v>38</v>
      </c>
      <c r="F526" s="3" t="s">
        <v>71</v>
      </c>
    </row>
    <row r="527" spans="1:6" x14ac:dyDescent="0.2">
      <c r="A527" s="2" t="s">
        <v>4</v>
      </c>
      <c r="B527" s="2" t="s">
        <v>5</v>
      </c>
      <c r="C527" s="2" t="s">
        <v>40</v>
      </c>
      <c r="D527" s="2" t="s">
        <v>37</v>
      </c>
      <c r="E527" s="2" t="s">
        <v>38</v>
      </c>
      <c r="F527" s="3" t="s">
        <v>71</v>
      </c>
    </row>
    <row r="528" spans="1:6" x14ac:dyDescent="0.2">
      <c r="A528" s="2" t="s">
        <v>4</v>
      </c>
      <c r="B528" s="2" t="s">
        <v>5</v>
      </c>
      <c r="C528" s="2" t="s">
        <v>40</v>
      </c>
      <c r="D528" s="2" t="s">
        <v>37</v>
      </c>
      <c r="E528" s="2" t="s">
        <v>38</v>
      </c>
      <c r="F528" s="3" t="s">
        <v>71</v>
      </c>
    </row>
    <row r="529" spans="1:6" x14ac:dyDescent="0.2">
      <c r="A529" s="2" t="s">
        <v>4</v>
      </c>
      <c r="B529" s="2" t="s">
        <v>5</v>
      </c>
      <c r="C529" s="2" t="s">
        <v>40</v>
      </c>
      <c r="D529" s="2" t="s">
        <v>37</v>
      </c>
      <c r="E529" s="2" t="s">
        <v>38</v>
      </c>
      <c r="F529" s="3" t="s">
        <v>71</v>
      </c>
    </row>
    <row r="530" spans="1:6" x14ac:dyDescent="0.2">
      <c r="A530" s="2" t="s">
        <v>4</v>
      </c>
      <c r="B530" s="2" t="s">
        <v>5</v>
      </c>
      <c r="C530" s="2" t="s">
        <v>40</v>
      </c>
      <c r="D530" s="2" t="s">
        <v>37</v>
      </c>
      <c r="E530" s="2" t="s">
        <v>38</v>
      </c>
      <c r="F530" s="3" t="s">
        <v>71</v>
      </c>
    </row>
    <row r="531" spans="1:6" x14ac:dyDescent="0.2">
      <c r="A531" s="2" t="s">
        <v>4</v>
      </c>
      <c r="B531" s="2" t="s">
        <v>5</v>
      </c>
      <c r="C531" s="2" t="s">
        <v>40</v>
      </c>
      <c r="D531" s="2" t="s">
        <v>37</v>
      </c>
      <c r="E531" s="2" t="s">
        <v>38</v>
      </c>
      <c r="F531" s="3" t="s">
        <v>71</v>
      </c>
    </row>
    <row r="532" spans="1:6" x14ac:dyDescent="0.2">
      <c r="A532" s="2" t="s">
        <v>4</v>
      </c>
      <c r="B532" s="2" t="s">
        <v>5</v>
      </c>
      <c r="C532" s="2" t="s">
        <v>40</v>
      </c>
      <c r="D532" s="2" t="s">
        <v>32</v>
      </c>
      <c r="E532" s="2" t="s">
        <v>33</v>
      </c>
      <c r="F532" s="3" t="s">
        <v>71</v>
      </c>
    </row>
    <row r="533" spans="1:6" x14ac:dyDescent="0.2">
      <c r="A533" s="2" t="s">
        <v>4</v>
      </c>
      <c r="B533" s="2" t="s">
        <v>5</v>
      </c>
      <c r="C533" s="2" t="s">
        <v>40</v>
      </c>
      <c r="D533" s="2" t="s">
        <v>32</v>
      </c>
      <c r="E533" s="2" t="s">
        <v>33</v>
      </c>
      <c r="F533" s="3" t="s">
        <v>71</v>
      </c>
    </row>
    <row r="534" spans="1:6" x14ac:dyDescent="0.2">
      <c r="A534" s="2" t="s">
        <v>4</v>
      </c>
      <c r="B534" s="2" t="s">
        <v>5</v>
      </c>
      <c r="C534" s="2" t="s">
        <v>40</v>
      </c>
      <c r="D534" s="2" t="s">
        <v>32</v>
      </c>
      <c r="E534" s="2" t="s">
        <v>33</v>
      </c>
      <c r="F534" s="3" t="s">
        <v>71</v>
      </c>
    </row>
    <row r="535" spans="1:6" x14ac:dyDescent="0.2">
      <c r="A535" s="2" t="s">
        <v>4</v>
      </c>
      <c r="B535" s="2" t="s">
        <v>5</v>
      </c>
      <c r="C535" s="2" t="s">
        <v>40</v>
      </c>
      <c r="D535" s="2" t="s">
        <v>32</v>
      </c>
      <c r="E535" s="2" t="s">
        <v>33</v>
      </c>
      <c r="F535" s="3" t="s">
        <v>71</v>
      </c>
    </row>
    <row r="536" spans="1:6" x14ac:dyDescent="0.2">
      <c r="A536" s="2" t="s">
        <v>4</v>
      </c>
      <c r="B536" s="2" t="s">
        <v>5</v>
      </c>
      <c r="C536" s="2" t="s">
        <v>40</v>
      </c>
      <c r="D536" s="2" t="s">
        <v>37</v>
      </c>
      <c r="E536" s="2" t="s">
        <v>38</v>
      </c>
      <c r="F536" s="3" t="s">
        <v>71</v>
      </c>
    </row>
    <row r="537" spans="1:6" x14ac:dyDescent="0.2">
      <c r="A537" s="2" t="s">
        <v>4</v>
      </c>
      <c r="B537" s="2" t="s">
        <v>5</v>
      </c>
      <c r="C537" s="2" t="s">
        <v>40</v>
      </c>
      <c r="D537" s="2" t="s">
        <v>37</v>
      </c>
      <c r="E537" s="2" t="s">
        <v>38</v>
      </c>
      <c r="F537" s="3" t="s">
        <v>71</v>
      </c>
    </row>
    <row r="538" spans="1:6" x14ac:dyDescent="0.2">
      <c r="A538" s="2" t="s">
        <v>4</v>
      </c>
      <c r="B538" s="2" t="s">
        <v>5</v>
      </c>
      <c r="C538" s="2" t="s">
        <v>40</v>
      </c>
      <c r="D538" s="2" t="s">
        <v>37</v>
      </c>
      <c r="E538" s="2" t="s">
        <v>38</v>
      </c>
      <c r="F538" s="3" t="s">
        <v>71</v>
      </c>
    </row>
    <row r="539" spans="1:6" x14ac:dyDescent="0.2">
      <c r="A539" s="2" t="s">
        <v>4</v>
      </c>
      <c r="B539" s="2" t="s">
        <v>5</v>
      </c>
      <c r="C539" s="2" t="s">
        <v>39</v>
      </c>
      <c r="D539" s="2" t="s">
        <v>37</v>
      </c>
      <c r="E539" s="2" t="s">
        <v>38</v>
      </c>
      <c r="F539" s="3" t="s">
        <v>71</v>
      </c>
    </row>
    <row r="540" spans="1:6" x14ac:dyDescent="0.2">
      <c r="A540" s="2" t="s">
        <v>4</v>
      </c>
      <c r="B540" s="2" t="s">
        <v>5</v>
      </c>
      <c r="C540" s="2" t="s">
        <v>40</v>
      </c>
      <c r="D540" s="2" t="s">
        <v>37</v>
      </c>
      <c r="E540" s="2" t="s">
        <v>38</v>
      </c>
      <c r="F540" s="3" t="s">
        <v>71</v>
      </c>
    </row>
    <row r="541" spans="1:6" x14ac:dyDescent="0.2">
      <c r="A541" s="2" t="s">
        <v>4</v>
      </c>
      <c r="B541" s="2" t="s">
        <v>5</v>
      </c>
      <c r="C541" s="2" t="s">
        <v>39</v>
      </c>
      <c r="D541" s="2" t="s">
        <v>37</v>
      </c>
      <c r="E541" s="2" t="s">
        <v>38</v>
      </c>
      <c r="F541" s="3" t="s">
        <v>71</v>
      </c>
    </row>
    <row r="542" spans="1:6" x14ac:dyDescent="0.2">
      <c r="A542" s="2" t="s">
        <v>4</v>
      </c>
      <c r="B542" s="2" t="s">
        <v>5</v>
      </c>
      <c r="C542" s="2" t="s">
        <v>40</v>
      </c>
      <c r="D542" s="2" t="s">
        <v>37</v>
      </c>
      <c r="E542" s="2" t="s">
        <v>38</v>
      </c>
      <c r="F542" s="3" t="s">
        <v>71</v>
      </c>
    </row>
    <row r="543" spans="1:6" x14ac:dyDescent="0.2">
      <c r="A543" s="2" t="s">
        <v>4</v>
      </c>
      <c r="B543" s="2" t="s">
        <v>5</v>
      </c>
      <c r="C543" s="2" t="s">
        <v>39</v>
      </c>
      <c r="D543" s="2" t="s">
        <v>37</v>
      </c>
      <c r="E543" s="2" t="s">
        <v>38</v>
      </c>
      <c r="F543" s="3" t="s">
        <v>71</v>
      </c>
    </row>
    <row r="544" spans="1:6" x14ac:dyDescent="0.2">
      <c r="A544" s="2" t="s">
        <v>4</v>
      </c>
      <c r="B544" s="2" t="s">
        <v>5</v>
      </c>
      <c r="C544" s="2" t="s">
        <v>40</v>
      </c>
      <c r="D544" s="2" t="s">
        <v>32</v>
      </c>
      <c r="E544" s="2" t="s">
        <v>33</v>
      </c>
      <c r="F544" s="3" t="s">
        <v>71</v>
      </c>
    </row>
    <row r="545" spans="1:6" x14ac:dyDescent="0.2">
      <c r="A545" s="2" t="s">
        <v>4</v>
      </c>
      <c r="B545" s="2" t="s">
        <v>5</v>
      </c>
      <c r="C545" s="2" t="s">
        <v>40</v>
      </c>
      <c r="D545" s="2" t="s">
        <v>37</v>
      </c>
      <c r="E545" s="2" t="s">
        <v>38</v>
      </c>
      <c r="F545" s="3" t="s">
        <v>71</v>
      </c>
    </row>
    <row r="546" spans="1:6" x14ac:dyDescent="0.2">
      <c r="A546" s="2" t="s">
        <v>4</v>
      </c>
      <c r="B546" s="2" t="s">
        <v>5</v>
      </c>
      <c r="C546" s="2" t="s">
        <v>40</v>
      </c>
      <c r="D546" s="2" t="s">
        <v>32</v>
      </c>
      <c r="E546" s="2" t="s">
        <v>33</v>
      </c>
      <c r="F546" s="3" t="s">
        <v>71</v>
      </c>
    </row>
    <row r="547" spans="1:6" x14ac:dyDescent="0.2">
      <c r="A547" s="2" t="s">
        <v>4</v>
      </c>
      <c r="B547" s="2" t="s">
        <v>5</v>
      </c>
      <c r="C547" s="2" t="s">
        <v>40</v>
      </c>
      <c r="D547" s="2" t="s">
        <v>37</v>
      </c>
      <c r="E547" s="2" t="s">
        <v>38</v>
      </c>
      <c r="F547" s="3" t="s">
        <v>71</v>
      </c>
    </row>
    <row r="548" spans="1:6" x14ac:dyDescent="0.2">
      <c r="A548" s="2" t="s">
        <v>4</v>
      </c>
      <c r="B548" s="2" t="s">
        <v>5</v>
      </c>
      <c r="C548" s="2" t="s">
        <v>40</v>
      </c>
      <c r="D548" s="2" t="s">
        <v>37</v>
      </c>
      <c r="E548" s="2" t="s">
        <v>38</v>
      </c>
      <c r="F548" s="3" t="s">
        <v>71</v>
      </c>
    </row>
    <row r="549" spans="1:6" x14ac:dyDescent="0.2">
      <c r="A549" s="2" t="s">
        <v>4</v>
      </c>
      <c r="B549" s="2" t="s">
        <v>5</v>
      </c>
      <c r="C549" s="2" t="s">
        <v>40</v>
      </c>
      <c r="D549" s="2" t="s">
        <v>37</v>
      </c>
      <c r="E549" s="2" t="s">
        <v>38</v>
      </c>
      <c r="F549" s="3" t="s">
        <v>71</v>
      </c>
    </row>
    <row r="550" spans="1:6" x14ac:dyDescent="0.2">
      <c r="A550" s="2" t="s">
        <v>4</v>
      </c>
      <c r="B550" s="2" t="s">
        <v>5</v>
      </c>
      <c r="C550" s="2" t="s">
        <v>40</v>
      </c>
      <c r="D550" s="2" t="s">
        <v>37</v>
      </c>
      <c r="E550" s="2" t="s">
        <v>38</v>
      </c>
      <c r="F550" s="3" t="s">
        <v>71</v>
      </c>
    </row>
    <row r="551" spans="1:6" x14ac:dyDescent="0.2">
      <c r="A551" s="2" t="s">
        <v>4</v>
      </c>
      <c r="B551" s="2" t="s">
        <v>5</v>
      </c>
      <c r="C551" s="2" t="s">
        <v>40</v>
      </c>
      <c r="D551" s="2" t="s">
        <v>37</v>
      </c>
      <c r="E551" s="2" t="s">
        <v>38</v>
      </c>
      <c r="F551" s="3" t="s">
        <v>71</v>
      </c>
    </row>
    <row r="552" spans="1:6" x14ac:dyDescent="0.2">
      <c r="A552" s="2" t="s">
        <v>4</v>
      </c>
      <c r="B552" s="2" t="s">
        <v>5</v>
      </c>
      <c r="C552" s="2" t="s">
        <v>40</v>
      </c>
      <c r="D552" s="2" t="s">
        <v>37</v>
      </c>
      <c r="E552" s="2" t="s">
        <v>38</v>
      </c>
      <c r="F552" s="3" t="s">
        <v>71</v>
      </c>
    </row>
    <row r="553" spans="1:6" x14ac:dyDescent="0.2">
      <c r="A553" s="2" t="s">
        <v>4</v>
      </c>
      <c r="B553" s="2" t="s">
        <v>5</v>
      </c>
      <c r="C553" s="2" t="s">
        <v>40</v>
      </c>
      <c r="D553" s="2" t="s">
        <v>37</v>
      </c>
      <c r="E553" s="2" t="s">
        <v>38</v>
      </c>
      <c r="F553" s="3" t="s">
        <v>71</v>
      </c>
    </row>
    <row r="554" spans="1:6" x14ac:dyDescent="0.2">
      <c r="A554" s="2" t="s">
        <v>4</v>
      </c>
      <c r="B554" s="2" t="s">
        <v>5</v>
      </c>
      <c r="C554" s="2" t="s">
        <v>39</v>
      </c>
      <c r="D554" s="2" t="s">
        <v>37</v>
      </c>
      <c r="E554" s="2" t="s">
        <v>38</v>
      </c>
      <c r="F554" s="3" t="s">
        <v>71</v>
      </c>
    </row>
    <row r="555" spans="1:6" x14ac:dyDescent="0.2">
      <c r="A555" s="2" t="s">
        <v>4</v>
      </c>
      <c r="B555" s="2" t="s">
        <v>5</v>
      </c>
      <c r="C555" s="2" t="s">
        <v>40</v>
      </c>
      <c r="D555" s="2" t="s">
        <v>37</v>
      </c>
      <c r="E555" s="2" t="s">
        <v>38</v>
      </c>
      <c r="F555" s="3" t="s">
        <v>71</v>
      </c>
    </row>
    <row r="556" spans="1:6" x14ac:dyDescent="0.2">
      <c r="A556" s="2" t="s">
        <v>4</v>
      </c>
      <c r="B556" s="2" t="s">
        <v>5</v>
      </c>
      <c r="C556" s="2" t="s">
        <v>39</v>
      </c>
      <c r="D556" s="2" t="s">
        <v>37</v>
      </c>
      <c r="E556" s="2" t="s">
        <v>38</v>
      </c>
      <c r="F556" s="3" t="s">
        <v>71</v>
      </c>
    </row>
    <row r="557" spans="1:6" x14ac:dyDescent="0.2">
      <c r="A557" s="2" t="s">
        <v>4</v>
      </c>
      <c r="B557" s="2" t="s">
        <v>5</v>
      </c>
      <c r="C557" s="2" t="s">
        <v>40</v>
      </c>
      <c r="D557" s="2" t="s">
        <v>37</v>
      </c>
      <c r="E557" s="2" t="s">
        <v>38</v>
      </c>
      <c r="F557" s="3" t="s">
        <v>71</v>
      </c>
    </row>
    <row r="558" spans="1:6" x14ac:dyDescent="0.2">
      <c r="A558" s="2" t="s">
        <v>4</v>
      </c>
      <c r="B558" s="2" t="s">
        <v>5</v>
      </c>
      <c r="C558" s="2" t="s">
        <v>40</v>
      </c>
      <c r="D558" s="2" t="s">
        <v>37</v>
      </c>
      <c r="E558" s="2" t="s">
        <v>38</v>
      </c>
      <c r="F558" s="3" t="s">
        <v>71</v>
      </c>
    </row>
    <row r="559" spans="1:6" x14ac:dyDescent="0.2">
      <c r="A559" s="2" t="s">
        <v>4</v>
      </c>
      <c r="B559" s="2" t="s">
        <v>5</v>
      </c>
      <c r="C559" s="2" t="s">
        <v>39</v>
      </c>
      <c r="D559" s="2" t="s">
        <v>37</v>
      </c>
      <c r="E559" s="2" t="s">
        <v>38</v>
      </c>
      <c r="F559" s="3" t="s">
        <v>71</v>
      </c>
    </row>
    <row r="560" spans="1:6" x14ac:dyDescent="0.2">
      <c r="A560" s="2" t="s">
        <v>4</v>
      </c>
      <c r="B560" s="2" t="s">
        <v>5</v>
      </c>
      <c r="C560" s="2" t="s">
        <v>40</v>
      </c>
      <c r="D560" s="2" t="s">
        <v>37</v>
      </c>
      <c r="E560" s="2" t="s">
        <v>38</v>
      </c>
      <c r="F560" s="3" t="s">
        <v>71</v>
      </c>
    </row>
    <row r="561" spans="1:6" x14ac:dyDescent="0.2">
      <c r="A561" s="2" t="s">
        <v>4</v>
      </c>
      <c r="B561" s="2" t="s">
        <v>5</v>
      </c>
      <c r="C561" s="2" t="s">
        <v>40</v>
      </c>
      <c r="D561" s="2" t="s">
        <v>32</v>
      </c>
      <c r="E561" s="2" t="s">
        <v>33</v>
      </c>
      <c r="F561" s="3" t="s">
        <v>71</v>
      </c>
    </row>
    <row r="562" spans="1:6" x14ac:dyDescent="0.2">
      <c r="A562" s="2" t="s">
        <v>4</v>
      </c>
      <c r="B562" s="2" t="s">
        <v>5</v>
      </c>
      <c r="C562" s="2" t="s">
        <v>39</v>
      </c>
      <c r="D562" s="2" t="s">
        <v>37</v>
      </c>
      <c r="E562" s="2" t="s">
        <v>38</v>
      </c>
      <c r="F562" s="3" t="s">
        <v>71</v>
      </c>
    </row>
    <row r="563" spans="1:6" x14ac:dyDescent="0.2">
      <c r="A563" s="2" t="s">
        <v>4</v>
      </c>
      <c r="B563" s="2" t="s">
        <v>5</v>
      </c>
      <c r="C563" s="2" t="s">
        <v>39</v>
      </c>
      <c r="D563" s="2" t="s">
        <v>37</v>
      </c>
      <c r="E563" s="2" t="s">
        <v>38</v>
      </c>
      <c r="F563" s="3" t="s">
        <v>71</v>
      </c>
    </row>
    <row r="564" spans="1:6" x14ac:dyDescent="0.2">
      <c r="A564" s="2" t="s">
        <v>4</v>
      </c>
      <c r="B564" s="2" t="s">
        <v>5</v>
      </c>
      <c r="C564" s="2" t="s">
        <v>40</v>
      </c>
      <c r="D564" s="2" t="s">
        <v>37</v>
      </c>
      <c r="E564" s="2" t="s">
        <v>38</v>
      </c>
      <c r="F564" s="3" t="s">
        <v>71</v>
      </c>
    </row>
    <row r="565" spans="1:6" x14ac:dyDescent="0.2">
      <c r="A565" s="2" t="s">
        <v>4</v>
      </c>
      <c r="B565" s="2" t="s">
        <v>5</v>
      </c>
      <c r="C565" s="2" t="s">
        <v>40</v>
      </c>
      <c r="D565" s="2" t="s">
        <v>37</v>
      </c>
      <c r="E565" s="2" t="s">
        <v>38</v>
      </c>
      <c r="F565" s="3" t="s">
        <v>71</v>
      </c>
    </row>
    <row r="566" spans="1:6" x14ac:dyDescent="0.2">
      <c r="A566" s="2" t="s">
        <v>4</v>
      </c>
      <c r="B566" s="2" t="s">
        <v>5</v>
      </c>
      <c r="C566" s="2" t="s">
        <v>39</v>
      </c>
      <c r="D566" s="2" t="s">
        <v>37</v>
      </c>
      <c r="E566" s="2" t="s">
        <v>38</v>
      </c>
      <c r="F566" s="3" t="s">
        <v>71</v>
      </c>
    </row>
    <row r="567" spans="1:6" x14ac:dyDescent="0.2">
      <c r="A567" s="2" t="s">
        <v>4</v>
      </c>
      <c r="B567" s="2" t="s">
        <v>5</v>
      </c>
      <c r="C567" s="2" t="s">
        <v>40</v>
      </c>
      <c r="D567" s="2" t="s">
        <v>37</v>
      </c>
      <c r="E567" s="2" t="s">
        <v>38</v>
      </c>
      <c r="F567" s="3" t="s">
        <v>71</v>
      </c>
    </row>
    <row r="568" spans="1:6" x14ac:dyDescent="0.2">
      <c r="A568" s="2" t="s">
        <v>4</v>
      </c>
      <c r="B568" s="2" t="s">
        <v>5</v>
      </c>
      <c r="C568" s="2" t="s">
        <v>39</v>
      </c>
      <c r="D568" s="2" t="s">
        <v>37</v>
      </c>
      <c r="E568" s="2" t="s">
        <v>38</v>
      </c>
      <c r="F568" s="3" t="s">
        <v>71</v>
      </c>
    </row>
    <row r="569" spans="1:6" x14ac:dyDescent="0.2">
      <c r="A569" s="2" t="s">
        <v>4</v>
      </c>
      <c r="B569" s="2" t="s">
        <v>5</v>
      </c>
      <c r="C569" s="2" t="s">
        <v>39</v>
      </c>
      <c r="D569" s="2" t="s">
        <v>37</v>
      </c>
      <c r="E569" s="2" t="s">
        <v>38</v>
      </c>
      <c r="F569" s="3" t="s">
        <v>71</v>
      </c>
    </row>
    <row r="570" spans="1:6" x14ac:dyDescent="0.2">
      <c r="A570" s="2" t="s">
        <v>4</v>
      </c>
      <c r="B570" s="2" t="s">
        <v>5</v>
      </c>
      <c r="C570" s="2" t="s">
        <v>40</v>
      </c>
      <c r="D570" s="2" t="s">
        <v>37</v>
      </c>
      <c r="E570" s="2" t="s">
        <v>38</v>
      </c>
      <c r="F570" s="3" t="s">
        <v>71</v>
      </c>
    </row>
    <row r="571" spans="1:6" x14ac:dyDescent="0.2">
      <c r="A571" s="2" t="s">
        <v>4</v>
      </c>
      <c r="B571" s="2" t="s">
        <v>5</v>
      </c>
      <c r="C571" s="2" t="s">
        <v>40</v>
      </c>
      <c r="D571" s="2" t="s">
        <v>37</v>
      </c>
      <c r="E571" s="2" t="s">
        <v>38</v>
      </c>
      <c r="F571" s="3" t="s">
        <v>71</v>
      </c>
    </row>
    <row r="572" spans="1:6" x14ac:dyDescent="0.2">
      <c r="A572" s="2" t="s">
        <v>4</v>
      </c>
      <c r="B572" s="2" t="s">
        <v>5</v>
      </c>
      <c r="C572" s="2" t="s">
        <v>40</v>
      </c>
      <c r="D572" s="2" t="s">
        <v>37</v>
      </c>
      <c r="E572" s="2" t="s">
        <v>38</v>
      </c>
      <c r="F572" s="3" t="s">
        <v>71</v>
      </c>
    </row>
    <row r="573" spans="1:6" x14ac:dyDescent="0.2">
      <c r="A573" s="2" t="s">
        <v>4</v>
      </c>
      <c r="B573" s="2" t="s">
        <v>5</v>
      </c>
      <c r="C573" s="2" t="s">
        <v>40</v>
      </c>
      <c r="D573" s="2" t="s">
        <v>32</v>
      </c>
      <c r="E573" s="2" t="s">
        <v>33</v>
      </c>
      <c r="F573" s="3" t="s">
        <v>71</v>
      </c>
    </row>
    <row r="574" spans="1:6" x14ac:dyDescent="0.2">
      <c r="A574" s="2" t="s">
        <v>4</v>
      </c>
      <c r="B574" s="2" t="s">
        <v>5</v>
      </c>
      <c r="C574" s="2" t="s">
        <v>40</v>
      </c>
      <c r="D574" s="2" t="s">
        <v>37</v>
      </c>
      <c r="E574" s="2" t="s">
        <v>38</v>
      </c>
      <c r="F574" s="3" t="s">
        <v>71</v>
      </c>
    </row>
    <row r="575" spans="1:6" x14ac:dyDescent="0.2">
      <c r="A575" s="2" t="s">
        <v>4</v>
      </c>
      <c r="B575" s="2" t="s">
        <v>5</v>
      </c>
      <c r="C575" s="2" t="s">
        <v>40</v>
      </c>
      <c r="D575" s="2" t="s">
        <v>37</v>
      </c>
      <c r="E575" s="2" t="s">
        <v>38</v>
      </c>
      <c r="F575" s="3" t="s">
        <v>71</v>
      </c>
    </row>
    <row r="576" spans="1:6" x14ac:dyDescent="0.2">
      <c r="A576" s="2" t="s">
        <v>4</v>
      </c>
      <c r="B576" s="2" t="s">
        <v>5</v>
      </c>
      <c r="C576" s="2" t="s">
        <v>40</v>
      </c>
      <c r="D576" s="2" t="s">
        <v>37</v>
      </c>
      <c r="E576" s="2" t="s">
        <v>38</v>
      </c>
      <c r="F576" s="3" t="s">
        <v>71</v>
      </c>
    </row>
    <row r="577" spans="1:6" x14ac:dyDescent="0.2">
      <c r="A577" s="2" t="s">
        <v>4</v>
      </c>
      <c r="B577" s="2" t="s">
        <v>5</v>
      </c>
      <c r="C577" s="2" t="s">
        <v>40</v>
      </c>
      <c r="D577" s="2" t="s">
        <v>37</v>
      </c>
      <c r="E577" s="2" t="s">
        <v>38</v>
      </c>
      <c r="F577" s="3" t="s">
        <v>71</v>
      </c>
    </row>
    <row r="578" spans="1:6" x14ac:dyDescent="0.2">
      <c r="A578" s="2" t="s">
        <v>4</v>
      </c>
      <c r="B578" s="2" t="s">
        <v>5</v>
      </c>
      <c r="C578" s="2" t="s">
        <v>39</v>
      </c>
      <c r="D578" s="2" t="s">
        <v>37</v>
      </c>
      <c r="E578" s="2" t="s">
        <v>38</v>
      </c>
      <c r="F578" s="3" t="s">
        <v>71</v>
      </c>
    </row>
    <row r="579" spans="1:6" x14ac:dyDescent="0.2">
      <c r="A579" s="2" t="s">
        <v>4</v>
      </c>
      <c r="B579" s="2" t="s">
        <v>5</v>
      </c>
      <c r="C579" s="2" t="s">
        <v>39</v>
      </c>
      <c r="D579" s="2" t="s">
        <v>37</v>
      </c>
      <c r="E579" s="2" t="s">
        <v>38</v>
      </c>
      <c r="F579" s="3" t="s">
        <v>71</v>
      </c>
    </row>
    <row r="580" spans="1:6" x14ac:dyDescent="0.2">
      <c r="A580" s="2" t="s">
        <v>4</v>
      </c>
      <c r="B580" s="2" t="s">
        <v>5</v>
      </c>
      <c r="C580" s="2" t="s">
        <v>40</v>
      </c>
      <c r="D580" s="2" t="s">
        <v>37</v>
      </c>
      <c r="E580" s="2" t="s">
        <v>38</v>
      </c>
      <c r="F580" s="3" t="s">
        <v>71</v>
      </c>
    </row>
    <row r="581" spans="1:6" x14ac:dyDescent="0.2">
      <c r="A581" s="2" t="s">
        <v>4</v>
      </c>
      <c r="B581" s="2" t="s">
        <v>5</v>
      </c>
      <c r="C581" s="2" t="s">
        <v>40</v>
      </c>
      <c r="D581" s="2" t="s">
        <v>37</v>
      </c>
      <c r="E581" s="2" t="s">
        <v>38</v>
      </c>
      <c r="F581" s="3" t="s">
        <v>71</v>
      </c>
    </row>
    <row r="582" spans="1:6" x14ac:dyDescent="0.2">
      <c r="A582" s="2" t="s">
        <v>4</v>
      </c>
      <c r="B582" s="2" t="s">
        <v>5</v>
      </c>
      <c r="C582" s="2" t="s">
        <v>40</v>
      </c>
      <c r="D582" s="2" t="s">
        <v>37</v>
      </c>
      <c r="E582" s="2" t="s">
        <v>38</v>
      </c>
      <c r="F582" s="3" t="s">
        <v>71</v>
      </c>
    </row>
    <row r="583" spans="1:6" x14ac:dyDescent="0.2">
      <c r="A583" s="2" t="s">
        <v>4</v>
      </c>
      <c r="B583" s="2" t="s">
        <v>5</v>
      </c>
      <c r="C583" s="2" t="s">
        <v>39</v>
      </c>
      <c r="D583" s="2" t="s">
        <v>37</v>
      </c>
      <c r="E583" s="2" t="s">
        <v>38</v>
      </c>
      <c r="F583" s="3" t="s">
        <v>71</v>
      </c>
    </row>
    <row r="584" spans="1:6" x14ac:dyDescent="0.2">
      <c r="A584" s="2" t="s">
        <v>4</v>
      </c>
      <c r="B584" s="2" t="s">
        <v>5</v>
      </c>
      <c r="C584" s="2" t="s">
        <v>40</v>
      </c>
      <c r="D584" s="2" t="s">
        <v>37</v>
      </c>
      <c r="E584" s="2" t="s">
        <v>38</v>
      </c>
      <c r="F584" s="3" t="s">
        <v>71</v>
      </c>
    </row>
    <row r="585" spans="1:6" x14ac:dyDescent="0.2">
      <c r="A585" s="2" t="s">
        <v>4</v>
      </c>
      <c r="B585" s="2" t="s">
        <v>5</v>
      </c>
      <c r="C585" s="2" t="s">
        <v>40</v>
      </c>
      <c r="D585" s="2" t="s">
        <v>32</v>
      </c>
      <c r="E585" s="2" t="s">
        <v>33</v>
      </c>
      <c r="F585" s="3" t="s">
        <v>71</v>
      </c>
    </row>
    <row r="586" spans="1:6" x14ac:dyDescent="0.2">
      <c r="A586" s="2" t="s">
        <v>4</v>
      </c>
      <c r="B586" s="2" t="s">
        <v>5</v>
      </c>
      <c r="C586" s="2" t="s">
        <v>40</v>
      </c>
      <c r="D586" s="2" t="s">
        <v>32</v>
      </c>
      <c r="E586" s="2" t="s">
        <v>33</v>
      </c>
      <c r="F586" s="3" t="s">
        <v>71</v>
      </c>
    </row>
    <row r="587" spans="1:6" x14ac:dyDescent="0.2">
      <c r="A587" s="2" t="s">
        <v>4</v>
      </c>
      <c r="B587" s="2" t="s">
        <v>5</v>
      </c>
      <c r="C587" s="2" t="s">
        <v>40</v>
      </c>
      <c r="D587" s="2" t="s">
        <v>37</v>
      </c>
      <c r="E587" s="2" t="s">
        <v>38</v>
      </c>
      <c r="F587" s="3" t="s">
        <v>71</v>
      </c>
    </row>
    <row r="588" spans="1:6" x14ac:dyDescent="0.2">
      <c r="A588" s="2" t="s">
        <v>4</v>
      </c>
      <c r="B588" s="2" t="s">
        <v>5</v>
      </c>
      <c r="C588" s="2" t="s">
        <v>40</v>
      </c>
      <c r="D588" s="2" t="s">
        <v>32</v>
      </c>
      <c r="E588" s="2" t="s">
        <v>33</v>
      </c>
      <c r="F588" s="3" t="s">
        <v>71</v>
      </c>
    </row>
    <row r="589" spans="1:6" x14ac:dyDescent="0.2">
      <c r="A589" s="2" t="s">
        <v>4</v>
      </c>
      <c r="B589" s="2" t="s">
        <v>5</v>
      </c>
      <c r="C589" s="2" t="s">
        <v>40</v>
      </c>
      <c r="D589" s="2" t="s">
        <v>37</v>
      </c>
      <c r="E589" s="2" t="s">
        <v>38</v>
      </c>
      <c r="F589" s="3" t="s">
        <v>71</v>
      </c>
    </row>
    <row r="590" spans="1:6" x14ac:dyDescent="0.2">
      <c r="A590" s="2" t="s">
        <v>4</v>
      </c>
      <c r="B590" s="2" t="s">
        <v>5</v>
      </c>
      <c r="C590" s="2" t="s">
        <v>31</v>
      </c>
      <c r="D590" s="2" t="s">
        <v>32</v>
      </c>
      <c r="E590" s="2" t="s">
        <v>33</v>
      </c>
      <c r="F590" s="3" t="s">
        <v>71</v>
      </c>
    </row>
    <row r="591" spans="1:6" x14ac:dyDescent="0.2">
      <c r="A591" s="2" t="s">
        <v>4</v>
      </c>
      <c r="B591" s="2" t="s">
        <v>5</v>
      </c>
      <c r="C591" s="2" t="s">
        <v>40</v>
      </c>
      <c r="D591" s="2" t="s">
        <v>37</v>
      </c>
      <c r="E591" s="2" t="s">
        <v>38</v>
      </c>
      <c r="F591" s="3" t="s">
        <v>71</v>
      </c>
    </row>
    <row r="592" spans="1:6" x14ac:dyDescent="0.2">
      <c r="A592" s="2" t="s">
        <v>4</v>
      </c>
      <c r="B592" s="2" t="s">
        <v>5</v>
      </c>
      <c r="C592" s="2" t="s">
        <v>31</v>
      </c>
      <c r="D592" s="2" t="s">
        <v>32</v>
      </c>
      <c r="E592" s="2" t="s">
        <v>33</v>
      </c>
      <c r="F592" s="3" t="s">
        <v>71</v>
      </c>
    </row>
    <row r="593" spans="1:6" x14ac:dyDescent="0.2">
      <c r="A593" s="2" t="s">
        <v>4</v>
      </c>
      <c r="B593" s="2" t="s">
        <v>5</v>
      </c>
      <c r="C593" s="2" t="s">
        <v>40</v>
      </c>
      <c r="D593" s="2" t="s">
        <v>37</v>
      </c>
      <c r="E593" s="2" t="s">
        <v>38</v>
      </c>
      <c r="F593" s="3" t="s">
        <v>71</v>
      </c>
    </row>
    <row r="594" spans="1:6" x14ac:dyDescent="0.2">
      <c r="A594" s="2" t="s">
        <v>4</v>
      </c>
      <c r="B594" s="2" t="s">
        <v>5</v>
      </c>
      <c r="C594" s="2" t="s">
        <v>40</v>
      </c>
      <c r="D594" s="2" t="s">
        <v>32</v>
      </c>
      <c r="E594" s="2" t="s">
        <v>33</v>
      </c>
      <c r="F594" s="3" t="s">
        <v>71</v>
      </c>
    </row>
    <row r="595" spans="1:6" x14ac:dyDescent="0.2">
      <c r="A595" s="2" t="s">
        <v>4</v>
      </c>
      <c r="B595" s="2" t="s">
        <v>5</v>
      </c>
      <c r="C595" s="2" t="s">
        <v>40</v>
      </c>
      <c r="D595" s="2" t="s">
        <v>37</v>
      </c>
      <c r="E595" s="2" t="s">
        <v>38</v>
      </c>
      <c r="F595" s="3" t="s">
        <v>71</v>
      </c>
    </row>
    <row r="596" spans="1:6" x14ac:dyDescent="0.2">
      <c r="A596" s="2" t="s">
        <v>4</v>
      </c>
      <c r="B596" s="2" t="s">
        <v>5</v>
      </c>
      <c r="C596" s="2" t="s">
        <v>40</v>
      </c>
      <c r="D596" s="2" t="s">
        <v>32</v>
      </c>
      <c r="E596" s="2" t="s">
        <v>33</v>
      </c>
      <c r="F596" s="3" t="s">
        <v>71</v>
      </c>
    </row>
    <row r="597" spans="1:6" x14ac:dyDescent="0.2">
      <c r="A597" s="2" t="s">
        <v>4</v>
      </c>
      <c r="B597" s="2" t="s">
        <v>5</v>
      </c>
      <c r="C597" s="2" t="s">
        <v>40</v>
      </c>
      <c r="D597" s="2" t="s">
        <v>32</v>
      </c>
      <c r="E597" s="2" t="s">
        <v>33</v>
      </c>
      <c r="F597" s="3" t="s">
        <v>71</v>
      </c>
    </row>
    <row r="598" spans="1:6" x14ac:dyDescent="0.2">
      <c r="A598" s="2" t="s">
        <v>4</v>
      </c>
      <c r="B598" s="2" t="s">
        <v>5</v>
      </c>
      <c r="C598" s="2" t="s">
        <v>40</v>
      </c>
      <c r="D598" s="2" t="s">
        <v>37</v>
      </c>
      <c r="E598" s="2" t="s">
        <v>38</v>
      </c>
      <c r="F598" s="3" t="s">
        <v>71</v>
      </c>
    </row>
    <row r="599" spans="1:6" x14ac:dyDescent="0.2">
      <c r="A599" s="2" t="s">
        <v>4</v>
      </c>
      <c r="B599" s="2" t="s">
        <v>5</v>
      </c>
      <c r="C599" s="2" t="s">
        <v>40</v>
      </c>
      <c r="D599" s="2" t="s">
        <v>37</v>
      </c>
      <c r="E599" s="2" t="s">
        <v>38</v>
      </c>
      <c r="F599" s="3" t="s">
        <v>71</v>
      </c>
    </row>
    <row r="600" spans="1:6" x14ac:dyDescent="0.2">
      <c r="A600" s="2" t="s">
        <v>4</v>
      </c>
      <c r="B600" s="2" t="s">
        <v>5</v>
      </c>
      <c r="C600" s="2" t="s">
        <v>40</v>
      </c>
      <c r="D600" s="2" t="s">
        <v>41</v>
      </c>
      <c r="E600" s="2" t="s">
        <v>42</v>
      </c>
      <c r="F600" s="3" t="s">
        <v>71</v>
      </c>
    </row>
    <row r="601" spans="1:6" x14ac:dyDescent="0.2">
      <c r="A601" s="2" t="s">
        <v>4</v>
      </c>
      <c r="B601" s="2" t="s">
        <v>24</v>
      </c>
      <c r="C601" s="2" t="s">
        <v>40</v>
      </c>
      <c r="D601" s="2" t="s">
        <v>41</v>
      </c>
      <c r="E601" s="2" t="s">
        <v>42</v>
      </c>
      <c r="F601" s="3" t="s">
        <v>71</v>
      </c>
    </row>
    <row r="602" spans="1:6" x14ac:dyDescent="0.2">
      <c r="A602" s="2" t="s">
        <v>4</v>
      </c>
      <c r="B602" s="2" t="s">
        <v>5</v>
      </c>
      <c r="C602" s="2" t="s">
        <v>39</v>
      </c>
      <c r="D602" s="2" t="s">
        <v>43</v>
      </c>
      <c r="E602" s="2" t="s">
        <v>44</v>
      </c>
      <c r="F602" s="3" t="s">
        <v>71</v>
      </c>
    </row>
    <row r="603" spans="1:6" x14ac:dyDescent="0.2">
      <c r="A603" s="2" t="s">
        <v>4</v>
      </c>
      <c r="B603" s="2" t="s">
        <v>5</v>
      </c>
      <c r="C603" s="2" t="s">
        <v>39</v>
      </c>
      <c r="D603" s="2" t="s">
        <v>43</v>
      </c>
      <c r="E603" s="2" t="s">
        <v>44</v>
      </c>
      <c r="F603" s="3" t="s">
        <v>71</v>
      </c>
    </row>
    <row r="604" spans="1:6" x14ac:dyDescent="0.2">
      <c r="A604" s="2" t="s">
        <v>4</v>
      </c>
      <c r="B604" s="2" t="s">
        <v>5</v>
      </c>
      <c r="C604" s="2" t="s">
        <v>40</v>
      </c>
      <c r="D604" s="2" t="s">
        <v>41</v>
      </c>
      <c r="E604" s="2" t="s">
        <v>42</v>
      </c>
      <c r="F604" s="3" t="s">
        <v>71</v>
      </c>
    </row>
    <row r="605" spans="1:6" x14ac:dyDescent="0.2">
      <c r="A605" s="2" t="s">
        <v>4</v>
      </c>
      <c r="B605" s="2" t="s">
        <v>5</v>
      </c>
      <c r="C605" s="2" t="s">
        <v>39</v>
      </c>
      <c r="D605" s="2" t="s">
        <v>43</v>
      </c>
      <c r="E605" s="2" t="s">
        <v>44</v>
      </c>
      <c r="F605" s="3" t="s">
        <v>71</v>
      </c>
    </row>
    <row r="606" spans="1:6" x14ac:dyDescent="0.2">
      <c r="A606" s="2" t="s">
        <v>4</v>
      </c>
      <c r="B606" s="2" t="s">
        <v>5</v>
      </c>
      <c r="C606" s="2" t="s">
        <v>39</v>
      </c>
      <c r="D606" s="2" t="s">
        <v>43</v>
      </c>
      <c r="E606" s="2" t="s">
        <v>44</v>
      </c>
      <c r="F606" s="3" t="s">
        <v>71</v>
      </c>
    </row>
    <row r="607" spans="1:6" x14ac:dyDescent="0.2">
      <c r="A607" s="2" t="s">
        <v>4</v>
      </c>
      <c r="B607" s="2" t="s">
        <v>5</v>
      </c>
      <c r="C607" s="2" t="s">
        <v>40</v>
      </c>
      <c r="D607" s="2" t="s">
        <v>41</v>
      </c>
      <c r="E607" s="2" t="s">
        <v>42</v>
      </c>
      <c r="F607" s="3" t="s">
        <v>71</v>
      </c>
    </row>
    <row r="608" spans="1:6" x14ac:dyDescent="0.2">
      <c r="A608" s="2" t="s">
        <v>4</v>
      </c>
      <c r="B608" s="2" t="s">
        <v>5</v>
      </c>
      <c r="C608" s="2" t="s">
        <v>40</v>
      </c>
      <c r="D608" s="2" t="s">
        <v>41</v>
      </c>
      <c r="E608" s="2" t="s">
        <v>42</v>
      </c>
      <c r="F608" s="3" t="s">
        <v>71</v>
      </c>
    </row>
    <row r="609" spans="1:6" x14ac:dyDescent="0.2">
      <c r="A609" s="2" t="s">
        <v>4</v>
      </c>
      <c r="B609" s="2" t="s">
        <v>24</v>
      </c>
      <c r="C609" s="2" t="s">
        <v>40</v>
      </c>
      <c r="D609" s="2" t="s">
        <v>32</v>
      </c>
      <c r="E609" s="2" t="s">
        <v>33</v>
      </c>
      <c r="F609" s="3" t="s">
        <v>71</v>
      </c>
    </row>
    <row r="610" spans="1:6" x14ac:dyDescent="0.2">
      <c r="A610" s="2" t="s">
        <v>4</v>
      </c>
      <c r="B610" s="2" t="s">
        <v>5</v>
      </c>
      <c r="C610" s="2" t="s">
        <v>39</v>
      </c>
      <c r="D610" s="2" t="s">
        <v>43</v>
      </c>
      <c r="E610" s="2" t="s">
        <v>44</v>
      </c>
      <c r="F610" s="3" t="s">
        <v>71</v>
      </c>
    </row>
    <row r="611" spans="1:6" x14ac:dyDescent="0.2">
      <c r="A611" s="2" t="s">
        <v>4</v>
      </c>
      <c r="B611" s="2" t="s">
        <v>5</v>
      </c>
      <c r="C611" s="2" t="s">
        <v>40</v>
      </c>
      <c r="D611" s="2" t="s">
        <v>41</v>
      </c>
      <c r="E611" s="2" t="s">
        <v>42</v>
      </c>
      <c r="F611" s="3" t="s">
        <v>71</v>
      </c>
    </row>
    <row r="612" spans="1:6" x14ac:dyDescent="0.2">
      <c r="A612" s="2" t="s">
        <v>4</v>
      </c>
      <c r="B612" s="2" t="s">
        <v>5</v>
      </c>
      <c r="C612" s="2" t="s">
        <v>39</v>
      </c>
      <c r="D612" s="2" t="s">
        <v>43</v>
      </c>
      <c r="E612" s="2" t="s">
        <v>44</v>
      </c>
      <c r="F612" s="3" t="s">
        <v>71</v>
      </c>
    </row>
    <row r="613" spans="1:6" x14ac:dyDescent="0.2">
      <c r="A613" s="2" t="s">
        <v>4</v>
      </c>
      <c r="B613" s="2" t="s">
        <v>5</v>
      </c>
      <c r="C613" s="2" t="s">
        <v>40</v>
      </c>
      <c r="D613" s="2" t="s">
        <v>41</v>
      </c>
      <c r="E613" s="2" t="s">
        <v>42</v>
      </c>
      <c r="F613" s="3" t="s">
        <v>71</v>
      </c>
    </row>
    <row r="614" spans="1:6" x14ac:dyDescent="0.2">
      <c r="A614" s="2" t="s">
        <v>4</v>
      </c>
      <c r="B614" s="2" t="s">
        <v>5</v>
      </c>
      <c r="C614" s="2" t="s">
        <v>40</v>
      </c>
      <c r="D614" s="2" t="s">
        <v>32</v>
      </c>
      <c r="E614" s="2" t="s">
        <v>33</v>
      </c>
      <c r="F614" s="3" t="s">
        <v>71</v>
      </c>
    </row>
    <row r="615" spans="1:6" x14ac:dyDescent="0.2">
      <c r="A615" s="2" t="s">
        <v>4</v>
      </c>
      <c r="B615" s="2" t="s">
        <v>5</v>
      </c>
      <c r="C615" s="2" t="s">
        <v>40</v>
      </c>
      <c r="D615" s="2" t="s">
        <v>41</v>
      </c>
      <c r="E615" s="2" t="s">
        <v>42</v>
      </c>
      <c r="F615" s="3" t="s">
        <v>71</v>
      </c>
    </row>
    <row r="616" spans="1:6" x14ac:dyDescent="0.2">
      <c r="A616" s="2" t="s">
        <v>4</v>
      </c>
      <c r="B616" s="2" t="s">
        <v>5</v>
      </c>
      <c r="C616" s="2" t="s">
        <v>40</v>
      </c>
      <c r="D616" s="2" t="s">
        <v>32</v>
      </c>
      <c r="E616" s="2" t="s">
        <v>33</v>
      </c>
      <c r="F616" s="3" t="s">
        <v>71</v>
      </c>
    </row>
    <row r="617" spans="1:6" x14ac:dyDescent="0.2">
      <c r="A617" s="2" t="s">
        <v>4</v>
      </c>
      <c r="B617" s="2" t="s">
        <v>5</v>
      </c>
      <c r="C617" s="2" t="s">
        <v>40</v>
      </c>
      <c r="D617" s="2" t="s">
        <v>41</v>
      </c>
      <c r="E617" s="2" t="s">
        <v>42</v>
      </c>
      <c r="F617" s="3" t="s">
        <v>71</v>
      </c>
    </row>
    <row r="618" spans="1:6" x14ac:dyDescent="0.2">
      <c r="A618" s="2" t="s">
        <v>4</v>
      </c>
      <c r="B618" s="2" t="s">
        <v>5</v>
      </c>
      <c r="C618" s="2" t="s">
        <v>40</v>
      </c>
      <c r="D618" s="2" t="s">
        <v>41</v>
      </c>
      <c r="E618" s="2" t="s">
        <v>42</v>
      </c>
      <c r="F618" s="3" t="s">
        <v>71</v>
      </c>
    </row>
    <row r="619" spans="1:6" x14ac:dyDescent="0.2">
      <c r="A619" s="2" t="s">
        <v>4</v>
      </c>
      <c r="B619" s="2" t="s">
        <v>5</v>
      </c>
      <c r="C619" s="2" t="s">
        <v>40</v>
      </c>
      <c r="D619" s="2" t="s">
        <v>41</v>
      </c>
      <c r="E619" s="2" t="s">
        <v>42</v>
      </c>
      <c r="F619" s="3" t="s">
        <v>71</v>
      </c>
    </row>
    <row r="620" spans="1:6" x14ac:dyDescent="0.2">
      <c r="A620" s="2" t="s">
        <v>4</v>
      </c>
      <c r="B620" s="2" t="s">
        <v>5</v>
      </c>
      <c r="C620" s="2" t="s">
        <v>40</v>
      </c>
      <c r="D620" s="2" t="s">
        <v>41</v>
      </c>
      <c r="E620" s="2" t="s">
        <v>42</v>
      </c>
      <c r="F620" s="3" t="s">
        <v>71</v>
      </c>
    </row>
    <row r="621" spans="1:6" x14ac:dyDescent="0.2">
      <c r="A621" s="2" t="s">
        <v>4</v>
      </c>
      <c r="B621" s="2" t="s">
        <v>5</v>
      </c>
      <c r="C621" s="2" t="s">
        <v>40</v>
      </c>
      <c r="D621" s="2" t="s">
        <v>41</v>
      </c>
      <c r="E621" s="2" t="s">
        <v>42</v>
      </c>
      <c r="F621" s="3" t="s">
        <v>71</v>
      </c>
    </row>
    <row r="622" spans="1:6" x14ac:dyDescent="0.2">
      <c r="A622" s="2" t="s">
        <v>4</v>
      </c>
      <c r="B622" s="2" t="s">
        <v>5</v>
      </c>
      <c r="C622" s="2" t="s">
        <v>40</v>
      </c>
      <c r="D622" s="2" t="s">
        <v>32</v>
      </c>
      <c r="E622" s="2" t="s">
        <v>33</v>
      </c>
      <c r="F622" s="3" t="s">
        <v>71</v>
      </c>
    </row>
    <row r="623" spans="1:6" x14ac:dyDescent="0.2">
      <c r="A623" s="2" t="s">
        <v>4</v>
      </c>
      <c r="B623" s="2" t="s">
        <v>5</v>
      </c>
      <c r="C623" s="2" t="s">
        <v>39</v>
      </c>
      <c r="D623" s="2" t="s">
        <v>43</v>
      </c>
      <c r="E623" s="2" t="s">
        <v>44</v>
      </c>
      <c r="F623" s="3" t="s">
        <v>71</v>
      </c>
    </row>
    <row r="624" spans="1:6" x14ac:dyDescent="0.2">
      <c r="A624" s="2" t="s">
        <v>4</v>
      </c>
      <c r="B624" s="2" t="s">
        <v>5</v>
      </c>
      <c r="C624" s="2" t="s">
        <v>40</v>
      </c>
      <c r="D624" s="2" t="s">
        <v>41</v>
      </c>
      <c r="E624" s="2" t="s">
        <v>42</v>
      </c>
      <c r="F624" s="3" t="s">
        <v>71</v>
      </c>
    </row>
    <row r="625" spans="1:6" x14ac:dyDescent="0.2">
      <c r="A625" s="2" t="s">
        <v>4</v>
      </c>
      <c r="B625" s="2" t="s">
        <v>5</v>
      </c>
      <c r="C625" s="2" t="s">
        <v>40</v>
      </c>
      <c r="D625" s="2" t="s">
        <v>41</v>
      </c>
      <c r="E625" s="2" t="s">
        <v>42</v>
      </c>
      <c r="F625" s="3" t="s">
        <v>71</v>
      </c>
    </row>
    <row r="626" spans="1:6" x14ac:dyDescent="0.2">
      <c r="A626" s="2" t="s">
        <v>4</v>
      </c>
      <c r="B626" s="2" t="s">
        <v>5</v>
      </c>
      <c r="C626" s="2" t="s">
        <v>39</v>
      </c>
      <c r="D626" s="2" t="s">
        <v>43</v>
      </c>
      <c r="E626" s="2" t="s">
        <v>44</v>
      </c>
      <c r="F626" s="3" t="s">
        <v>71</v>
      </c>
    </row>
    <row r="627" spans="1:6" x14ac:dyDescent="0.2">
      <c r="A627" s="2" t="s">
        <v>4</v>
      </c>
      <c r="B627" s="2" t="s">
        <v>5</v>
      </c>
      <c r="C627" s="2" t="s">
        <v>40</v>
      </c>
      <c r="D627" s="2" t="s">
        <v>41</v>
      </c>
      <c r="E627" s="2" t="s">
        <v>42</v>
      </c>
      <c r="F627" s="3" t="s">
        <v>71</v>
      </c>
    </row>
    <row r="628" spans="1:6" x14ac:dyDescent="0.2">
      <c r="A628" s="2" t="s">
        <v>4</v>
      </c>
      <c r="B628" s="2" t="s">
        <v>5</v>
      </c>
      <c r="C628" s="2" t="s">
        <v>40</v>
      </c>
      <c r="D628" s="2" t="s">
        <v>41</v>
      </c>
      <c r="E628" s="2" t="s">
        <v>42</v>
      </c>
      <c r="F628" s="3" t="s">
        <v>71</v>
      </c>
    </row>
    <row r="629" spans="1:6" x14ac:dyDescent="0.2">
      <c r="A629" s="2" t="s">
        <v>4</v>
      </c>
      <c r="B629" s="2" t="s">
        <v>5</v>
      </c>
      <c r="C629" s="2" t="s">
        <v>40</v>
      </c>
      <c r="D629" s="2" t="s">
        <v>41</v>
      </c>
      <c r="E629" s="2" t="s">
        <v>42</v>
      </c>
      <c r="F629" s="3" t="s">
        <v>71</v>
      </c>
    </row>
    <row r="630" spans="1:6" x14ac:dyDescent="0.2">
      <c r="A630" s="2" t="s">
        <v>4</v>
      </c>
      <c r="B630" s="2" t="s">
        <v>5</v>
      </c>
      <c r="C630" s="2" t="s">
        <v>40</v>
      </c>
      <c r="D630" s="2" t="s">
        <v>41</v>
      </c>
      <c r="E630" s="2" t="s">
        <v>42</v>
      </c>
      <c r="F630" s="3" t="s">
        <v>71</v>
      </c>
    </row>
    <row r="631" spans="1:6" x14ac:dyDescent="0.2">
      <c r="A631" s="2" t="s">
        <v>4</v>
      </c>
      <c r="B631" s="2" t="s">
        <v>5</v>
      </c>
      <c r="C631" s="2" t="s">
        <v>40</v>
      </c>
      <c r="D631" s="2" t="s">
        <v>41</v>
      </c>
      <c r="E631" s="2" t="s">
        <v>42</v>
      </c>
      <c r="F631" s="3" t="s">
        <v>71</v>
      </c>
    </row>
    <row r="632" spans="1:6" x14ac:dyDescent="0.2">
      <c r="A632" s="2" t="s">
        <v>4</v>
      </c>
      <c r="B632" s="2" t="s">
        <v>5</v>
      </c>
      <c r="C632" s="2" t="s">
        <v>40</v>
      </c>
      <c r="D632" s="2" t="s">
        <v>41</v>
      </c>
      <c r="E632" s="2" t="s">
        <v>42</v>
      </c>
      <c r="F632" s="3" t="s">
        <v>71</v>
      </c>
    </row>
    <row r="633" spans="1:6" x14ac:dyDescent="0.2">
      <c r="A633" s="2" t="s">
        <v>4</v>
      </c>
      <c r="B633" s="2" t="s">
        <v>5</v>
      </c>
      <c r="C633" s="2" t="s">
        <v>40</v>
      </c>
      <c r="D633" s="2" t="s">
        <v>41</v>
      </c>
      <c r="E633" s="2" t="s">
        <v>42</v>
      </c>
      <c r="F633" s="3" t="s">
        <v>71</v>
      </c>
    </row>
    <row r="634" spans="1:6" x14ac:dyDescent="0.2">
      <c r="A634" s="2" t="s">
        <v>4</v>
      </c>
      <c r="B634" s="2" t="s">
        <v>5</v>
      </c>
      <c r="C634" s="2" t="s">
        <v>40</v>
      </c>
      <c r="D634" s="2" t="s">
        <v>32</v>
      </c>
      <c r="E634" s="2" t="s">
        <v>33</v>
      </c>
      <c r="F634" s="3" t="s">
        <v>71</v>
      </c>
    </row>
    <row r="635" spans="1:6" x14ac:dyDescent="0.2">
      <c r="A635" s="2" t="s">
        <v>4</v>
      </c>
      <c r="B635" s="2" t="s">
        <v>5</v>
      </c>
      <c r="C635" s="2" t="s">
        <v>40</v>
      </c>
      <c r="D635" s="2" t="s">
        <v>32</v>
      </c>
      <c r="E635" s="2" t="s">
        <v>33</v>
      </c>
      <c r="F635" s="3" t="s">
        <v>71</v>
      </c>
    </row>
    <row r="636" spans="1:6" x14ac:dyDescent="0.2">
      <c r="A636" s="2" t="s">
        <v>4</v>
      </c>
      <c r="B636" s="2" t="s">
        <v>5</v>
      </c>
      <c r="C636" s="2" t="s">
        <v>40</v>
      </c>
      <c r="D636" s="2" t="s">
        <v>41</v>
      </c>
      <c r="E636" s="2" t="s">
        <v>42</v>
      </c>
      <c r="F636" s="3" t="s">
        <v>71</v>
      </c>
    </row>
    <row r="637" spans="1:6" x14ac:dyDescent="0.2">
      <c r="A637" s="2" t="s">
        <v>4</v>
      </c>
      <c r="B637" s="2" t="s">
        <v>5</v>
      </c>
      <c r="C637" s="2" t="s">
        <v>40</v>
      </c>
      <c r="D637" s="2" t="s">
        <v>41</v>
      </c>
      <c r="E637" s="2" t="s">
        <v>42</v>
      </c>
      <c r="F637" s="3" t="s">
        <v>71</v>
      </c>
    </row>
    <row r="638" spans="1:6" x14ac:dyDescent="0.2">
      <c r="A638" s="2" t="s">
        <v>4</v>
      </c>
      <c r="B638" s="2" t="s">
        <v>5</v>
      </c>
      <c r="C638" s="2" t="s">
        <v>39</v>
      </c>
      <c r="D638" s="2" t="s">
        <v>43</v>
      </c>
      <c r="E638" s="2" t="s">
        <v>44</v>
      </c>
      <c r="F638" s="3" t="s">
        <v>71</v>
      </c>
    </row>
    <row r="639" spans="1:6" x14ac:dyDescent="0.2">
      <c r="A639" s="2" t="s">
        <v>4</v>
      </c>
      <c r="B639" s="2" t="s">
        <v>5</v>
      </c>
      <c r="C639" s="2" t="s">
        <v>40</v>
      </c>
      <c r="D639" s="2" t="s">
        <v>41</v>
      </c>
      <c r="E639" s="2" t="s">
        <v>42</v>
      </c>
      <c r="F639" s="3" t="s">
        <v>71</v>
      </c>
    </row>
    <row r="640" spans="1:6" x14ac:dyDescent="0.2">
      <c r="A640" s="2" t="s">
        <v>4</v>
      </c>
      <c r="B640" s="2" t="s">
        <v>5</v>
      </c>
      <c r="C640" s="2" t="s">
        <v>40</v>
      </c>
      <c r="D640" s="2" t="s">
        <v>41</v>
      </c>
      <c r="E640" s="2" t="s">
        <v>42</v>
      </c>
      <c r="F640" s="3" t="s">
        <v>71</v>
      </c>
    </row>
    <row r="641" spans="1:6" x14ac:dyDescent="0.2">
      <c r="A641" s="2" t="s">
        <v>4</v>
      </c>
      <c r="B641" s="2" t="s">
        <v>5</v>
      </c>
      <c r="C641" s="2" t="s">
        <v>40</v>
      </c>
      <c r="D641" s="2" t="s">
        <v>41</v>
      </c>
      <c r="E641" s="2" t="s">
        <v>42</v>
      </c>
      <c r="F641" s="3" t="s">
        <v>71</v>
      </c>
    </row>
    <row r="642" spans="1:6" x14ac:dyDescent="0.2">
      <c r="A642" s="2" t="s">
        <v>4</v>
      </c>
      <c r="B642" s="2" t="s">
        <v>5</v>
      </c>
      <c r="C642" s="2" t="s">
        <v>40</v>
      </c>
      <c r="D642" s="2" t="s">
        <v>32</v>
      </c>
      <c r="E642" s="2" t="s">
        <v>33</v>
      </c>
      <c r="F642" s="3" t="s">
        <v>71</v>
      </c>
    </row>
    <row r="643" spans="1:6" x14ac:dyDescent="0.2">
      <c r="A643" s="2" t="s">
        <v>4</v>
      </c>
      <c r="B643" s="2" t="s">
        <v>5</v>
      </c>
      <c r="C643" s="2" t="s">
        <v>31</v>
      </c>
      <c r="D643" s="2" t="s">
        <v>32</v>
      </c>
      <c r="E643" s="2" t="s">
        <v>33</v>
      </c>
      <c r="F643" s="3" t="s">
        <v>71</v>
      </c>
    </row>
    <row r="644" spans="1:6" x14ac:dyDescent="0.2">
      <c r="A644" s="2" t="s">
        <v>4</v>
      </c>
      <c r="B644" s="2" t="s">
        <v>5</v>
      </c>
      <c r="C644" s="2" t="s">
        <v>40</v>
      </c>
      <c r="D644" s="2" t="s">
        <v>41</v>
      </c>
      <c r="E644" s="2" t="s">
        <v>42</v>
      </c>
      <c r="F644" s="3" t="s">
        <v>71</v>
      </c>
    </row>
    <row r="645" spans="1:6" x14ac:dyDescent="0.2">
      <c r="A645" s="2" t="s">
        <v>4</v>
      </c>
      <c r="B645" s="2" t="s">
        <v>5</v>
      </c>
      <c r="C645" s="2" t="s">
        <v>40</v>
      </c>
      <c r="D645" s="2" t="s">
        <v>41</v>
      </c>
      <c r="E645" s="2" t="s">
        <v>42</v>
      </c>
      <c r="F645" s="3" t="s">
        <v>71</v>
      </c>
    </row>
    <row r="646" spans="1:6" x14ac:dyDescent="0.2">
      <c r="A646" s="2" t="s">
        <v>4</v>
      </c>
      <c r="B646" s="2" t="s">
        <v>5</v>
      </c>
      <c r="C646" s="2" t="s">
        <v>40</v>
      </c>
      <c r="D646" s="2" t="s">
        <v>41</v>
      </c>
      <c r="E646" s="2" t="s">
        <v>42</v>
      </c>
      <c r="F646" s="3" t="s">
        <v>71</v>
      </c>
    </row>
    <row r="647" spans="1:6" x14ac:dyDescent="0.2">
      <c r="A647" s="2" t="s">
        <v>4</v>
      </c>
      <c r="B647" s="2" t="s">
        <v>5</v>
      </c>
      <c r="C647" s="2" t="s">
        <v>40</v>
      </c>
      <c r="D647" s="2" t="s">
        <v>41</v>
      </c>
      <c r="E647" s="2" t="s">
        <v>42</v>
      </c>
      <c r="F647" s="3" t="s">
        <v>71</v>
      </c>
    </row>
    <row r="648" spans="1:6" x14ac:dyDescent="0.2">
      <c r="A648" s="2" t="s">
        <v>4</v>
      </c>
      <c r="B648" s="2" t="s">
        <v>5</v>
      </c>
      <c r="C648" s="2" t="s">
        <v>40</v>
      </c>
      <c r="D648" s="2" t="s">
        <v>41</v>
      </c>
      <c r="E648" s="2" t="s">
        <v>42</v>
      </c>
      <c r="F648" s="3" t="s">
        <v>71</v>
      </c>
    </row>
    <row r="649" spans="1:6" x14ac:dyDescent="0.2">
      <c r="A649" s="2" t="s">
        <v>4</v>
      </c>
      <c r="B649" s="2" t="s">
        <v>5</v>
      </c>
      <c r="C649" s="2" t="s">
        <v>40</v>
      </c>
      <c r="D649" s="2" t="s">
        <v>32</v>
      </c>
      <c r="E649" s="2" t="s">
        <v>33</v>
      </c>
      <c r="F649" s="3" t="s">
        <v>71</v>
      </c>
    </row>
    <row r="650" spans="1:6" x14ac:dyDescent="0.2">
      <c r="A650" s="2" t="s">
        <v>4</v>
      </c>
      <c r="B650" s="2" t="s">
        <v>5</v>
      </c>
      <c r="C650" s="2" t="s">
        <v>31</v>
      </c>
      <c r="D650" s="2" t="s">
        <v>32</v>
      </c>
      <c r="E650" s="2" t="s">
        <v>33</v>
      </c>
      <c r="F650" s="3" t="s">
        <v>71</v>
      </c>
    </row>
    <row r="651" spans="1:6" x14ac:dyDescent="0.2">
      <c r="A651" s="2" t="s">
        <v>4</v>
      </c>
      <c r="B651" s="2" t="s">
        <v>5</v>
      </c>
      <c r="C651" s="2" t="s">
        <v>40</v>
      </c>
      <c r="D651" s="2" t="s">
        <v>32</v>
      </c>
      <c r="E651" s="2" t="s">
        <v>33</v>
      </c>
      <c r="F651" s="3" t="s">
        <v>71</v>
      </c>
    </row>
    <row r="652" spans="1:6" x14ac:dyDescent="0.2">
      <c r="A652" s="2" t="s">
        <v>4</v>
      </c>
      <c r="B652" s="2" t="s">
        <v>5</v>
      </c>
      <c r="C652" s="2" t="s">
        <v>40</v>
      </c>
      <c r="D652" s="2" t="s">
        <v>41</v>
      </c>
      <c r="E652" s="2" t="s">
        <v>42</v>
      </c>
      <c r="F652" s="3" t="s">
        <v>71</v>
      </c>
    </row>
    <row r="653" spans="1:6" x14ac:dyDescent="0.2">
      <c r="A653" s="2" t="s">
        <v>4</v>
      </c>
      <c r="B653" s="2" t="s">
        <v>5</v>
      </c>
      <c r="C653" s="2" t="s">
        <v>40</v>
      </c>
      <c r="D653" s="2" t="s">
        <v>32</v>
      </c>
      <c r="E653" s="2" t="s">
        <v>33</v>
      </c>
      <c r="F653" s="3" t="s">
        <v>71</v>
      </c>
    </row>
    <row r="654" spans="1:6" x14ac:dyDescent="0.2">
      <c r="A654" s="2" t="s">
        <v>4</v>
      </c>
      <c r="B654" s="2" t="s">
        <v>5</v>
      </c>
      <c r="C654" s="2" t="s">
        <v>40</v>
      </c>
      <c r="D654" s="2" t="s">
        <v>41</v>
      </c>
      <c r="E654" s="2" t="s">
        <v>42</v>
      </c>
      <c r="F654" s="3" t="s">
        <v>71</v>
      </c>
    </row>
    <row r="655" spans="1:6" x14ac:dyDescent="0.2">
      <c r="A655" s="2" t="s">
        <v>4</v>
      </c>
      <c r="B655" s="2" t="s">
        <v>5</v>
      </c>
      <c r="C655" s="2" t="s">
        <v>40</v>
      </c>
      <c r="D655" s="2" t="s">
        <v>32</v>
      </c>
      <c r="E655" s="2" t="s">
        <v>33</v>
      </c>
      <c r="F655" s="3" t="s">
        <v>71</v>
      </c>
    </row>
    <row r="656" spans="1:6" x14ac:dyDescent="0.2">
      <c r="A656" s="2" t="s">
        <v>4</v>
      </c>
      <c r="B656" s="2" t="s">
        <v>5</v>
      </c>
      <c r="C656" s="2" t="s">
        <v>39</v>
      </c>
      <c r="D656" s="2" t="s">
        <v>43</v>
      </c>
      <c r="E656" s="2" t="s">
        <v>44</v>
      </c>
      <c r="F656" s="3" t="s">
        <v>71</v>
      </c>
    </row>
    <row r="657" spans="1:6" x14ac:dyDescent="0.2">
      <c r="A657" s="2" t="s">
        <v>4</v>
      </c>
      <c r="B657" s="2" t="s">
        <v>24</v>
      </c>
      <c r="C657" s="2" t="s">
        <v>40</v>
      </c>
      <c r="D657" s="2" t="s">
        <v>41</v>
      </c>
      <c r="E657" s="2" t="s">
        <v>42</v>
      </c>
      <c r="F657" s="3" t="s">
        <v>71</v>
      </c>
    </row>
    <row r="658" spans="1:6" x14ac:dyDescent="0.2">
      <c r="A658" s="2" t="s">
        <v>4</v>
      </c>
      <c r="B658" s="2" t="s">
        <v>5</v>
      </c>
      <c r="C658" s="2" t="s">
        <v>40</v>
      </c>
      <c r="D658" s="2" t="s">
        <v>41</v>
      </c>
      <c r="E658" s="2" t="s">
        <v>42</v>
      </c>
      <c r="F658" s="3" t="s">
        <v>71</v>
      </c>
    </row>
    <row r="659" spans="1:6" x14ac:dyDescent="0.2">
      <c r="A659" s="2" t="s">
        <v>4</v>
      </c>
      <c r="B659" s="2" t="s">
        <v>5</v>
      </c>
      <c r="C659" s="2" t="s">
        <v>40</v>
      </c>
      <c r="D659" s="2" t="s">
        <v>41</v>
      </c>
      <c r="E659" s="2" t="s">
        <v>42</v>
      </c>
      <c r="F659" s="3" t="s">
        <v>71</v>
      </c>
    </row>
    <row r="660" spans="1:6" x14ac:dyDescent="0.2">
      <c r="A660" s="2" t="s">
        <v>4</v>
      </c>
      <c r="B660" s="2" t="s">
        <v>5</v>
      </c>
      <c r="C660" s="2" t="s">
        <v>40</v>
      </c>
      <c r="D660" s="2" t="s">
        <v>41</v>
      </c>
      <c r="E660" s="2" t="s">
        <v>42</v>
      </c>
      <c r="F660" s="3" t="s">
        <v>71</v>
      </c>
    </row>
    <row r="661" spans="1:6" x14ac:dyDescent="0.2">
      <c r="A661" s="2" t="s">
        <v>4</v>
      </c>
      <c r="B661" s="2" t="s">
        <v>5</v>
      </c>
      <c r="C661" s="2" t="s">
        <v>40</v>
      </c>
      <c r="D661" s="2" t="s">
        <v>41</v>
      </c>
      <c r="E661" s="2" t="s">
        <v>42</v>
      </c>
      <c r="F661" s="3" t="s">
        <v>71</v>
      </c>
    </row>
    <row r="662" spans="1:6" x14ac:dyDescent="0.2">
      <c r="A662" s="2" t="s">
        <v>4</v>
      </c>
      <c r="B662" s="2" t="s">
        <v>5</v>
      </c>
      <c r="C662" s="2" t="s">
        <v>40</v>
      </c>
      <c r="D662" s="2" t="s">
        <v>41</v>
      </c>
      <c r="E662" s="2" t="s">
        <v>42</v>
      </c>
      <c r="F662" s="3" t="s">
        <v>71</v>
      </c>
    </row>
    <row r="663" spans="1:6" x14ac:dyDescent="0.2">
      <c r="A663" s="2" t="s">
        <v>4</v>
      </c>
      <c r="B663" s="2" t="s">
        <v>5</v>
      </c>
      <c r="C663" s="2" t="s">
        <v>40</v>
      </c>
      <c r="D663" s="2" t="s">
        <v>32</v>
      </c>
      <c r="E663" s="2" t="s">
        <v>33</v>
      </c>
      <c r="F663" s="3" t="s">
        <v>71</v>
      </c>
    </row>
    <row r="664" spans="1:6" x14ac:dyDescent="0.2">
      <c r="A664" s="2" t="s">
        <v>4</v>
      </c>
      <c r="B664" s="2" t="s">
        <v>5</v>
      </c>
      <c r="C664" s="2" t="s">
        <v>40</v>
      </c>
      <c r="D664" s="2" t="s">
        <v>41</v>
      </c>
      <c r="E664" s="2" t="s">
        <v>42</v>
      </c>
      <c r="F664" s="3" t="s">
        <v>71</v>
      </c>
    </row>
    <row r="665" spans="1:6" x14ac:dyDescent="0.2">
      <c r="A665" s="2" t="s">
        <v>4</v>
      </c>
      <c r="B665" s="2" t="s">
        <v>5</v>
      </c>
      <c r="C665" s="2" t="s">
        <v>40</v>
      </c>
      <c r="D665" s="2" t="s">
        <v>41</v>
      </c>
      <c r="E665" s="2" t="s">
        <v>42</v>
      </c>
      <c r="F665" s="3" t="s">
        <v>71</v>
      </c>
    </row>
    <row r="666" spans="1:6" x14ac:dyDescent="0.2">
      <c r="A666" s="2" t="s">
        <v>4</v>
      </c>
      <c r="B666" s="2" t="s">
        <v>5</v>
      </c>
      <c r="C666" s="2" t="s">
        <v>40</v>
      </c>
      <c r="D666" s="2" t="s">
        <v>41</v>
      </c>
      <c r="E666" s="2" t="s">
        <v>42</v>
      </c>
      <c r="F666" s="3" t="s">
        <v>71</v>
      </c>
    </row>
    <row r="667" spans="1:6" x14ac:dyDescent="0.2">
      <c r="A667" s="2" t="s">
        <v>4</v>
      </c>
      <c r="B667" s="2" t="s">
        <v>5</v>
      </c>
      <c r="C667" s="2" t="s">
        <v>39</v>
      </c>
      <c r="D667" s="2" t="s">
        <v>43</v>
      </c>
      <c r="E667" s="2" t="s">
        <v>44</v>
      </c>
      <c r="F667" s="3" t="s">
        <v>71</v>
      </c>
    </row>
    <row r="668" spans="1:6" x14ac:dyDescent="0.2">
      <c r="A668" s="2" t="s">
        <v>4</v>
      </c>
      <c r="B668" s="2" t="s">
        <v>5</v>
      </c>
      <c r="C668" s="2" t="s">
        <v>39</v>
      </c>
      <c r="D668" s="2" t="s">
        <v>43</v>
      </c>
      <c r="E668" s="2" t="s">
        <v>44</v>
      </c>
      <c r="F668" s="3" t="s">
        <v>71</v>
      </c>
    </row>
    <row r="669" spans="1:6" x14ac:dyDescent="0.2">
      <c r="A669" s="2" t="s">
        <v>4</v>
      </c>
      <c r="B669" s="2" t="s">
        <v>5</v>
      </c>
      <c r="C669" s="2" t="s">
        <v>39</v>
      </c>
      <c r="D669" s="2" t="s">
        <v>43</v>
      </c>
      <c r="E669" s="2" t="s">
        <v>44</v>
      </c>
      <c r="F669" s="3" t="s">
        <v>71</v>
      </c>
    </row>
    <row r="670" spans="1:6" x14ac:dyDescent="0.2">
      <c r="A670" s="2" t="s">
        <v>4</v>
      </c>
      <c r="B670" s="2" t="s">
        <v>5</v>
      </c>
      <c r="C670" s="2" t="s">
        <v>40</v>
      </c>
      <c r="D670" s="2" t="s">
        <v>41</v>
      </c>
      <c r="E670" s="2" t="s">
        <v>42</v>
      </c>
      <c r="F670" s="3" t="s">
        <v>71</v>
      </c>
    </row>
    <row r="671" spans="1:6" x14ac:dyDescent="0.2">
      <c r="A671" s="2" t="s">
        <v>4</v>
      </c>
      <c r="B671" s="2" t="s">
        <v>5</v>
      </c>
      <c r="C671" s="2" t="s">
        <v>40</v>
      </c>
      <c r="D671" s="2" t="s">
        <v>32</v>
      </c>
      <c r="E671" s="2" t="s">
        <v>33</v>
      </c>
      <c r="F671" s="3" t="s">
        <v>71</v>
      </c>
    </row>
    <row r="672" spans="1:6" x14ac:dyDescent="0.2">
      <c r="A672" s="2" t="s">
        <v>4</v>
      </c>
      <c r="B672" s="2" t="s">
        <v>5</v>
      </c>
      <c r="C672" s="2" t="s">
        <v>39</v>
      </c>
      <c r="D672" s="2" t="s">
        <v>43</v>
      </c>
      <c r="E672" s="2" t="s">
        <v>44</v>
      </c>
      <c r="F672" s="3" t="s">
        <v>71</v>
      </c>
    </row>
    <row r="673" spans="1:6" x14ac:dyDescent="0.2">
      <c r="A673" s="2" t="s">
        <v>4</v>
      </c>
      <c r="B673" s="2" t="s">
        <v>5</v>
      </c>
      <c r="C673" s="2" t="s">
        <v>31</v>
      </c>
      <c r="D673" s="2" t="s">
        <v>32</v>
      </c>
      <c r="E673" s="2" t="s">
        <v>33</v>
      </c>
      <c r="F673" s="3" t="s">
        <v>71</v>
      </c>
    </row>
    <row r="674" spans="1:6" x14ac:dyDescent="0.2">
      <c r="A674" s="2" t="s">
        <v>4</v>
      </c>
      <c r="B674" s="2" t="s">
        <v>5</v>
      </c>
      <c r="C674" s="2" t="s">
        <v>40</v>
      </c>
      <c r="D674" s="2" t="s">
        <v>41</v>
      </c>
      <c r="E674" s="2" t="s">
        <v>42</v>
      </c>
      <c r="F674" s="3" t="s">
        <v>71</v>
      </c>
    </row>
    <row r="675" spans="1:6" x14ac:dyDescent="0.2">
      <c r="A675" s="2" t="s">
        <v>4</v>
      </c>
      <c r="B675" s="2" t="s">
        <v>5</v>
      </c>
      <c r="C675" s="2" t="s">
        <v>40</v>
      </c>
      <c r="D675" s="2" t="s">
        <v>41</v>
      </c>
      <c r="E675" s="2" t="s">
        <v>42</v>
      </c>
      <c r="F675" s="3" t="s">
        <v>71</v>
      </c>
    </row>
    <row r="676" spans="1:6" x14ac:dyDescent="0.2">
      <c r="A676" s="2" t="s">
        <v>4</v>
      </c>
      <c r="B676" s="2" t="s">
        <v>5</v>
      </c>
      <c r="C676" s="2" t="s">
        <v>40</v>
      </c>
      <c r="D676" s="2" t="s">
        <v>41</v>
      </c>
      <c r="E676" s="2" t="s">
        <v>42</v>
      </c>
      <c r="F676" s="3" t="s">
        <v>71</v>
      </c>
    </row>
    <row r="677" spans="1:6" x14ac:dyDescent="0.2">
      <c r="A677" s="2" t="s">
        <v>4</v>
      </c>
      <c r="B677" s="2" t="s">
        <v>5</v>
      </c>
      <c r="C677" s="2" t="s">
        <v>40</v>
      </c>
      <c r="D677" s="2" t="s">
        <v>41</v>
      </c>
      <c r="E677" s="2" t="s">
        <v>42</v>
      </c>
      <c r="F677" s="3" t="s">
        <v>71</v>
      </c>
    </row>
    <row r="678" spans="1:6" x14ac:dyDescent="0.2">
      <c r="A678" s="2" t="s">
        <v>4</v>
      </c>
      <c r="B678" s="2" t="s">
        <v>5</v>
      </c>
      <c r="C678" s="2" t="s">
        <v>40</v>
      </c>
      <c r="D678" s="2" t="s">
        <v>41</v>
      </c>
      <c r="E678" s="2" t="s">
        <v>42</v>
      </c>
      <c r="F678" s="3" t="s">
        <v>71</v>
      </c>
    </row>
    <row r="679" spans="1:6" x14ac:dyDescent="0.2">
      <c r="A679" s="2" t="s">
        <v>4</v>
      </c>
      <c r="B679" s="2" t="s">
        <v>5</v>
      </c>
      <c r="C679" s="2" t="s">
        <v>40</v>
      </c>
      <c r="D679" s="2" t="s">
        <v>41</v>
      </c>
      <c r="E679" s="2" t="s">
        <v>42</v>
      </c>
      <c r="F679" s="3" t="s">
        <v>71</v>
      </c>
    </row>
    <row r="680" spans="1:6" x14ac:dyDescent="0.2">
      <c r="A680" s="2" t="s">
        <v>4</v>
      </c>
      <c r="B680" s="2" t="s">
        <v>5</v>
      </c>
      <c r="C680" s="2" t="s">
        <v>40</v>
      </c>
      <c r="D680" s="2" t="s">
        <v>41</v>
      </c>
      <c r="E680" s="2" t="s">
        <v>42</v>
      </c>
      <c r="F680" s="3" t="s">
        <v>71</v>
      </c>
    </row>
    <row r="681" spans="1:6" x14ac:dyDescent="0.2">
      <c r="A681" s="2" t="s">
        <v>4</v>
      </c>
      <c r="B681" s="2" t="s">
        <v>5</v>
      </c>
      <c r="C681" s="2" t="s">
        <v>40</v>
      </c>
      <c r="D681" s="2" t="s">
        <v>41</v>
      </c>
      <c r="E681" s="2" t="s">
        <v>42</v>
      </c>
      <c r="F681" s="3" t="s">
        <v>71</v>
      </c>
    </row>
    <row r="682" spans="1:6" x14ac:dyDescent="0.2">
      <c r="A682" s="2" t="s">
        <v>4</v>
      </c>
      <c r="B682" s="2" t="s">
        <v>5</v>
      </c>
      <c r="C682" s="2" t="s">
        <v>39</v>
      </c>
      <c r="D682" s="2" t="s">
        <v>43</v>
      </c>
      <c r="E682" s="2" t="s">
        <v>44</v>
      </c>
      <c r="F682" s="3" t="s">
        <v>71</v>
      </c>
    </row>
    <row r="683" spans="1:6" x14ac:dyDescent="0.2">
      <c r="A683" s="2" t="s">
        <v>4</v>
      </c>
      <c r="B683" s="2" t="s">
        <v>5</v>
      </c>
      <c r="C683" s="2" t="s">
        <v>40</v>
      </c>
      <c r="D683" s="2" t="s">
        <v>41</v>
      </c>
      <c r="E683" s="2" t="s">
        <v>42</v>
      </c>
      <c r="F683" s="3" t="s">
        <v>71</v>
      </c>
    </row>
    <row r="684" spans="1:6" x14ac:dyDescent="0.2">
      <c r="A684" s="2" t="s">
        <v>4</v>
      </c>
      <c r="B684" s="2" t="s">
        <v>5</v>
      </c>
      <c r="C684" s="2" t="s">
        <v>31</v>
      </c>
      <c r="D684" s="2" t="s">
        <v>32</v>
      </c>
      <c r="E684" s="2" t="s">
        <v>33</v>
      </c>
      <c r="F684" s="3" t="s">
        <v>71</v>
      </c>
    </row>
    <row r="685" spans="1:6" x14ac:dyDescent="0.2">
      <c r="A685" s="2" t="s">
        <v>4</v>
      </c>
      <c r="B685" s="2" t="s">
        <v>5</v>
      </c>
      <c r="C685" s="2" t="s">
        <v>31</v>
      </c>
      <c r="D685" s="2" t="s">
        <v>32</v>
      </c>
      <c r="E685" s="2" t="s">
        <v>33</v>
      </c>
      <c r="F685" s="3" t="s">
        <v>71</v>
      </c>
    </row>
    <row r="686" spans="1:6" x14ac:dyDescent="0.2">
      <c r="A686" s="2" t="s">
        <v>4</v>
      </c>
      <c r="B686" s="2" t="s">
        <v>5</v>
      </c>
      <c r="C686" s="2" t="s">
        <v>40</v>
      </c>
      <c r="D686" s="2" t="s">
        <v>41</v>
      </c>
      <c r="E686" s="2" t="s">
        <v>42</v>
      </c>
      <c r="F686" s="3" t="s">
        <v>71</v>
      </c>
    </row>
    <row r="687" spans="1:6" x14ac:dyDescent="0.2">
      <c r="A687" s="2" t="s">
        <v>4</v>
      </c>
      <c r="B687" s="2" t="s">
        <v>5</v>
      </c>
      <c r="C687" s="2" t="s">
        <v>40</v>
      </c>
      <c r="D687" s="2" t="s">
        <v>32</v>
      </c>
      <c r="E687" s="2" t="s">
        <v>33</v>
      </c>
      <c r="F687" s="3" t="s">
        <v>71</v>
      </c>
    </row>
    <row r="688" spans="1:6" x14ac:dyDescent="0.2">
      <c r="A688" s="2" t="s">
        <v>4</v>
      </c>
      <c r="B688" s="2" t="s">
        <v>5</v>
      </c>
      <c r="C688" s="2" t="s">
        <v>40</v>
      </c>
      <c r="D688" s="2" t="s">
        <v>41</v>
      </c>
      <c r="E688" s="2" t="s">
        <v>42</v>
      </c>
      <c r="F688" s="3" t="s">
        <v>71</v>
      </c>
    </row>
    <row r="689" spans="1:6" x14ac:dyDescent="0.2">
      <c r="A689" s="2" t="s">
        <v>4</v>
      </c>
      <c r="B689" s="2" t="s">
        <v>5</v>
      </c>
      <c r="C689" s="2" t="s">
        <v>40</v>
      </c>
      <c r="D689" s="2" t="s">
        <v>41</v>
      </c>
      <c r="E689" s="2" t="s">
        <v>42</v>
      </c>
      <c r="F689" s="3" t="s">
        <v>71</v>
      </c>
    </row>
    <row r="690" spans="1:6" x14ac:dyDescent="0.2">
      <c r="A690" s="2" t="s">
        <v>4</v>
      </c>
      <c r="B690" s="2" t="s">
        <v>5</v>
      </c>
      <c r="C690" s="2" t="s">
        <v>40</v>
      </c>
      <c r="D690" s="2" t="s">
        <v>41</v>
      </c>
      <c r="E690" s="2" t="s">
        <v>42</v>
      </c>
      <c r="F690" s="3" t="s">
        <v>71</v>
      </c>
    </row>
    <row r="691" spans="1:6" x14ac:dyDescent="0.2">
      <c r="A691" s="2" t="s">
        <v>4</v>
      </c>
      <c r="B691" s="2" t="s">
        <v>5</v>
      </c>
      <c r="C691" s="2" t="s">
        <v>39</v>
      </c>
      <c r="D691" s="2" t="s">
        <v>43</v>
      </c>
      <c r="E691" s="2" t="s">
        <v>44</v>
      </c>
      <c r="F691" s="3" t="s">
        <v>71</v>
      </c>
    </row>
    <row r="692" spans="1:6" x14ac:dyDescent="0.2">
      <c r="A692" s="2" t="s">
        <v>4</v>
      </c>
      <c r="B692" s="2" t="s">
        <v>5</v>
      </c>
      <c r="C692" s="2" t="s">
        <v>40</v>
      </c>
      <c r="D692" s="2" t="s">
        <v>41</v>
      </c>
      <c r="E692" s="2" t="s">
        <v>42</v>
      </c>
      <c r="F692" s="3" t="s">
        <v>71</v>
      </c>
    </row>
    <row r="693" spans="1:6" x14ac:dyDescent="0.2">
      <c r="A693" s="2" t="s">
        <v>4</v>
      </c>
      <c r="B693" s="2" t="s">
        <v>5</v>
      </c>
      <c r="C693" s="2" t="s">
        <v>40</v>
      </c>
      <c r="D693" s="2" t="s">
        <v>32</v>
      </c>
      <c r="E693" s="2" t="s">
        <v>33</v>
      </c>
      <c r="F693" s="3" t="s">
        <v>71</v>
      </c>
    </row>
    <row r="694" spans="1:6" x14ac:dyDescent="0.2">
      <c r="A694" s="2" t="s">
        <v>4</v>
      </c>
      <c r="B694" s="2" t="s">
        <v>5</v>
      </c>
      <c r="C694" s="2" t="s">
        <v>40</v>
      </c>
      <c r="D694" s="2" t="s">
        <v>41</v>
      </c>
      <c r="E694" s="2" t="s">
        <v>42</v>
      </c>
      <c r="F694" s="3" t="s">
        <v>71</v>
      </c>
    </row>
    <row r="695" spans="1:6" x14ac:dyDescent="0.2">
      <c r="A695" s="2" t="s">
        <v>4</v>
      </c>
      <c r="B695" s="2" t="s">
        <v>5</v>
      </c>
      <c r="C695" s="2" t="s">
        <v>40</v>
      </c>
      <c r="D695" s="2" t="s">
        <v>41</v>
      </c>
      <c r="E695" s="2" t="s">
        <v>42</v>
      </c>
      <c r="F695" s="3" t="s">
        <v>71</v>
      </c>
    </row>
    <row r="696" spans="1:6" x14ac:dyDescent="0.2">
      <c r="A696" s="2" t="s">
        <v>4</v>
      </c>
      <c r="B696" s="2" t="s">
        <v>5</v>
      </c>
      <c r="C696" s="2" t="s">
        <v>39</v>
      </c>
      <c r="D696" s="2" t="s">
        <v>43</v>
      </c>
      <c r="E696" s="2" t="s">
        <v>44</v>
      </c>
      <c r="F696" s="3" t="s">
        <v>71</v>
      </c>
    </row>
    <row r="697" spans="1:6" x14ac:dyDescent="0.2">
      <c r="A697" s="2" t="s">
        <v>4</v>
      </c>
      <c r="B697" s="2" t="s">
        <v>5</v>
      </c>
      <c r="C697" s="2" t="s">
        <v>39</v>
      </c>
      <c r="D697" s="2" t="s">
        <v>43</v>
      </c>
      <c r="E697" s="2" t="s">
        <v>44</v>
      </c>
      <c r="F697" s="3" t="s">
        <v>71</v>
      </c>
    </row>
    <row r="698" spans="1:6" x14ac:dyDescent="0.2">
      <c r="A698" s="2" t="s">
        <v>4</v>
      </c>
      <c r="B698" s="2" t="s">
        <v>5</v>
      </c>
      <c r="C698" s="2" t="s">
        <v>40</v>
      </c>
      <c r="D698" s="2" t="s">
        <v>41</v>
      </c>
      <c r="E698" s="2" t="s">
        <v>42</v>
      </c>
      <c r="F698" s="3" t="s">
        <v>71</v>
      </c>
    </row>
    <row r="699" spans="1:6" x14ac:dyDescent="0.2">
      <c r="A699" s="2" t="s">
        <v>4</v>
      </c>
      <c r="B699" s="2" t="s">
        <v>5</v>
      </c>
      <c r="C699" s="2" t="s">
        <v>31</v>
      </c>
      <c r="D699" s="2" t="s">
        <v>32</v>
      </c>
      <c r="E699" s="2" t="s">
        <v>33</v>
      </c>
      <c r="F699" s="3" t="s">
        <v>71</v>
      </c>
    </row>
    <row r="700" spans="1:6" x14ac:dyDescent="0.2">
      <c r="A700" s="2" t="s">
        <v>4</v>
      </c>
      <c r="B700" s="2" t="s">
        <v>5</v>
      </c>
      <c r="C700" s="2" t="s">
        <v>45</v>
      </c>
      <c r="D700" s="2" t="s">
        <v>41</v>
      </c>
      <c r="E700" s="2" t="s">
        <v>42</v>
      </c>
      <c r="F700" s="3" t="s">
        <v>71</v>
      </c>
    </row>
    <row r="701" spans="1:6" x14ac:dyDescent="0.2">
      <c r="A701" s="2" t="s">
        <v>4</v>
      </c>
      <c r="B701" s="2" t="s">
        <v>5</v>
      </c>
      <c r="C701" s="2" t="s">
        <v>40</v>
      </c>
      <c r="D701" s="2" t="s">
        <v>41</v>
      </c>
      <c r="E701" s="2" t="s">
        <v>42</v>
      </c>
      <c r="F701" s="3" t="s">
        <v>71</v>
      </c>
    </row>
    <row r="702" spans="1:6" x14ac:dyDescent="0.2">
      <c r="A702" s="2" t="s">
        <v>4</v>
      </c>
      <c r="B702" s="2" t="s">
        <v>5</v>
      </c>
      <c r="C702" s="2" t="s">
        <v>39</v>
      </c>
      <c r="D702" s="2" t="s">
        <v>43</v>
      </c>
      <c r="E702" s="2" t="s">
        <v>44</v>
      </c>
      <c r="F702" s="3" t="s">
        <v>71</v>
      </c>
    </row>
    <row r="703" spans="1:6" x14ac:dyDescent="0.2">
      <c r="A703" s="2" t="s">
        <v>4</v>
      </c>
      <c r="B703" s="2" t="s">
        <v>5</v>
      </c>
      <c r="C703" s="2" t="s">
        <v>40</v>
      </c>
      <c r="D703" s="2" t="s">
        <v>32</v>
      </c>
      <c r="E703" s="2" t="s">
        <v>33</v>
      </c>
      <c r="F703" s="3" t="s">
        <v>71</v>
      </c>
    </row>
    <row r="704" spans="1:6" x14ac:dyDescent="0.2">
      <c r="A704" s="2" t="s">
        <v>4</v>
      </c>
      <c r="B704" s="2" t="s">
        <v>5</v>
      </c>
      <c r="C704" s="2" t="s">
        <v>45</v>
      </c>
      <c r="D704" s="2" t="s">
        <v>41</v>
      </c>
      <c r="E704" s="2" t="s">
        <v>42</v>
      </c>
      <c r="F704" s="3" t="s">
        <v>71</v>
      </c>
    </row>
    <row r="705" spans="1:6" x14ac:dyDescent="0.2">
      <c r="A705" s="2" t="s">
        <v>4</v>
      </c>
      <c r="B705" s="2" t="s">
        <v>5</v>
      </c>
      <c r="C705" s="2" t="s">
        <v>45</v>
      </c>
      <c r="D705" s="2" t="s">
        <v>41</v>
      </c>
      <c r="E705" s="2" t="s">
        <v>42</v>
      </c>
      <c r="F705" s="3" t="s">
        <v>71</v>
      </c>
    </row>
    <row r="706" spans="1:6" x14ac:dyDescent="0.2">
      <c r="A706" s="2" t="s">
        <v>4</v>
      </c>
      <c r="B706" s="2" t="s">
        <v>5</v>
      </c>
      <c r="C706" s="2" t="s">
        <v>39</v>
      </c>
      <c r="D706" s="2" t="s">
        <v>43</v>
      </c>
      <c r="E706" s="2" t="s">
        <v>44</v>
      </c>
      <c r="F706" s="3" t="s">
        <v>71</v>
      </c>
    </row>
    <row r="707" spans="1:6" x14ac:dyDescent="0.2">
      <c r="A707" s="2" t="s">
        <v>4</v>
      </c>
      <c r="B707" s="2" t="s">
        <v>5</v>
      </c>
      <c r="C707" s="2" t="s">
        <v>40</v>
      </c>
      <c r="D707" s="2" t="s">
        <v>32</v>
      </c>
      <c r="E707" s="2" t="s">
        <v>33</v>
      </c>
      <c r="F707" s="3" t="s">
        <v>71</v>
      </c>
    </row>
    <row r="708" spans="1:6" x14ac:dyDescent="0.2">
      <c r="A708" s="2" t="s">
        <v>4</v>
      </c>
      <c r="B708" s="2" t="s">
        <v>5</v>
      </c>
      <c r="C708" s="2" t="s">
        <v>39</v>
      </c>
      <c r="D708" s="2" t="s">
        <v>43</v>
      </c>
      <c r="E708" s="2" t="s">
        <v>44</v>
      </c>
      <c r="F708" s="3" t="s">
        <v>71</v>
      </c>
    </row>
    <row r="709" spans="1:6" x14ac:dyDescent="0.2">
      <c r="A709" s="2" t="s">
        <v>4</v>
      </c>
      <c r="B709" s="2" t="s">
        <v>5</v>
      </c>
      <c r="C709" s="2" t="s">
        <v>39</v>
      </c>
      <c r="D709" s="2" t="s">
        <v>43</v>
      </c>
      <c r="E709" s="2" t="s">
        <v>44</v>
      </c>
      <c r="F709" s="3" t="s">
        <v>71</v>
      </c>
    </row>
    <row r="710" spans="1:6" x14ac:dyDescent="0.2">
      <c r="A710" s="2" t="s">
        <v>4</v>
      </c>
      <c r="B710" s="2" t="s">
        <v>5</v>
      </c>
      <c r="C710" s="2" t="s">
        <v>40</v>
      </c>
      <c r="D710" s="2" t="s">
        <v>32</v>
      </c>
      <c r="E710" s="2" t="s">
        <v>33</v>
      </c>
      <c r="F710" s="3" t="s">
        <v>71</v>
      </c>
    </row>
    <row r="711" spans="1:6" x14ac:dyDescent="0.2">
      <c r="A711" s="2" t="s">
        <v>4</v>
      </c>
      <c r="B711" s="2" t="s">
        <v>5</v>
      </c>
      <c r="C711" s="2" t="s">
        <v>31</v>
      </c>
      <c r="D711" s="2" t="s">
        <v>32</v>
      </c>
      <c r="E711" s="2" t="s">
        <v>33</v>
      </c>
      <c r="F711" s="3" t="s">
        <v>71</v>
      </c>
    </row>
    <row r="712" spans="1:6" x14ac:dyDescent="0.2">
      <c r="A712" s="2" t="s">
        <v>4</v>
      </c>
      <c r="B712" s="2" t="s">
        <v>5</v>
      </c>
      <c r="C712" s="2" t="s">
        <v>39</v>
      </c>
      <c r="D712" s="2" t="s">
        <v>43</v>
      </c>
      <c r="E712" s="2" t="s">
        <v>44</v>
      </c>
      <c r="F712" s="3" t="s">
        <v>71</v>
      </c>
    </row>
    <row r="713" spans="1:6" x14ac:dyDescent="0.2">
      <c r="A713" s="2" t="s">
        <v>4</v>
      </c>
      <c r="B713" s="2" t="s">
        <v>5</v>
      </c>
      <c r="C713" s="2" t="s">
        <v>39</v>
      </c>
      <c r="D713" s="2" t="s">
        <v>43</v>
      </c>
      <c r="E713" s="2" t="s">
        <v>44</v>
      </c>
      <c r="F713" s="3" t="s">
        <v>71</v>
      </c>
    </row>
    <row r="714" spans="1:6" x14ac:dyDescent="0.2">
      <c r="A714" s="2" t="s">
        <v>4</v>
      </c>
      <c r="B714" s="2" t="s">
        <v>5</v>
      </c>
      <c r="C714" s="2" t="s">
        <v>31</v>
      </c>
      <c r="D714" s="2" t="s">
        <v>32</v>
      </c>
      <c r="E714" s="2" t="s">
        <v>33</v>
      </c>
      <c r="F714" s="3" t="s">
        <v>71</v>
      </c>
    </row>
    <row r="715" spans="1:6" x14ac:dyDescent="0.2">
      <c r="A715" s="2" t="s">
        <v>4</v>
      </c>
      <c r="B715" s="2" t="s">
        <v>5</v>
      </c>
      <c r="C715" s="2" t="s">
        <v>45</v>
      </c>
      <c r="D715" s="2" t="s">
        <v>41</v>
      </c>
      <c r="E715" s="2" t="s">
        <v>42</v>
      </c>
      <c r="F715" s="3" t="s">
        <v>71</v>
      </c>
    </row>
    <row r="716" spans="1:6" x14ac:dyDescent="0.2">
      <c r="A716" s="2" t="s">
        <v>4</v>
      </c>
      <c r="B716" s="2" t="s">
        <v>5</v>
      </c>
      <c r="C716" s="2" t="s">
        <v>39</v>
      </c>
      <c r="D716" s="2" t="s">
        <v>43</v>
      </c>
      <c r="E716" s="2" t="s">
        <v>44</v>
      </c>
      <c r="F716" s="3" t="s">
        <v>71</v>
      </c>
    </row>
    <row r="717" spans="1:6" x14ac:dyDescent="0.2">
      <c r="A717" s="2" t="s">
        <v>4</v>
      </c>
      <c r="B717" s="2" t="s">
        <v>5</v>
      </c>
      <c r="C717" s="2" t="s">
        <v>31</v>
      </c>
      <c r="D717" s="2" t="s">
        <v>32</v>
      </c>
      <c r="E717" s="2" t="s">
        <v>33</v>
      </c>
      <c r="F717" s="3" t="s">
        <v>71</v>
      </c>
    </row>
    <row r="718" spans="1:6" x14ac:dyDescent="0.2">
      <c r="A718" s="2" t="s">
        <v>4</v>
      </c>
      <c r="B718" s="2" t="s">
        <v>5</v>
      </c>
      <c r="C718" s="2" t="s">
        <v>39</v>
      </c>
      <c r="D718" s="2" t="s">
        <v>43</v>
      </c>
      <c r="E718" s="2" t="s">
        <v>44</v>
      </c>
      <c r="F718" s="3" t="s">
        <v>71</v>
      </c>
    </row>
    <row r="719" spans="1:6" x14ac:dyDescent="0.2">
      <c r="A719" s="2" t="s">
        <v>4</v>
      </c>
      <c r="B719" s="2" t="s">
        <v>5</v>
      </c>
      <c r="C719" s="2" t="s">
        <v>40</v>
      </c>
      <c r="D719" s="2" t="s">
        <v>32</v>
      </c>
      <c r="E719" s="2" t="s">
        <v>33</v>
      </c>
      <c r="F719" s="3" t="s">
        <v>71</v>
      </c>
    </row>
    <row r="720" spans="1:6" x14ac:dyDescent="0.2">
      <c r="A720" s="2" t="s">
        <v>4</v>
      </c>
      <c r="B720" s="2" t="s">
        <v>5</v>
      </c>
      <c r="C720" s="2" t="s">
        <v>31</v>
      </c>
      <c r="D720" s="2" t="s">
        <v>32</v>
      </c>
      <c r="E720" s="2" t="s">
        <v>33</v>
      </c>
      <c r="F720" s="3" t="s">
        <v>71</v>
      </c>
    </row>
    <row r="721" spans="1:6" x14ac:dyDescent="0.2">
      <c r="A721" s="2" t="s">
        <v>4</v>
      </c>
      <c r="B721" s="2" t="s">
        <v>5</v>
      </c>
      <c r="C721" s="2" t="s">
        <v>31</v>
      </c>
      <c r="D721" s="2" t="s">
        <v>32</v>
      </c>
      <c r="E721" s="2" t="s">
        <v>33</v>
      </c>
      <c r="F721" s="3" t="s">
        <v>71</v>
      </c>
    </row>
    <row r="722" spans="1:6" x14ac:dyDescent="0.2">
      <c r="A722" s="2" t="s">
        <v>4</v>
      </c>
      <c r="B722" s="2" t="s">
        <v>5</v>
      </c>
      <c r="C722" s="2" t="s">
        <v>45</v>
      </c>
      <c r="D722" s="2" t="s">
        <v>41</v>
      </c>
      <c r="E722" s="2" t="s">
        <v>42</v>
      </c>
      <c r="F722" s="3" t="s">
        <v>71</v>
      </c>
    </row>
    <row r="723" spans="1:6" x14ac:dyDescent="0.2">
      <c r="A723" s="2" t="s">
        <v>4</v>
      </c>
      <c r="B723" s="2" t="s">
        <v>5</v>
      </c>
      <c r="C723" s="2" t="s">
        <v>45</v>
      </c>
      <c r="D723" s="2" t="s">
        <v>41</v>
      </c>
      <c r="E723" s="2" t="s">
        <v>42</v>
      </c>
      <c r="F723" s="3" t="s">
        <v>71</v>
      </c>
    </row>
    <row r="724" spans="1:6" x14ac:dyDescent="0.2">
      <c r="A724" s="2" t="s">
        <v>4</v>
      </c>
      <c r="B724" s="2" t="s">
        <v>5</v>
      </c>
      <c r="C724" s="2" t="s">
        <v>39</v>
      </c>
      <c r="D724" s="2" t="s">
        <v>43</v>
      </c>
      <c r="E724" s="2" t="s">
        <v>44</v>
      </c>
      <c r="F724" s="3" t="s">
        <v>71</v>
      </c>
    </row>
    <row r="725" spans="1:6" x14ac:dyDescent="0.2">
      <c r="A725" s="2" t="s">
        <v>4</v>
      </c>
      <c r="B725" s="2" t="s">
        <v>5</v>
      </c>
      <c r="C725" s="2" t="s">
        <v>45</v>
      </c>
      <c r="D725" s="2" t="s">
        <v>41</v>
      </c>
      <c r="E725" s="2" t="s">
        <v>42</v>
      </c>
      <c r="F725" s="3" t="s">
        <v>71</v>
      </c>
    </row>
    <row r="726" spans="1:6" x14ac:dyDescent="0.2">
      <c r="A726" s="2" t="s">
        <v>4</v>
      </c>
      <c r="B726" s="2" t="s">
        <v>5</v>
      </c>
      <c r="C726" s="2" t="s">
        <v>45</v>
      </c>
      <c r="D726" s="2" t="s">
        <v>41</v>
      </c>
      <c r="E726" s="2" t="s">
        <v>42</v>
      </c>
      <c r="F726" s="3" t="s">
        <v>71</v>
      </c>
    </row>
    <row r="727" spans="1:6" x14ac:dyDescent="0.2">
      <c r="A727" s="2" t="s">
        <v>4</v>
      </c>
      <c r="B727" s="2" t="s">
        <v>5</v>
      </c>
      <c r="C727" s="2" t="s">
        <v>45</v>
      </c>
      <c r="D727" s="2" t="s">
        <v>41</v>
      </c>
      <c r="E727" s="2" t="s">
        <v>42</v>
      </c>
      <c r="F727" s="3" t="s">
        <v>71</v>
      </c>
    </row>
    <row r="728" spans="1:6" x14ac:dyDescent="0.2">
      <c r="A728" s="2" t="s">
        <v>4</v>
      </c>
      <c r="B728" s="2" t="s">
        <v>5</v>
      </c>
      <c r="C728" s="2" t="s">
        <v>45</v>
      </c>
      <c r="D728" s="2" t="s">
        <v>41</v>
      </c>
      <c r="E728" s="2" t="s">
        <v>42</v>
      </c>
      <c r="F728" s="3" t="s">
        <v>71</v>
      </c>
    </row>
    <row r="729" spans="1:6" x14ac:dyDescent="0.2">
      <c r="A729" s="2" t="s">
        <v>4</v>
      </c>
      <c r="B729" s="2" t="s">
        <v>5</v>
      </c>
      <c r="C729" s="2" t="s">
        <v>39</v>
      </c>
      <c r="D729" s="2" t="s">
        <v>43</v>
      </c>
      <c r="E729" s="2" t="s">
        <v>44</v>
      </c>
      <c r="F729" s="3" t="s">
        <v>71</v>
      </c>
    </row>
    <row r="730" spans="1:6" x14ac:dyDescent="0.2">
      <c r="A730" s="2" t="s">
        <v>4</v>
      </c>
      <c r="B730" s="2" t="s">
        <v>5</v>
      </c>
      <c r="C730" s="2" t="s">
        <v>39</v>
      </c>
      <c r="D730" s="2" t="s">
        <v>43</v>
      </c>
      <c r="E730" s="2" t="s">
        <v>44</v>
      </c>
      <c r="F730" s="3" t="s">
        <v>71</v>
      </c>
    </row>
    <row r="731" spans="1:6" x14ac:dyDescent="0.2">
      <c r="A731" s="2" t="s">
        <v>4</v>
      </c>
      <c r="B731" s="2" t="s">
        <v>5</v>
      </c>
      <c r="C731" s="2" t="s">
        <v>39</v>
      </c>
      <c r="D731" s="2" t="s">
        <v>43</v>
      </c>
      <c r="E731" s="2" t="s">
        <v>44</v>
      </c>
      <c r="F731" s="3" t="s">
        <v>71</v>
      </c>
    </row>
    <row r="732" spans="1:6" x14ac:dyDescent="0.2">
      <c r="A732" s="2" t="s">
        <v>4</v>
      </c>
      <c r="B732" s="2" t="s">
        <v>5</v>
      </c>
      <c r="C732" s="2" t="s">
        <v>39</v>
      </c>
      <c r="D732" s="2" t="s">
        <v>43</v>
      </c>
      <c r="E732" s="2" t="s">
        <v>44</v>
      </c>
      <c r="F732" s="3" t="s">
        <v>71</v>
      </c>
    </row>
    <row r="733" spans="1:6" x14ac:dyDescent="0.2">
      <c r="A733" s="2" t="s">
        <v>4</v>
      </c>
      <c r="B733" s="2" t="s">
        <v>5</v>
      </c>
      <c r="C733" s="2" t="s">
        <v>31</v>
      </c>
      <c r="D733" s="2" t="s">
        <v>32</v>
      </c>
      <c r="E733" s="2" t="s">
        <v>33</v>
      </c>
      <c r="F733" s="3" t="s">
        <v>71</v>
      </c>
    </row>
    <row r="734" spans="1:6" x14ac:dyDescent="0.2">
      <c r="A734" s="2" t="s">
        <v>4</v>
      </c>
      <c r="B734" s="2" t="s">
        <v>5</v>
      </c>
      <c r="C734" s="2" t="s">
        <v>39</v>
      </c>
      <c r="D734" s="2" t="s">
        <v>43</v>
      </c>
      <c r="E734" s="2" t="s">
        <v>44</v>
      </c>
      <c r="F734" s="3" t="s">
        <v>71</v>
      </c>
    </row>
    <row r="735" spans="1:6" x14ac:dyDescent="0.2">
      <c r="A735" s="2" t="s">
        <v>4</v>
      </c>
      <c r="B735" s="2" t="s">
        <v>5</v>
      </c>
      <c r="C735" s="2" t="s">
        <v>39</v>
      </c>
      <c r="D735" s="2" t="s">
        <v>43</v>
      </c>
      <c r="E735" s="2" t="s">
        <v>44</v>
      </c>
      <c r="F735" s="3" t="s">
        <v>71</v>
      </c>
    </row>
    <row r="736" spans="1:6" x14ac:dyDescent="0.2">
      <c r="A736" s="2" t="s">
        <v>4</v>
      </c>
      <c r="B736" s="2" t="s">
        <v>5</v>
      </c>
      <c r="C736" s="2" t="s">
        <v>39</v>
      </c>
      <c r="D736" s="2" t="s">
        <v>43</v>
      </c>
      <c r="E736" s="2" t="s">
        <v>44</v>
      </c>
      <c r="F736" s="3" t="s">
        <v>71</v>
      </c>
    </row>
    <row r="737" spans="1:6" x14ac:dyDescent="0.2">
      <c r="A737" s="2" t="s">
        <v>4</v>
      </c>
      <c r="B737" s="2" t="s">
        <v>5</v>
      </c>
      <c r="C737" s="2" t="s">
        <v>45</v>
      </c>
      <c r="D737" s="2" t="s">
        <v>41</v>
      </c>
      <c r="E737" s="2" t="s">
        <v>42</v>
      </c>
      <c r="F737" s="3" t="s">
        <v>71</v>
      </c>
    </row>
    <row r="738" spans="1:6" x14ac:dyDescent="0.2">
      <c r="A738" s="2" t="s">
        <v>4</v>
      </c>
      <c r="B738" s="2" t="s">
        <v>5</v>
      </c>
      <c r="C738" s="2" t="s">
        <v>39</v>
      </c>
      <c r="D738" s="2" t="s">
        <v>43</v>
      </c>
      <c r="E738" s="2" t="s">
        <v>44</v>
      </c>
      <c r="F738" s="3" t="s">
        <v>71</v>
      </c>
    </row>
    <row r="739" spans="1:6" x14ac:dyDescent="0.2">
      <c r="A739" s="2" t="s">
        <v>4</v>
      </c>
      <c r="B739" s="2" t="s">
        <v>5</v>
      </c>
      <c r="C739" s="2" t="s">
        <v>45</v>
      </c>
      <c r="D739" s="2" t="s">
        <v>41</v>
      </c>
      <c r="E739" s="2" t="s">
        <v>42</v>
      </c>
      <c r="F739" s="3" t="s">
        <v>71</v>
      </c>
    </row>
    <row r="740" spans="1:6" x14ac:dyDescent="0.2">
      <c r="A740" s="2" t="s">
        <v>4</v>
      </c>
      <c r="B740" s="2" t="s">
        <v>5</v>
      </c>
      <c r="C740" s="2" t="s">
        <v>39</v>
      </c>
      <c r="D740" s="2" t="s">
        <v>43</v>
      </c>
      <c r="E740" s="2" t="s">
        <v>44</v>
      </c>
      <c r="F740" s="3" t="s">
        <v>71</v>
      </c>
    </row>
    <row r="741" spans="1:6" x14ac:dyDescent="0.2">
      <c r="A741" s="2" t="s">
        <v>4</v>
      </c>
      <c r="B741" s="2" t="s">
        <v>5</v>
      </c>
      <c r="C741" s="2" t="s">
        <v>31</v>
      </c>
      <c r="D741" s="2" t="s">
        <v>32</v>
      </c>
      <c r="E741" s="2" t="s">
        <v>33</v>
      </c>
      <c r="F741" s="3" t="s">
        <v>71</v>
      </c>
    </row>
    <row r="742" spans="1:6" x14ac:dyDescent="0.2">
      <c r="A742" s="2" t="s">
        <v>4</v>
      </c>
      <c r="B742" s="2" t="s">
        <v>5</v>
      </c>
      <c r="C742" s="2" t="s">
        <v>45</v>
      </c>
      <c r="D742" s="2" t="s">
        <v>41</v>
      </c>
      <c r="E742" s="2" t="s">
        <v>42</v>
      </c>
      <c r="F742" s="3" t="s">
        <v>71</v>
      </c>
    </row>
    <row r="743" spans="1:6" x14ac:dyDescent="0.2">
      <c r="A743" s="2" t="s">
        <v>4</v>
      </c>
      <c r="B743" s="2" t="s">
        <v>5</v>
      </c>
      <c r="C743" s="2" t="s">
        <v>39</v>
      </c>
      <c r="D743" s="2" t="s">
        <v>43</v>
      </c>
      <c r="E743" s="2" t="s">
        <v>44</v>
      </c>
      <c r="F743" s="3" t="s">
        <v>71</v>
      </c>
    </row>
    <row r="744" spans="1:6" x14ac:dyDescent="0.2">
      <c r="A744" s="2" t="s">
        <v>4</v>
      </c>
      <c r="B744" s="2" t="s">
        <v>5</v>
      </c>
      <c r="C744" s="2" t="s">
        <v>45</v>
      </c>
      <c r="D744" s="2" t="s">
        <v>41</v>
      </c>
      <c r="E744" s="2" t="s">
        <v>42</v>
      </c>
      <c r="F744" s="3" t="s">
        <v>71</v>
      </c>
    </row>
    <row r="745" spans="1:6" x14ac:dyDescent="0.2">
      <c r="A745" s="2" t="s">
        <v>4</v>
      </c>
      <c r="B745" s="2" t="s">
        <v>5</v>
      </c>
      <c r="C745" s="2" t="s">
        <v>45</v>
      </c>
      <c r="D745" s="2" t="s">
        <v>41</v>
      </c>
      <c r="E745" s="2" t="s">
        <v>42</v>
      </c>
      <c r="F745" s="3" t="s">
        <v>71</v>
      </c>
    </row>
    <row r="746" spans="1:6" x14ac:dyDescent="0.2">
      <c r="A746" s="2" t="s">
        <v>4</v>
      </c>
      <c r="B746" s="2" t="s">
        <v>5</v>
      </c>
      <c r="C746" s="2" t="s">
        <v>39</v>
      </c>
      <c r="D746" s="2" t="s">
        <v>43</v>
      </c>
      <c r="E746" s="2" t="s">
        <v>44</v>
      </c>
      <c r="F746" s="3" t="s">
        <v>71</v>
      </c>
    </row>
    <row r="747" spans="1:6" x14ac:dyDescent="0.2">
      <c r="A747" s="2" t="s">
        <v>4</v>
      </c>
      <c r="B747" s="2" t="s">
        <v>5</v>
      </c>
      <c r="C747" s="2" t="s">
        <v>39</v>
      </c>
      <c r="D747" s="2" t="s">
        <v>43</v>
      </c>
      <c r="E747" s="2" t="s">
        <v>44</v>
      </c>
      <c r="F747" s="3" t="s">
        <v>71</v>
      </c>
    </row>
    <row r="748" spans="1:6" x14ac:dyDescent="0.2">
      <c r="A748" s="2" t="s">
        <v>4</v>
      </c>
      <c r="B748" s="2" t="s">
        <v>5</v>
      </c>
      <c r="C748" s="2" t="s">
        <v>39</v>
      </c>
      <c r="D748" s="2" t="s">
        <v>43</v>
      </c>
      <c r="E748" s="2" t="s">
        <v>44</v>
      </c>
      <c r="F748" s="3" t="s">
        <v>71</v>
      </c>
    </row>
    <row r="749" spans="1:6" x14ac:dyDescent="0.2">
      <c r="A749" s="2" t="s">
        <v>4</v>
      </c>
      <c r="B749" s="2" t="s">
        <v>5</v>
      </c>
      <c r="C749" s="2" t="s">
        <v>45</v>
      </c>
      <c r="D749" s="2" t="s">
        <v>41</v>
      </c>
      <c r="E749" s="2" t="s">
        <v>42</v>
      </c>
      <c r="F749" s="3" t="s">
        <v>71</v>
      </c>
    </row>
    <row r="750" spans="1:6" x14ac:dyDescent="0.2">
      <c r="A750" s="2" t="s">
        <v>4</v>
      </c>
      <c r="B750" s="2" t="s">
        <v>5</v>
      </c>
      <c r="C750" s="2" t="s">
        <v>34</v>
      </c>
      <c r="D750" s="2" t="s">
        <v>46</v>
      </c>
      <c r="E750" s="2" t="s">
        <v>47</v>
      </c>
      <c r="F750" s="3" t="s">
        <v>71</v>
      </c>
    </row>
    <row r="751" spans="1:6" x14ac:dyDescent="0.2">
      <c r="A751" s="2" t="s">
        <v>4</v>
      </c>
      <c r="B751" s="2" t="s">
        <v>5</v>
      </c>
      <c r="C751" s="2" t="s">
        <v>45</v>
      </c>
      <c r="D751" s="2" t="s">
        <v>41</v>
      </c>
      <c r="E751" s="2" t="s">
        <v>42</v>
      </c>
      <c r="F751" s="3" t="s">
        <v>71</v>
      </c>
    </row>
    <row r="752" spans="1:6" x14ac:dyDescent="0.2">
      <c r="A752" s="2" t="s">
        <v>4</v>
      </c>
      <c r="B752" s="2" t="s">
        <v>5</v>
      </c>
      <c r="C752" s="2" t="s">
        <v>39</v>
      </c>
      <c r="D752" s="2" t="s">
        <v>43</v>
      </c>
      <c r="E752" s="2" t="s">
        <v>44</v>
      </c>
      <c r="F752" s="3" t="s">
        <v>71</v>
      </c>
    </row>
    <row r="753" spans="1:6" x14ac:dyDescent="0.2">
      <c r="A753" s="2" t="s">
        <v>4</v>
      </c>
      <c r="B753" s="2" t="s">
        <v>5</v>
      </c>
      <c r="C753" s="2" t="s">
        <v>45</v>
      </c>
      <c r="D753" s="2" t="s">
        <v>41</v>
      </c>
      <c r="E753" s="2" t="s">
        <v>42</v>
      </c>
      <c r="F753" s="3" t="s">
        <v>71</v>
      </c>
    </row>
    <row r="754" spans="1:6" x14ac:dyDescent="0.2">
      <c r="A754" s="2" t="s">
        <v>4</v>
      </c>
      <c r="B754" s="2" t="s">
        <v>5</v>
      </c>
      <c r="C754" s="2" t="s">
        <v>39</v>
      </c>
      <c r="D754" s="2" t="s">
        <v>43</v>
      </c>
      <c r="E754" s="2" t="s">
        <v>44</v>
      </c>
      <c r="F754" s="3" t="s">
        <v>71</v>
      </c>
    </row>
    <row r="755" spans="1:6" x14ac:dyDescent="0.2">
      <c r="A755" s="2" t="s">
        <v>4</v>
      </c>
      <c r="B755" s="2" t="s">
        <v>5</v>
      </c>
      <c r="C755" s="2" t="s">
        <v>39</v>
      </c>
      <c r="D755" s="2" t="s">
        <v>43</v>
      </c>
      <c r="E755" s="2" t="s">
        <v>44</v>
      </c>
      <c r="F755" s="3" t="s">
        <v>71</v>
      </c>
    </row>
    <row r="756" spans="1:6" x14ac:dyDescent="0.2">
      <c r="A756" s="2" t="s">
        <v>4</v>
      </c>
      <c r="B756" s="2" t="s">
        <v>5</v>
      </c>
      <c r="C756" s="2" t="s">
        <v>31</v>
      </c>
      <c r="D756" s="2" t="s">
        <v>32</v>
      </c>
      <c r="E756" s="2" t="s">
        <v>33</v>
      </c>
      <c r="F756" s="3" t="s">
        <v>71</v>
      </c>
    </row>
    <row r="757" spans="1:6" x14ac:dyDescent="0.2">
      <c r="A757" s="2" t="s">
        <v>4</v>
      </c>
      <c r="B757" s="2" t="s">
        <v>5</v>
      </c>
      <c r="C757" s="2" t="s">
        <v>39</v>
      </c>
      <c r="D757" s="2" t="s">
        <v>43</v>
      </c>
      <c r="E757" s="2" t="s">
        <v>44</v>
      </c>
      <c r="F757" s="3" t="s">
        <v>71</v>
      </c>
    </row>
    <row r="758" spans="1:6" x14ac:dyDescent="0.2">
      <c r="A758" s="2" t="s">
        <v>4</v>
      </c>
      <c r="B758" s="2" t="s">
        <v>5</v>
      </c>
      <c r="C758" s="2" t="s">
        <v>39</v>
      </c>
      <c r="D758" s="2" t="s">
        <v>43</v>
      </c>
      <c r="E758" s="2" t="s">
        <v>44</v>
      </c>
      <c r="F758" s="3" t="s">
        <v>71</v>
      </c>
    </row>
    <row r="759" spans="1:6" x14ac:dyDescent="0.2">
      <c r="A759" s="2" t="s">
        <v>4</v>
      </c>
      <c r="B759" s="2" t="s">
        <v>5</v>
      </c>
      <c r="C759" s="2" t="s">
        <v>39</v>
      </c>
      <c r="D759" s="2" t="s">
        <v>43</v>
      </c>
      <c r="E759" s="2" t="s">
        <v>44</v>
      </c>
      <c r="F759" s="3" t="s">
        <v>71</v>
      </c>
    </row>
    <row r="760" spans="1:6" x14ac:dyDescent="0.2">
      <c r="A760" s="2" t="s">
        <v>4</v>
      </c>
      <c r="B760" s="2" t="s">
        <v>5</v>
      </c>
      <c r="C760" s="2" t="s">
        <v>39</v>
      </c>
      <c r="D760" s="2" t="s">
        <v>43</v>
      </c>
      <c r="E760" s="2" t="s">
        <v>44</v>
      </c>
      <c r="F760" s="3" t="s">
        <v>71</v>
      </c>
    </row>
    <row r="761" spans="1:6" x14ac:dyDescent="0.2">
      <c r="A761" s="2" t="s">
        <v>4</v>
      </c>
      <c r="B761" s="2" t="s">
        <v>5</v>
      </c>
      <c r="C761" s="2" t="s">
        <v>39</v>
      </c>
      <c r="D761" s="2" t="s">
        <v>43</v>
      </c>
      <c r="E761" s="2" t="s">
        <v>44</v>
      </c>
      <c r="F761" s="3" t="s">
        <v>71</v>
      </c>
    </row>
    <row r="762" spans="1:6" x14ac:dyDescent="0.2">
      <c r="A762" s="2" t="s">
        <v>4</v>
      </c>
      <c r="B762" s="2" t="s">
        <v>5</v>
      </c>
      <c r="C762" s="2" t="s">
        <v>39</v>
      </c>
      <c r="D762" s="2" t="s">
        <v>43</v>
      </c>
      <c r="E762" s="2" t="s">
        <v>44</v>
      </c>
      <c r="F762" s="3" t="s">
        <v>71</v>
      </c>
    </row>
    <row r="763" spans="1:6" x14ac:dyDescent="0.2">
      <c r="A763" s="2" t="s">
        <v>4</v>
      </c>
      <c r="B763" s="2" t="s">
        <v>5</v>
      </c>
      <c r="C763" s="2" t="s">
        <v>39</v>
      </c>
      <c r="D763" s="2" t="s">
        <v>43</v>
      </c>
      <c r="E763" s="2" t="s">
        <v>44</v>
      </c>
      <c r="F763" s="3" t="s">
        <v>71</v>
      </c>
    </row>
    <row r="764" spans="1:6" x14ac:dyDescent="0.2">
      <c r="A764" s="2" t="s">
        <v>4</v>
      </c>
      <c r="B764" s="2" t="s">
        <v>5</v>
      </c>
      <c r="C764" s="2" t="s">
        <v>39</v>
      </c>
      <c r="D764" s="2" t="s">
        <v>43</v>
      </c>
      <c r="E764" s="2" t="s">
        <v>44</v>
      </c>
      <c r="F764" s="3" t="s">
        <v>71</v>
      </c>
    </row>
    <row r="765" spans="1:6" x14ac:dyDescent="0.2">
      <c r="A765" s="2" t="s">
        <v>4</v>
      </c>
      <c r="B765" s="2" t="s">
        <v>5</v>
      </c>
      <c r="C765" s="2" t="s">
        <v>45</v>
      </c>
      <c r="D765" s="2" t="s">
        <v>41</v>
      </c>
      <c r="E765" s="2" t="s">
        <v>42</v>
      </c>
      <c r="F765" s="3" t="s">
        <v>71</v>
      </c>
    </row>
    <row r="766" spans="1:6" x14ac:dyDescent="0.2">
      <c r="A766" s="2" t="s">
        <v>4</v>
      </c>
      <c r="B766" s="2" t="s">
        <v>5</v>
      </c>
      <c r="C766" s="2" t="s">
        <v>45</v>
      </c>
      <c r="D766" s="2" t="s">
        <v>41</v>
      </c>
      <c r="E766" s="2" t="s">
        <v>42</v>
      </c>
      <c r="F766" s="3" t="s">
        <v>71</v>
      </c>
    </row>
    <row r="767" spans="1:6" x14ac:dyDescent="0.2">
      <c r="A767" s="2" t="s">
        <v>4</v>
      </c>
      <c r="B767" s="2" t="s">
        <v>5</v>
      </c>
      <c r="C767" s="2" t="s">
        <v>39</v>
      </c>
      <c r="D767" s="2" t="s">
        <v>43</v>
      </c>
      <c r="E767" s="2" t="s">
        <v>44</v>
      </c>
      <c r="F767" s="3" t="s">
        <v>71</v>
      </c>
    </row>
    <row r="768" spans="1:6" x14ac:dyDescent="0.2">
      <c r="A768" s="2" t="s">
        <v>4</v>
      </c>
      <c r="B768" s="2" t="s">
        <v>5</v>
      </c>
      <c r="C768" s="2" t="s">
        <v>39</v>
      </c>
      <c r="D768" s="2" t="s">
        <v>43</v>
      </c>
      <c r="E768" s="2" t="s">
        <v>44</v>
      </c>
      <c r="F768" s="3" t="s">
        <v>71</v>
      </c>
    </row>
    <row r="769" spans="1:6" x14ac:dyDescent="0.2">
      <c r="A769" s="2" t="s">
        <v>4</v>
      </c>
      <c r="B769" s="2" t="s">
        <v>5</v>
      </c>
      <c r="C769" s="2" t="s">
        <v>31</v>
      </c>
      <c r="D769" s="2" t="s">
        <v>32</v>
      </c>
      <c r="E769" s="2" t="s">
        <v>33</v>
      </c>
      <c r="F769" s="3" t="s">
        <v>71</v>
      </c>
    </row>
    <row r="770" spans="1:6" x14ac:dyDescent="0.2">
      <c r="A770" s="2" t="s">
        <v>4</v>
      </c>
      <c r="B770" s="2" t="s">
        <v>5</v>
      </c>
      <c r="C770" s="2" t="s">
        <v>39</v>
      </c>
      <c r="D770" s="2" t="s">
        <v>43</v>
      </c>
      <c r="E770" s="2" t="s">
        <v>44</v>
      </c>
      <c r="F770" s="3" t="s">
        <v>71</v>
      </c>
    </row>
    <row r="771" spans="1:6" x14ac:dyDescent="0.2">
      <c r="A771" s="2" t="s">
        <v>4</v>
      </c>
      <c r="B771" s="2" t="s">
        <v>5</v>
      </c>
      <c r="C771" s="2" t="s">
        <v>39</v>
      </c>
      <c r="D771" s="2" t="s">
        <v>43</v>
      </c>
      <c r="E771" s="2" t="s">
        <v>44</v>
      </c>
      <c r="F771" s="3" t="s">
        <v>71</v>
      </c>
    </row>
    <row r="772" spans="1:6" x14ac:dyDescent="0.2">
      <c r="A772" s="2" t="s">
        <v>4</v>
      </c>
      <c r="B772" s="2" t="s">
        <v>5</v>
      </c>
      <c r="C772" s="2" t="s">
        <v>39</v>
      </c>
      <c r="D772" s="2" t="s">
        <v>43</v>
      </c>
      <c r="E772" s="2" t="s">
        <v>44</v>
      </c>
      <c r="F772" s="3" t="s">
        <v>71</v>
      </c>
    </row>
    <row r="773" spans="1:6" x14ac:dyDescent="0.2">
      <c r="A773" s="2" t="s">
        <v>4</v>
      </c>
      <c r="B773" s="2" t="s">
        <v>5</v>
      </c>
      <c r="C773" s="2" t="s">
        <v>39</v>
      </c>
      <c r="D773" s="2" t="s">
        <v>43</v>
      </c>
      <c r="E773" s="2" t="s">
        <v>44</v>
      </c>
      <c r="F773" s="3" t="s">
        <v>71</v>
      </c>
    </row>
    <row r="774" spans="1:6" x14ac:dyDescent="0.2">
      <c r="A774" s="2" t="s">
        <v>4</v>
      </c>
      <c r="B774" s="2" t="s">
        <v>5</v>
      </c>
      <c r="C774" s="2" t="s">
        <v>39</v>
      </c>
      <c r="D774" s="2" t="s">
        <v>43</v>
      </c>
      <c r="E774" s="2" t="s">
        <v>44</v>
      </c>
      <c r="F774" s="3" t="s">
        <v>71</v>
      </c>
    </row>
    <row r="775" spans="1:6" x14ac:dyDescent="0.2">
      <c r="A775" s="2" t="s">
        <v>4</v>
      </c>
      <c r="B775" s="2" t="s">
        <v>5</v>
      </c>
      <c r="C775" s="2" t="s">
        <v>39</v>
      </c>
      <c r="D775" s="2" t="s">
        <v>43</v>
      </c>
      <c r="E775" s="2" t="s">
        <v>44</v>
      </c>
      <c r="F775" s="3" t="s">
        <v>71</v>
      </c>
    </row>
    <row r="776" spans="1:6" x14ac:dyDescent="0.2">
      <c r="A776" s="2" t="s">
        <v>4</v>
      </c>
      <c r="B776" s="2" t="s">
        <v>5</v>
      </c>
      <c r="C776" s="2" t="s">
        <v>39</v>
      </c>
      <c r="D776" s="2" t="s">
        <v>43</v>
      </c>
      <c r="E776" s="2" t="s">
        <v>44</v>
      </c>
      <c r="F776" s="3" t="s">
        <v>71</v>
      </c>
    </row>
    <row r="777" spans="1:6" x14ac:dyDescent="0.2">
      <c r="A777" s="2" t="s">
        <v>4</v>
      </c>
      <c r="B777" s="2" t="s">
        <v>5</v>
      </c>
      <c r="C777" s="2" t="s">
        <v>45</v>
      </c>
      <c r="D777" s="2" t="s">
        <v>41</v>
      </c>
      <c r="E777" s="2" t="s">
        <v>42</v>
      </c>
      <c r="F777" s="3" t="s">
        <v>71</v>
      </c>
    </row>
    <row r="778" spans="1:6" x14ac:dyDescent="0.2">
      <c r="A778" s="2" t="s">
        <v>4</v>
      </c>
      <c r="B778" s="2" t="s">
        <v>5</v>
      </c>
      <c r="C778" s="2" t="s">
        <v>39</v>
      </c>
      <c r="D778" s="2" t="s">
        <v>43</v>
      </c>
      <c r="E778" s="2" t="s">
        <v>44</v>
      </c>
      <c r="F778" s="3" t="s">
        <v>71</v>
      </c>
    </row>
    <row r="779" spans="1:6" x14ac:dyDescent="0.2">
      <c r="A779" s="2" t="s">
        <v>4</v>
      </c>
      <c r="B779" s="2" t="s">
        <v>5</v>
      </c>
      <c r="C779" s="2" t="s">
        <v>39</v>
      </c>
      <c r="D779" s="2" t="s">
        <v>43</v>
      </c>
      <c r="E779" s="2" t="s">
        <v>44</v>
      </c>
      <c r="F779" s="3" t="s">
        <v>71</v>
      </c>
    </row>
    <row r="780" spans="1:6" x14ac:dyDescent="0.2">
      <c r="A780" s="2" t="s">
        <v>4</v>
      </c>
      <c r="B780" s="2" t="s">
        <v>5</v>
      </c>
      <c r="C780" s="2" t="s">
        <v>39</v>
      </c>
      <c r="D780" s="2" t="s">
        <v>43</v>
      </c>
      <c r="E780" s="2" t="s">
        <v>44</v>
      </c>
      <c r="F780" s="3" t="s">
        <v>71</v>
      </c>
    </row>
    <row r="781" spans="1:6" x14ac:dyDescent="0.2">
      <c r="A781" s="2" t="s">
        <v>4</v>
      </c>
      <c r="B781" s="2" t="s">
        <v>5</v>
      </c>
      <c r="C781" s="2" t="s">
        <v>45</v>
      </c>
      <c r="D781" s="2" t="s">
        <v>41</v>
      </c>
      <c r="E781" s="2" t="s">
        <v>42</v>
      </c>
      <c r="F781" s="3" t="s">
        <v>71</v>
      </c>
    </row>
    <row r="782" spans="1:6" x14ac:dyDescent="0.2">
      <c r="A782" s="2" t="s">
        <v>4</v>
      </c>
      <c r="B782" s="2" t="s">
        <v>5</v>
      </c>
      <c r="C782" s="2" t="s">
        <v>39</v>
      </c>
      <c r="D782" s="2" t="s">
        <v>43</v>
      </c>
      <c r="E782" s="2" t="s">
        <v>44</v>
      </c>
      <c r="F782" s="3" t="s">
        <v>71</v>
      </c>
    </row>
    <row r="783" spans="1:6" x14ac:dyDescent="0.2">
      <c r="A783" s="2" t="s">
        <v>4</v>
      </c>
      <c r="B783" s="2" t="s">
        <v>5</v>
      </c>
      <c r="C783" s="2" t="s">
        <v>45</v>
      </c>
      <c r="D783" s="2" t="s">
        <v>41</v>
      </c>
      <c r="E783" s="2" t="s">
        <v>42</v>
      </c>
      <c r="F783" s="3" t="s">
        <v>71</v>
      </c>
    </row>
    <row r="784" spans="1:6" x14ac:dyDescent="0.2">
      <c r="A784" s="2" t="s">
        <v>4</v>
      </c>
      <c r="B784" s="2" t="s">
        <v>5</v>
      </c>
      <c r="C784" s="2" t="s">
        <v>39</v>
      </c>
      <c r="D784" s="2" t="s">
        <v>43</v>
      </c>
      <c r="E784" s="2" t="s">
        <v>44</v>
      </c>
      <c r="F784" s="3" t="s">
        <v>71</v>
      </c>
    </row>
    <row r="785" spans="1:6" x14ac:dyDescent="0.2">
      <c r="A785" s="2" t="s">
        <v>4</v>
      </c>
      <c r="B785" s="2" t="s">
        <v>5</v>
      </c>
      <c r="C785" s="2" t="s">
        <v>45</v>
      </c>
      <c r="D785" s="2" t="s">
        <v>41</v>
      </c>
      <c r="E785" s="2" t="s">
        <v>42</v>
      </c>
      <c r="F785" s="3" t="s">
        <v>71</v>
      </c>
    </row>
    <row r="786" spans="1:6" x14ac:dyDescent="0.2">
      <c r="A786" s="2" t="s">
        <v>4</v>
      </c>
      <c r="B786" s="2" t="s">
        <v>5</v>
      </c>
      <c r="C786" s="2" t="s">
        <v>45</v>
      </c>
      <c r="D786" s="2" t="s">
        <v>41</v>
      </c>
      <c r="E786" s="2" t="s">
        <v>42</v>
      </c>
      <c r="F786" s="3" t="s">
        <v>71</v>
      </c>
    </row>
    <row r="787" spans="1:6" x14ac:dyDescent="0.2">
      <c r="A787" s="2" t="s">
        <v>4</v>
      </c>
      <c r="B787" s="2" t="s">
        <v>5</v>
      </c>
      <c r="C787" s="2" t="s">
        <v>39</v>
      </c>
      <c r="D787" s="2" t="s">
        <v>43</v>
      </c>
      <c r="E787" s="2" t="s">
        <v>44</v>
      </c>
      <c r="F787" s="3" t="s">
        <v>71</v>
      </c>
    </row>
    <row r="788" spans="1:6" x14ac:dyDescent="0.2">
      <c r="A788" s="2" t="s">
        <v>4</v>
      </c>
      <c r="B788" s="2" t="s">
        <v>5</v>
      </c>
      <c r="C788" s="2" t="s">
        <v>45</v>
      </c>
      <c r="D788" s="2" t="s">
        <v>41</v>
      </c>
      <c r="E788" s="2" t="s">
        <v>42</v>
      </c>
      <c r="F788" s="3" t="s">
        <v>71</v>
      </c>
    </row>
    <row r="789" spans="1:6" x14ac:dyDescent="0.2">
      <c r="A789" s="2" t="s">
        <v>4</v>
      </c>
      <c r="B789" s="2" t="s">
        <v>5</v>
      </c>
      <c r="C789" s="2" t="s">
        <v>45</v>
      </c>
      <c r="D789" s="2" t="s">
        <v>41</v>
      </c>
      <c r="E789" s="2" t="s">
        <v>42</v>
      </c>
      <c r="F789" s="3" t="s">
        <v>71</v>
      </c>
    </row>
    <row r="790" spans="1:6" x14ac:dyDescent="0.2">
      <c r="A790" s="2" t="s">
        <v>4</v>
      </c>
      <c r="B790" s="2" t="s">
        <v>5</v>
      </c>
      <c r="C790" s="2" t="s">
        <v>45</v>
      </c>
      <c r="D790" s="2" t="s">
        <v>48</v>
      </c>
      <c r="E790" s="2" t="s">
        <v>49</v>
      </c>
      <c r="F790" s="3" t="s">
        <v>71</v>
      </c>
    </row>
    <row r="791" spans="1:6" x14ac:dyDescent="0.2">
      <c r="A791" s="2" t="s">
        <v>4</v>
      </c>
      <c r="B791" s="2" t="s">
        <v>5</v>
      </c>
      <c r="C791" s="2" t="s">
        <v>45</v>
      </c>
      <c r="D791" s="2" t="s">
        <v>48</v>
      </c>
      <c r="E791" s="2" t="s">
        <v>49</v>
      </c>
      <c r="F791" s="3" t="s">
        <v>71</v>
      </c>
    </row>
    <row r="792" spans="1:6" x14ac:dyDescent="0.2">
      <c r="A792" s="2" t="s">
        <v>4</v>
      </c>
      <c r="B792" s="2" t="s">
        <v>5</v>
      </c>
      <c r="C792" s="2" t="s">
        <v>34</v>
      </c>
      <c r="D792" s="2" t="s">
        <v>50</v>
      </c>
      <c r="E792" s="2" t="s">
        <v>51</v>
      </c>
      <c r="F792" s="3" t="s">
        <v>71</v>
      </c>
    </row>
    <row r="793" spans="1:6" x14ac:dyDescent="0.2">
      <c r="A793" s="2" t="s">
        <v>4</v>
      </c>
      <c r="B793" s="2" t="s">
        <v>5</v>
      </c>
      <c r="C793" s="2" t="s">
        <v>45</v>
      </c>
      <c r="D793" s="2" t="s">
        <v>48</v>
      </c>
      <c r="E793" s="2" t="s">
        <v>49</v>
      </c>
      <c r="F793" s="3" t="s">
        <v>71</v>
      </c>
    </row>
    <row r="794" spans="1:6" x14ac:dyDescent="0.2">
      <c r="A794" s="2" t="s">
        <v>4</v>
      </c>
      <c r="B794" s="2" t="s">
        <v>5</v>
      </c>
      <c r="C794" s="2" t="s">
        <v>45</v>
      </c>
      <c r="D794" s="2" t="s">
        <v>48</v>
      </c>
      <c r="E794" s="2" t="s">
        <v>49</v>
      </c>
      <c r="F794" s="3" t="s">
        <v>71</v>
      </c>
    </row>
    <row r="795" spans="1:6" x14ac:dyDescent="0.2">
      <c r="A795" s="2" t="s">
        <v>4</v>
      </c>
      <c r="B795" s="2" t="s">
        <v>5</v>
      </c>
      <c r="C795" s="2" t="s">
        <v>34</v>
      </c>
      <c r="D795" s="2" t="s">
        <v>52</v>
      </c>
      <c r="E795" s="2" t="s">
        <v>53</v>
      </c>
      <c r="F795" s="3" t="s">
        <v>71</v>
      </c>
    </row>
    <row r="796" spans="1:6" x14ac:dyDescent="0.2">
      <c r="A796" s="2" t="s">
        <v>4</v>
      </c>
      <c r="B796" s="2" t="s">
        <v>5</v>
      </c>
      <c r="C796" s="2" t="s">
        <v>45</v>
      </c>
      <c r="D796" s="2" t="s">
        <v>48</v>
      </c>
      <c r="E796" s="2" t="s">
        <v>49</v>
      </c>
      <c r="F796" s="3" t="s">
        <v>71</v>
      </c>
    </row>
    <row r="797" spans="1:6" x14ac:dyDescent="0.2">
      <c r="A797" s="2" t="s">
        <v>4</v>
      </c>
      <c r="B797" s="2" t="s">
        <v>5</v>
      </c>
      <c r="C797" s="2" t="s">
        <v>54</v>
      </c>
      <c r="D797" s="2" t="s">
        <v>55</v>
      </c>
      <c r="E797" s="2" t="s">
        <v>56</v>
      </c>
      <c r="F797" s="3" t="s">
        <v>71</v>
      </c>
    </row>
    <row r="798" spans="1:6" x14ac:dyDescent="0.2">
      <c r="A798" s="2" t="s">
        <v>4</v>
      </c>
      <c r="B798" s="2" t="s">
        <v>5</v>
      </c>
      <c r="C798" s="2" t="s">
        <v>54</v>
      </c>
      <c r="D798" s="2" t="s">
        <v>57</v>
      </c>
      <c r="E798" s="2" t="s">
        <v>58</v>
      </c>
      <c r="F798" s="3" t="s">
        <v>71</v>
      </c>
    </row>
    <row r="799" spans="1:6" x14ac:dyDescent="0.2">
      <c r="A799" s="2" t="s">
        <v>4</v>
      </c>
      <c r="B799" s="2" t="s">
        <v>5</v>
      </c>
      <c r="C799" s="2" t="s">
        <v>54</v>
      </c>
      <c r="D799" s="2" t="s">
        <v>59</v>
      </c>
      <c r="E799" s="2" t="s">
        <v>60</v>
      </c>
      <c r="F799" s="3" t="s">
        <v>71</v>
      </c>
    </row>
    <row r="800" spans="1:6" x14ac:dyDescent="0.2">
      <c r="A800" s="2" t="s">
        <v>4</v>
      </c>
      <c r="B800" s="2" t="s">
        <v>5</v>
      </c>
      <c r="C800" s="2" t="s">
        <v>54</v>
      </c>
      <c r="D800" s="2" t="s">
        <v>59</v>
      </c>
      <c r="E800" s="2" t="s">
        <v>60</v>
      </c>
      <c r="F800" s="3" t="s">
        <v>71</v>
      </c>
    </row>
    <row r="801" spans="1:6" x14ac:dyDescent="0.2">
      <c r="A801" s="2" t="s">
        <v>4</v>
      </c>
      <c r="B801" s="2" t="s">
        <v>5</v>
      </c>
      <c r="C801" s="2" t="s">
        <v>54</v>
      </c>
      <c r="D801" s="2" t="s">
        <v>59</v>
      </c>
      <c r="E801" s="2" t="s">
        <v>60</v>
      </c>
      <c r="F801" s="3" t="s">
        <v>71</v>
      </c>
    </row>
    <row r="802" spans="1:6" x14ac:dyDescent="0.2">
      <c r="A802" s="2" t="s">
        <v>4</v>
      </c>
      <c r="B802" s="2" t="s">
        <v>5</v>
      </c>
      <c r="C802" s="2" t="s">
        <v>54</v>
      </c>
      <c r="D802" s="2" t="s">
        <v>59</v>
      </c>
      <c r="E802" s="2" t="s">
        <v>60</v>
      </c>
      <c r="F802" s="3" t="s">
        <v>71</v>
      </c>
    </row>
    <row r="803" spans="1:6" x14ac:dyDescent="0.2">
      <c r="A803" s="2" t="s">
        <v>4</v>
      </c>
      <c r="B803" s="2" t="s">
        <v>5</v>
      </c>
      <c r="C803" s="2" t="s">
        <v>54</v>
      </c>
      <c r="D803" s="2" t="s">
        <v>61</v>
      </c>
      <c r="E803" s="2" t="s">
        <v>62</v>
      </c>
      <c r="F803" s="3" t="s">
        <v>71</v>
      </c>
    </row>
    <row r="804" spans="1:6" x14ac:dyDescent="0.2">
      <c r="A804" s="2" t="s">
        <v>4</v>
      </c>
      <c r="B804" s="2" t="s">
        <v>5</v>
      </c>
      <c r="C804" s="2" t="s">
        <v>54</v>
      </c>
      <c r="D804" s="2" t="s">
        <v>61</v>
      </c>
      <c r="E804" s="2" t="s">
        <v>62</v>
      </c>
      <c r="F804" s="3" t="s">
        <v>71</v>
      </c>
    </row>
    <row r="805" spans="1:6" x14ac:dyDescent="0.2">
      <c r="A805" s="2" t="s">
        <v>4</v>
      </c>
      <c r="B805" s="2" t="s">
        <v>5</v>
      </c>
      <c r="C805" s="2" t="s">
        <v>54</v>
      </c>
      <c r="D805" s="2" t="s">
        <v>61</v>
      </c>
      <c r="E805" s="2" t="s">
        <v>62</v>
      </c>
      <c r="F805" s="3" t="s">
        <v>71</v>
      </c>
    </row>
    <row r="806" spans="1:6" x14ac:dyDescent="0.2">
      <c r="A806" s="2" t="s">
        <v>4</v>
      </c>
      <c r="B806" s="2" t="s">
        <v>5</v>
      </c>
      <c r="C806" s="2" t="s">
        <v>54</v>
      </c>
      <c r="D806" s="2" t="s">
        <v>61</v>
      </c>
      <c r="E806" s="2" t="s">
        <v>62</v>
      </c>
      <c r="F806" s="3" t="s">
        <v>71</v>
      </c>
    </row>
    <row r="807" spans="1:6" x14ac:dyDescent="0.2">
      <c r="A807" s="2" t="s">
        <v>4</v>
      </c>
      <c r="B807" s="2" t="s">
        <v>5</v>
      </c>
      <c r="C807" s="2" t="s">
        <v>54</v>
      </c>
      <c r="D807" s="2" t="s">
        <v>55</v>
      </c>
      <c r="E807" s="2" t="s">
        <v>56</v>
      </c>
      <c r="F807" s="3" t="s">
        <v>71</v>
      </c>
    </row>
    <row r="808" spans="1:6" x14ac:dyDescent="0.2">
      <c r="A808" s="2" t="s">
        <v>4</v>
      </c>
      <c r="B808" s="2" t="s">
        <v>5</v>
      </c>
      <c r="C808" s="2" t="s">
        <v>54</v>
      </c>
      <c r="D808" s="2" t="s">
        <v>55</v>
      </c>
      <c r="E808" s="2" t="s">
        <v>56</v>
      </c>
      <c r="F808" s="3" t="s">
        <v>71</v>
      </c>
    </row>
    <row r="809" spans="1:6" x14ac:dyDescent="0.2">
      <c r="A809" s="2" t="s">
        <v>4</v>
      </c>
      <c r="B809" s="2" t="s">
        <v>5</v>
      </c>
      <c r="C809" s="2" t="s">
        <v>54</v>
      </c>
      <c r="D809" s="2" t="s">
        <v>55</v>
      </c>
      <c r="E809" s="2" t="s">
        <v>56</v>
      </c>
      <c r="F809" s="3" t="s">
        <v>71</v>
      </c>
    </row>
    <row r="810" spans="1:6" x14ac:dyDescent="0.2">
      <c r="A810" s="2" t="s">
        <v>4</v>
      </c>
      <c r="B810" s="2" t="s">
        <v>24</v>
      </c>
      <c r="C810" s="2" t="s">
        <v>54</v>
      </c>
      <c r="D810" s="2" t="s">
        <v>57</v>
      </c>
      <c r="E810" s="2" t="s">
        <v>58</v>
      </c>
      <c r="F810" s="3" t="s">
        <v>71</v>
      </c>
    </row>
    <row r="811" spans="1:6" x14ac:dyDescent="0.2">
      <c r="A811" s="2" t="s">
        <v>4</v>
      </c>
      <c r="B811" s="2" t="s">
        <v>5</v>
      </c>
      <c r="C811" s="2" t="s">
        <v>54</v>
      </c>
      <c r="D811" s="2" t="s">
        <v>55</v>
      </c>
      <c r="E811" s="2" t="s">
        <v>56</v>
      </c>
      <c r="F811" s="3" t="s">
        <v>71</v>
      </c>
    </row>
    <row r="812" spans="1:6" x14ac:dyDescent="0.2">
      <c r="A812" s="2" t="s">
        <v>4</v>
      </c>
      <c r="B812" s="2" t="s">
        <v>5</v>
      </c>
      <c r="C812" s="2" t="s">
        <v>54</v>
      </c>
      <c r="D812" s="2" t="s">
        <v>55</v>
      </c>
      <c r="E812" s="2" t="s">
        <v>56</v>
      </c>
      <c r="F812" s="3" t="s">
        <v>71</v>
      </c>
    </row>
    <row r="813" spans="1:6" x14ac:dyDescent="0.2">
      <c r="A813" s="2" t="s">
        <v>4</v>
      </c>
      <c r="B813" s="2" t="s">
        <v>5</v>
      </c>
      <c r="C813" s="2" t="s">
        <v>54</v>
      </c>
      <c r="D813" s="2" t="s">
        <v>57</v>
      </c>
      <c r="E813" s="2" t="s">
        <v>58</v>
      </c>
      <c r="F813" s="3" t="s">
        <v>71</v>
      </c>
    </row>
    <row r="814" spans="1:6" x14ac:dyDescent="0.2">
      <c r="A814" s="2" t="s">
        <v>4</v>
      </c>
      <c r="B814" s="2" t="s">
        <v>5</v>
      </c>
      <c r="C814" s="2" t="s">
        <v>54</v>
      </c>
      <c r="D814" s="2" t="s">
        <v>63</v>
      </c>
      <c r="E814" s="2" t="s">
        <v>64</v>
      </c>
      <c r="F814" s="3" t="s">
        <v>71</v>
      </c>
    </row>
    <row r="815" spans="1:6" x14ac:dyDescent="0.2">
      <c r="A815" s="2" t="s">
        <v>4</v>
      </c>
      <c r="B815" s="2" t="s">
        <v>5</v>
      </c>
      <c r="C815" s="2" t="s">
        <v>54</v>
      </c>
      <c r="D815" s="2" t="s">
        <v>57</v>
      </c>
      <c r="E815" s="2" t="s">
        <v>58</v>
      </c>
      <c r="F815" s="3" t="s">
        <v>71</v>
      </c>
    </row>
    <row r="816" spans="1:6" x14ac:dyDescent="0.2">
      <c r="A816" s="2" t="s">
        <v>4</v>
      </c>
      <c r="B816" s="2" t="s">
        <v>5</v>
      </c>
      <c r="C816" s="2" t="s">
        <v>54</v>
      </c>
      <c r="D816" s="2" t="s">
        <v>57</v>
      </c>
      <c r="E816" s="2" t="s">
        <v>58</v>
      </c>
      <c r="F816" s="3" t="s">
        <v>71</v>
      </c>
    </row>
    <row r="817" spans="1:6" x14ac:dyDescent="0.2">
      <c r="A817" s="2" t="s">
        <v>4</v>
      </c>
      <c r="B817" s="2" t="s">
        <v>5</v>
      </c>
      <c r="C817" s="2" t="s">
        <v>54</v>
      </c>
      <c r="D817" s="2" t="s">
        <v>57</v>
      </c>
      <c r="E817" s="2" t="s">
        <v>58</v>
      </c>
      <c r="F817" s="3" t="s">
        <v>71</v>
      </c>
    </row>
    <row r="818" spans="1:6" x14ac:dyDescent="0.2">
      <c r="A818" s="2" t="s">
        <v>4</v>
      </c>
      <c r="B818" s="2" t="s">
        <v>5</v>
      </c>
      <c r="C818" s="2" t="s">
        <v>54</v>
      </c>
      <c r="D818" s="2" t="s">
        <v>57</v>
      </c>
      <c r="E818" s="2" t="s">
        <v>58</v>
      </c>
      <c r="F818" s="3" t="s">
        <v>71</v>
      </c>
    </row>
    <row r="819" spans="1:6" x14ac:dyDescent="0.2">
      <c r="A819" s="2" t="s">
        <v>4</v>
      </c>
      <c r="B819" s="2" t="s">
        <v>5</v>
      </c>
      <c r="C819" s="2" t="s">
        <v>54</v>
      </c>
      <c r="D819" s="2" t="s">
        <v>57</v>
      </c>
      <c r="E819" s="2" t="s">
        <v>58</v>
      </c>
      <c r="F819" s="3" t="s">
        <v>71</v>
      </c>
    </row>
    <row r="820" spans="1:6" x14ac:dyDescent="0.2">
      <c r="A820" s="2" t="s">
        <v>4</v>
      </c>
      <c r="B820" s="2" t="s">
        <v>5</v>
      </c>
      <c r="C820" s="2" t="s">
        <v>54</v>
      </c>
      <c r="D820" s="2" t="s">
        <v>57</v>
      </c>
      <c r="E820" s="2" t="s">
        <v>58</v>
      </c>
      <c r="F820" s="3" t="s">
        <v>71</v>
      </c>
    </row>
    <row r="821" spans="1:6" x14ac:dyDescent="0.2">
      <c r="A821" s="2" t="s">
        <v>4</v>
      </c>
      <c r="B821" s="2" t="s">
        <v>5</v>
      </c>
      <c r="C821" s="2" t="s">
        <v>54</v>
      </c>
      <c r="D821" s="2" t="s">
        <v>57</v>
      </c>
      <c r="E821" s="2" t="s">
        <v>58</v>
      </c>
      <c r="F821" s="3" t="s">
        <v>71</v>
      </c>
    </row>
    <row r="822" spans="1:6" x14ac:dyDescent="0.2">
      <c r="A822" s="2" t="s">
        <v>4</v>
      </c>
      <c r="B822" s="2" t="s">
        <v>5</v>
      </c>
      <c r="C822" s="2" t="s">
        <v>54</v>
      </c>
      <c r="D822" s="2" t="s">
        <v>63</v>
      </c>
      <c r="E822" s="2" t="s">
        <v>64</v>
      </c>
      <c r="F822" s="3" t="s">
        <v>71</v>
      </c>
    </row>
    <row r="823" spans="1:6" x14ac:dyDescent="0.2">
      <c r="A823" s="2" t="s">
        <v>4</v>
      </c>
      <c r="B823" s="2" t="s">
        <v>5</v>
      </c>
      <c r="C823" s="2" t="s">
        <v>54</v>
      </c>
      <c r="D823" s="2" t="s">
        <v>63</v>
      </c>
      <c r="E823" s="2" t="s">
        <v>64</v>
      </c>
      <c r="F823" s="3" t="s">
        <v>71</v>
      </c>
    </row>
    <row r="824" spans="1:6" x14ac:dyDescent="0.2">
      <c r="A824" s="2" t="s">
        <v>4</v>
      </c>
      <c r="B824" s="2" t="s">
        <v>5</v>
      </c>
      <c r="C824" s="2" t="s">
        <v>54</v>
      </c>
      <c r="D824" s="2" t="s">
        <v>61</v>
      </c>
      <c r="E824" s="2" t="s">
        <v>62</v>
      </c>
      <c r="F824" s="3" t="s">
        <v>71</v>
      </c>
    </row>
    <row r="825" spans="1:6" x14ac:dyDescent="0.2">
      <c r="A825" s="2" t="s">
        <v>4</v>
      </c>
      <c r="B825" s="2" t="s">
        <v>5</v>
      </c>
      <c r="C825" s="2" t="s">
        <v>54</v>
      </c>
      <c r="D825" s="2" t="s">
        <v>61</v>
      </c>
      <c r="E825" s="2" t="s">
        <v>62</v>
      </c>
      <c r="F825" s="3" t="s">
        <v>71</v>
      </c>
    </row>
    <row r="826" spans="1:6" x14ac:dyDescent="0.2">
      <c r="A826" s="2" t="s">
        <v>4</v>
      </c>
      <c r="B826" s="2" t="s">
        <v>5</v>
      </c>
      <c r="C826" s="2" t="s">
        <v>54</v>
      </c>
      <c r="D826" s="2" t="s">
        <v>63</v>
      </c>
      <c r="E826" s="2" t="s">
        <v>64</v>
      </c>
      <c r="F826" s="3" t="s">
        <v>71</v>
      </c>
    </row>
    <row r="827" spans="1:6" x14ac:dyDescent="0.2">
      <c r="A827" s="2" t="s">
        <v>4</v>
      </c>
      <c r="B827" s="2" t="s">
        <v>5</v>
      </c>
      <c r="C827" s="2" t="s">
        <v>54</v>
      </c>
      <c r="D827" s="2" t="s">
        <v>63</v>
      </c>
      <c r="E827" s="2" t="s">
        <v>64</v>
      </c>
      <c r="F827" s="3" t="s">
        <v>71</v>
      </c>
    </row>
    <row r="828" spans="1:6" x14ac:dyDescent="0.2">
      <c r="A828" s="2" t="s">
        <v>4</v>
      </c>
      <c r="B828" s="2" t="s">
        <v>5</v>
      </c>
      <c r="C828" s="2" t="s">
        <v>54</v>
      </c>
      <c r="D828" s="2" t="s">
        <v>63</v>
      </c>
      <c r="E828" s="2" t="s">
        <v>64</v>
      </c>
      <c r="F828" s="3" t="s">
        <v>71</v>
      </c>
    </row>
    <row r="829" spans="1:6" x14ac:dyDescent="0.2">
      <c r="A829" s="2" t="s">
        <v>4</v>
      </c>
      <c r="B829" s="2" t="s">
        <v>5</v>
      </c>
      <c r="C829" s="2" t="s">
        <v>54</v>
      </c>
      <c r="D829" s="2" t="s">
        <v>61</v>
      </c>
      <c r="E829" s="2" t="s">
        <v>62</v>
      </c>
      <c r="F829" s="3" t="s">
        <v>71</v>
      </c>
    </row>
    <row r="830" spans="1:6" x14ac:dyDescent="0.2">
      <c r="A830" s="2" t="s">
        <v>4</v>
      </c>
      <c r="B830" s="2" t="s">
        <v>5</v>
      </c>
      <c r="C830" s="2" t="s">
        <v>54</v>
      </c>
      <c r="D830" s="2" t="s">
        <v>63</v>
      </c>
      <c r="E830" s="2" t="s">
        <v>64</v>
      </c>
      <c r="F830" s="3" t="s">
        <v>71</v>
      </c>
    </row>
    <row r="831" spans="1:6" x14ac:dyDescent="0.2">
      <c r="A831" s="2" t="s">
        <v>4</v>
      </c>
      <c r="B831" s="2" t="s">
        <v>5</v>
      </c>
      <c r="C831" s="2" t="s">
        <v>54</v>
      </c>
      <c r="D831" s="2" t="s">
        <v>63</v>
      </c>
      <c r="E831" s="2" t="s">
        <v>64</v>
      </c>
      <c r="F831" s="3" t="s">
        <v>71</v>
      </c>
    </row>
    <row r="832" spans="1:6" x14ac:dyDescent="0.2">
      <c r="A832" s="2" t="s">
        <v>4</v>
      </c>
      <c r="B832" s="2" t="s">
        <v>5</v>
      </c>
      <c r="C832" s="2" t="s">
        <v>54</v>
      </c>
      <c r="D832" s="2" t="s">
        <v>63</v>
      </c>
      <c r="E832" s="2" t="s">
        <v>64</v>
      </c>
      <c r="F832" s="3" t="s">
        <v>71</v>
      </c>
    </row>
    <row r="833" spans="1:6" x14ac:dyDescent="0.2">
      <c r="A833" s="2" t="s">
        <v>4</v>
      </c>
      <c r="B833" s="2" t="s">
        <v>5</v>
      </c>
      <c r="C833" s="2" t="s">
        <v>54</v>
      </c>
      <c r="D833" s="2" t="s">
        <v>63</v>
      </c>
      <c r="E833" s="2" t="s">
        <v>64</v>
      </c>
      <c r="F833" s="3" t="s">
        <v>71</v>
      </c>
    </row>
    <row r="834" spans="1:6" x14ac:dyDescent="0.2">
      <c r="A834" s="2" t="s">
        <v>4</v>
      </c>
      <c r="B834" s="2" t="s">
        <v>5</v>
      </c>
      <c r="C834" s="2" t="s">
        <v>54</v>
      </c>
      <c r="D834" s="2" t="s">
        <v>63</v>
      </c>
      <c r="E834" s="2" t="s">
        <v>64</v>
      </c>
      <c r="F834" s="3" t="s">
        <v>71</v>
      </c>
    </row>
    <row r="835" spans="1:6" x14ac:dyDescent="0.2">
      <c r="A835" s="2" t="s">
        <v>4</v>
      </c>
      <c r="B835" s="2" t="s">
        <v>5</v>
      </c>
      <c r="C835" s="2" t="s">
        <v>54</v>
      </c>
      <c r="D835" s="2" t="s">
        <v>63</v>
      </c>
      <c r="E835" s="2" t="s">
        <v>64</v>
      </c>
      <c r="F835" s="3" t="s">
        <v>71</v>
      </c>
    </row>
    <row r="836" spans="1:6" x14ac:dyDescent="0.2">
      <c r="A836" s="2" t="s">
        <v>4</v>
      </c>
      <c r="B836" s="2" t="s">
        <v>5</v>
      </c>
      <c r="C836" s="2" t="s">
        <v>54</v>
      </c>
      <c r="D836" s="2" t="s">
        <v>63</v>
      </c>
      <c r="E836" s="2" t="s">
        <v>64</v>
      </c>
      <c r="F836" s="3" t="s">
        <v>71</v>
      </c>
    </row>
    <row r="837" spans="1:6" x14ac:dyDescent="0.2">
      <c r="A837" s="2" t="s">
        <v>4</v>
      </c>
      <c r="B837" s="2" t="s">
        <v>24</v>
      </c>
      <c r="C837" s="2" t="s">
        <v>54</v>
      </c>
      <c r="D837" s="2" t="s">
        <v>63</v>
      </c>
      <c r="E837" s="2" t="s">
        <v>64</v>
      </c>
      <c r="F837" s="3" t="s">
        <v>71</v>
      </c>
    </row>
    <row r="838" spans="1:6" x14ac:dyDescent="0.2">
      <c r="A838" s="2" t="s">
        <v>4</v>
      </c>
      <c r="B838" s="2" t="s">
        <v>24</v>
      </c>
      <c r="C838" s="2" t="s">
        <v>54</v>
      </c>
      <c r="D838" s="2" t="s">
        <v>63</v>
      </c>
      <c r="E838" s="2" t="s">
        <v>64</v>
      </c>
      <c r="F838" s="3" t="s">
        <v>71</v>
      </c>
    </row>
    <row r="839" spans="1:6" x14ac:dyDescent="0.2">
      <c r="A839" s="2" t="s">
        <v>4</v>
      </c>
      <c r="B839" s="2" t="s">
        <v>24</v>
      </c>
      <c r="C839" s="2" t="s">
        <v>54</v>
      </c>
      <c r="D839" s="2" t="s">
        <v>63</v>
      </c>
      <c r="E839" s="2" t="s">
        <v>64</v>
      </c>
      <c r="F839" s="3" t="s">
        <v>71</v>
      </c>
    </row>
    <row r="840" spans="1:6" x14ac:dyDescent="0.2">
      <c r="A840" s="2" t="s">
        <v>4</v>
      </c>
      <c r="B840" s="2" t="s">
        <v>5</v>
      </c>
      <c r="C840" s="2" t="s">
        <v>54</v>
      </c>
      <c r="D840" s="2" t="s">
        <v>63</v>
      </c>
      <c r="E840" s="2" t="s">
        <v>64</v>
      </c>
      <c r="F840" s="3" t="s">
        <v>71</v>
      </c>
    </row>
    <row r="841" spans="1:6" x14ac:dyDescent="0.2">
      <c r="A841" s="2" t="s">
        <v>4</v>
      </c>
      <c r="B841" s="2" t="s">
        <v>5</v>
      </c>
      <c r="C841" s="2" t="s">
        <v>54</v>
      </c>
      <c r="D841" s="2" t="s">
        <v>63</v>
      </c>
      <c r="E841" s="2" t="s">
        <v>64</v>
      </c>
      <c r="F841" s="3" t="s">
        <v>71</v>
      </c>
    </row>
    <row r="842" spans="1:6" x14ac:dyDescent="0.2">
      <c r="A842" s="2" t="s">
        <v>4</v>
      </c>
      <c r="B842" s="2" t="s">
        <v>5</v>
      </c>
      <c r="C842" s="2" t="s">
        <v>54</v>
      </c>
      <c r="D842" s="2" t="s">
        <v>63</v>
      </c>
      <c r="E842" s="2" t="s">
        <v>64</v>
      </c>
      <c r="F842" s="3" t="s">
        <v>71</v>
      </c>
    </row>
    <row r="843" spans="1:6" x14ac:dyDescent="0.2">
      <c r="A843" s="2" t="s">
        <v>4</v>
      </c>
      <c r="B843" s="2" t="s">
        <v>5</v>
      </c>
      <c r="C843" s="2" t="s">
        <v>54</v>
      </c>
      <c r="D843" s="2" t="s">
        <v>65</v>
      </c>
      <c r="E843" s="2" t="s">
        <v>66</v>
      </c>
      <c r="F843" s="3" t="s">
        <v>71</v>
      </c>
    </row>
    <row r="844" spans="1:6" x14ac:dyDescent="0.2">
      <c r="A844" s="2" t="s">
        <v>4</v>
      </c>
      <c r="B844" s="2" t="s">
        <v>5</v>
      </c>
      <c r="C844" s="2" t="s">
        <v>54</v>
      </c>
      <c r="D844" s="2" t="s">
        <v>65</v>
      </c>
      <c r="E844" s="2" t="s">
        <v>66</v>
      </c>
      <c r="F844" s="3" t="s">
        <v>71</v>
      </c>
    </row>
    <row r="845" spans="1:6" x14ac:dyDescent="0.2">
      <c r="A845" s="2" t="s">
        <v>4</v>
      </c>
      <c r="B845" s="2" t="s">
        <v>5</v>
      </c>
      <c r="C845" s="2" t="s">
        <v>54</v>
      </c>
      <c r="D845" s="2" t="s">
        <v>65</v>
      </c>
      <c r="E845" s="2" t="s">
        <v>66</v>
      </c>
      <c r="F845" s="3" t="s">
        <v>71</v>
      </c>
    </row>
    <row r="846" spans="1:6" x14ac:dyDescent="0.2">
      <c r="A846" s="2" t="s">
        <v>4</v>
      </c>
      <c r="B846" s="2" t="s">
        <v>5</v>
      </c>
      <c r="C846" s="2" t="s">
        <v>54</v>
      </c>
      <c r="D846" s="2" t="s">
        <v>63</v>
      </c>
      <c r="E846" s="2" t="s">
        <v>64</v>
      </c>
      <c r="F846" s="3" t="s">
        <v>71</v>
      </c>
    </row>
    <row r="847" spans="1:6" x14ac:dyDescent="0.2">
      <c r="A847" s="2" t="s">
        <v>4</v>
      </c>
      <c r="B847" s="2" t="s">
        <v>5</v>
      </c>
      <c r="C847" s="2" t="s">
        <v>54</v>
      </c>
      <c r="D847" s="2" t="s">
        <v>63</v>
      </c>
      <c r="E847" s="2" t="s">
        <v>64</v>
      </c>
      <c r="F847" s="3" t="s">
        <v>71</v>
      </c>
    </row>
    <row r="848" spans="1:6" x14ac:dyDescent="0.2">
      <c r="A848" s="2" t="s">
        <v>4</v>
      </c>
      <c r="B848" s="2" t="s">
        <v>5</v>
      </c>
      <c r="C848" s="2" t="s">
        <v>54</v>
      </c>
      <c r="D848" s="2" t="s">
        <v>63</v>
      </c>
      <c r="E848" s="2" t="s">
        <v>64</v>
      </c>
      <c r="F848" s="3" t="s">
        <v>71</v>
      </c>
    </row>
    <row r="849" spans="1:6" x14ac:dyDescent="0.2">
      <c r="A849" s="2" t="s">
        <v>4</v>
      </c>
      <c r="B849" s="2" t="s">
        <v>5</v>
      </c>
      <c r="C849" s="2" t="s">
        <v>54</v>
      </c>
      <c r="D849" s="2" t="s">
        <v>65</v>
      </c>
      <c r="E849" s="2" t="s">
        <v>66</v>
      </c>
      <c r="F849" s="3" t="s">
        <v>71</v>
      </c>
    </row>
    <row r="850" spans="1:6" x14ac:dyDescent="0.2">
      <c r="A850" s="2" t="s">
        <v>4</v>
      </c>
      <c r="B850" s="2" t="s">
        <v>5</v>
      </c>
      <c r="C850" s="2" t="s">
        <v>54</v>
      </c>
      <c r="D850" s="2" t="s">
        <v>65</v>
      </c>
      <c r="E850" s="2" t="s">
        <v>66</v>
      </c>
      <c r="F850" s="3" t="s">
        <v>71</v>
      </c>
    </row>
    <row r="851" spans="1:6" x14ac:dyDescent="0.2">
      <c r="A851" s="2" t="s">
        <v>4</v>
      </c>
      <c r="B851" s="2" t="s">
        <v>5</v>
      </c>
      <c r="C851" s="2" t="s">
        <v>54</v>
      </c>
      <c r="D851" s="2" t="s">
        <v>65</v>
      </c>
      <c r="E851" s="2" t="s">
        <v>66</v>
      </c>
      <c r="F851" s="3" t="s">
        <v>71</v>
      </c>
    </row>
    <row r="852" spans="1:6" x14ac:dyDescent="0.2">
      <c r="A852" s="2" t="s">
        <v>4</v>
      </c>
      <c r="B852" s="2" t="s">
        <v>5</v>
      </c>
      <c r="C852" s="2" t="s">
        <v>54</v>
      </c>
      <c r="D852" s="2" t="s">
        <v>65</v>
      </c>
      <c r="E852" s="2" t="s">
        <v>66</v>
      </c>
      <c r="F852" s="3" t="s">
        <v>71</v>
      </c>
    </row>
    <row r="853" spans="1:6" x14ac:dyDescent="0.2">
      <c r="A853" s="2" t="s">
        <v>4</v>
      </c>
      <c r="B853" s="2" t="s">
        <v>5</v>
      </c>
      <c r="C853" s="2" t="s">
        <v>54</v>
      </c>
      <c r="D853" s="2" t="s">
        <v>65</v>
      </c>
      <c r="E853" s="2" t="s">
        <v>66</v>
      </c>
      <c r="F853" s="3" t="s">
        <v>71</v>
      </c>
    </row>
    <row r="854" spans="1:6" x14ac:dyDescent="0.2">
      <c r="A854" s="2" t="s">
        <v>4</v>
      </c>
      <c r="B854" s="2" t="s">
        <v>5</v>
      </c>
      <c r="C854" s="2" t="s">
        <v>54</v>
      </c>
      <c r="D854" s="2" t="s">
        <v>65</v>
      </c>
      <c r="E854" s="2" t="s">
        <v>66</v>
      </c>
      <c r="F854" s="3" t="s">
        <v>71</v>
      </c>
    </row>
    <row r="855" spans="1:6" x14ac:dyDescent="0.2">
      <c r="A855" s="2" t="s">
        <v>4</v>
      </c>
      <c r="B855" s="2" t="s">
        <v>5</v>
      </c>
      <c r="C855" s="2" t="s">
        <v>54</v>
      </c>
      <c r="D855" s="2" t="s">
        <v>65</v>
      </c>
      <c r="E855" s="2" t="s">
        <v>66</v>
      </c>
      <c r="F855" s="3" t="s">
        <v>71</v>
      </c>
    </row>
    <row r="856" spans="1:6" x14ac:dyDescent="0.2">
      <c r="A856" s="2" t="s">
        <v>4</v>
      </c>
      <c r="B856" s="2" t="s">
        <v>5</v>
      </c>
      <c r="C856" s="2" t="s">
        <v>54</v>
      </c>
      <c r="D856" s="2" t="s">
        <v>65</v>
      </c>
      <c r="E856" s="2" t="s">
        <v>66</v>
      </c>
      <c r="F856" s="3" t="s">
        <v>71</v>
      </c>
    </row>
    <row r="857" spans="1:6" x14ac:dyDescent="0.2">
      <c r="A857" s="2" t="s">
        <v>4</v>
      </c>
      <c r="B857" s="2" t="s">
        <v>5</v>
      </c>
      <c r="C857" s="2" t="s">
        <v>54</v>
      </c>
      <c r="D857" s="2" t="s">
        <v>65</v>
      </c>
      <c r="E857" s="2" t="s">
        <v>66</v>
      </c>
      <c r="F857" s="3" t="s">
        <v>71</v>
      </c>
    </row>
    <row r="858" spans="1:6" x14ac:dyDescent="0.2">
      <c r="A858" s="2" t="s">
        <v>4</v>
      </c>
      <c r="B858" s="2" t="s">
        <v>5</v>
      </c>
      <c r="C858" s="2" t="s">
        <v>54</v>
      </c>
      <c r="D858" s="2" t="s">
        <v>65</v>
      </c>
      <c r="E858" s="2" t="s">
        <v>66</v>
      </c>
      <c r="F858" s="3" t="s">
        <v>71</v>
      </c>
    </row>
    <row r="859" spans="1:6" x14ac:dyDescent="0.2">
      <c r="A859" s="2" t="s">
        <v>4</v>
      </c>
      <c r="B859" s="2" t="s">
        <v>5</v>
      </c>
      <c r="C859" s="2" t="s">
        <v>54</v>
      </c>
      <c r="D859" s="2" t="s">
        <v>65</v>
      </c>
      <c r="E859" s="2" t="s">
        <v>66</v>
      </c>
      <c r="F859" s="3" t="s">
        <v>71</v>
      </c>
    </row>
    <row r="860" spans="1:6" x14ac:dyDescent="0.2">
      <c r="A860" s="2" t="s">
        <v>4</v>
      </c>
      <c r="B860" s="2" t="s">
        <v>24</v>
      </c>
      <c r="C860" s="2" t="s">
        <v>54</v>
      </c>
      <c r="D860" s="2" t="s">
        <v>67</v>
      </c>
      <c r="E860" s="2" t="s">
        <v>68</v>
      </c>
      <c r="F860" s="3" t="s">
        <v>71</v>
      </c>
    </row>
    <row r="861" spans="1:6" x14ac:dyDescent="0.2">
      <c r="A861" s="2" t="s">
        <v>4</v>
      </c>
      <c r="B861" s="2" t="s">
        <v>5</v>
      </c>
      <c r="C861" s="2" t="s">
        <v>54</v>
      </c>
      <c r="D861" s="2" t="s">
        <v>67</v>
      </c>
      <c r="E861" s="2" t="s">
        <v>68</v>
      </c>
      <c r="F861" s="3" t="s">
        <v>71</v>
      </c>
    </row>
    <row r="862" spans="1:6" x14ac:dyDescent="0.2">
      <c r="A862" s="2" t="s">
        <v>4</v>
      </c>
      <c r="B862" s="2" t="s">
        <v>5</v>
      </c>
      <c r="C862" s="2" t="s">
        <v>54</v>
      </c>
      <c r="D862" s="2" t="s">
        <v>67</v>
      </c>
      <c r="E862" s="2" t="s">
        <v>68</v>
      </c>
      <c r="F862" s="3" t="s">
        <v>71</v>
      </c>
    </row>
    <row r="863" spans="1:6" x14ac:dyDescent="0.2">
      <c r="A863" s="2" t="s">
        <v>4</v>
      </c>
      <c r="B863" s="2" t="s">
        <v>5</v>
      </c>
      <c r="C863" s="2" t="s">
        <v>54</v>
      </c>
      <c r="D863" s="2" t="s">
        <v>67</v>
      </c>
      <c r="E863" s="2" t="s">
        <v>68</v>
      </c>
      <c r="F863" s="3" t="s">
        <v>71</v>
      </c>
    </row>
    <row r="864" spans="1:6" x14ac:dyDescent="0.2">
      <c r="A864" s="2" t="s">
        <v>4</v>
      </c>
      <c r="B864" s="2" t="s">
        <v>5</v>
      </c>
      <c r="C864" s="2" t="s">
        <v>54</v>
      </c>
      <c r="D864" s="2" t="s">
        <v>67</v>
      </c>
      <c r="E864" s="2" t="s">
        <v>68</v>
      </c>
      <c r="F864" s="3" t="s">
        <v>71</v>
      </c>
    </row>
    <row r="865" spans="1:6" x14ac:dyDescent="0.2">
      <c r="A865" s="2" t="s">
        <v>4</v>
      </c>
      <c r="B865" s="2" t="s">
        <v>24</v>
      </c>
      <c r="C865" s="2" t="s">
        <v>54</v>
      </c>
      <c r="D865" s="2" t="s">
        <v>67</v>
      </c>
      <c r="E865" s="2" t="s">
        <v>68</v>
      </c>
      <c r="F865" s="3" t="s">
        <v>71</v>
      </c>
    </row>
    <row r="866" spans="1:6" x14ac:dyDescent="0.2">
      <c r="A866" s="2" t="s">
        <v>4</v>
      </c>
      <c r="B866" s="2" t="s">
        <v>24</v>
      </c>
      <c r="C866" s="2" t="s">
        <v>54</v>
      </c>
      <c r="D866" s="2" t="s">
        <v>67</v>
      </c>
      <c r="E866" s="2" t="s">
        <v>68</v>
      </c>
      <c r="F866" s="3" t="s">
        <v>71</v>
      </c>
    </row>
    <row r="867" spans="1:6" x14ac:dyDescent="0.2">
      <c r="A867" s="2" t="s">
        <v>4</v>
      </c>
      <c r="B867" s="2" t="s">
        <v>5</v>
      </c>
      <c r="C867" s="2" t="s">
        <v>54</v>
      </c>
      <c r="D867" s="2" t="s">
        <v>67</v>
      </c>
      <c r="E867" s="2" t="s">
        <v>68</v>
      </c>
      <c r="F867" s="3" t="s">
        <v>71</v>
      </c>
    </row>
    <row r="868" spans="1:6" x14ac:dyDescent="0.2">
      <c r="A868" s="2" t="s">
        <v>4</v>
      </c>
      <c r="B868" s="2" t="s">
        <v>5</v>
      </c>
      <c r="C868" s="2" t="s">
        <v>54</v>
      </c>
      <c r="D868" s="2" t="s">
        <v>67</v>
      </c>
      <c r="E868" s="2" t="s">
        <v>68</v>
      </c>
      <c r="F868" s="3" t="s">
        <v>71</v>
      </c>
    </row>
    <row r="869" spans="1:6" x14ac:dyDescent="0.2">
      <c r="A869" s="2" t="s">
        <v>4</v>
      </c>
      <c r="B869" s="2" t="s">
        <v>5</v>
      </c>
      <c r="C869" s="2" t="s">
        <v>54</v>
      </c>
      <c r="D869" s="2" t="s">
        <v>67</v>
      </c>
      <c r="E869" s="2" t="s">
        <v>68</v>
      </c>
      <c r="F869" s="3" t="s">
        <v>71</v>
      </c>
    </row>
    <row r="870" spans="1:6" x14ac:dyDescent="0.2">
      <c r="A870" s="2" t="s">
        <v>4</v>
      </c>
      <c r="B870" s="2" t="s">
        <v>5</v>
      </c>
      <c r="C870" s="2" t="s">
        <v>54</v>
      </c>
      <c r="D870" s="2" t="s">
        <v>67</v>
      </c>
      <c r="E870" s="2" t="s">
        <v>68</v>
      </c>
      <c r="F870" s="3" t="s">
        <v>71</v>
      </c>
    </row>
    <row r="871" spans="1:6" x14ac:dyDescent="0.2">
      <c r="A871" s="2" t="s">
        <v>4</v>
      </c>
      <c r="B871" s="2" t="s">
        <v>5</v>
      </c>
      <c r="C871" s="2" t="s">
        <v>54</v>
      </c>
      <c r="D871" s="2" t="s">
        <v>67</v>
      </c>
      <c r="E871" s="2" t="s">
        <v>68</v>
      </c>
      <c r="F871" s="3" t="s">
        <v>71</v>
      </c>
    </row>
    <row r="872" spans="1:6" x14ac:dyDescent="0.2">
      <c r="A872" s="2" t="s">
        <v>4</v>
      </c>
      <c r="B872" s="2" t="s">
        <v>24</v>
      </c>
      <c r="C872" s="2" t="s">
        <v>54</v>
      </c>
      <c r="D872" s="2" t="s">
        <v>67</v>
      </c>
      <c r="E872" s="2" t="s">
        <v>68</v>
      </c>
      <c r="F872" s="3" t="s">
        <v>71</v>
      </c>
    </row>
    <row r="873" spans="1:6" x14ac:dyDescent="0.2">
      <c r="A873" s="2" t="s">
        <v>4</v>
      </c>
      <c r="B873" s="2" t="s">
        <v>24</v>
      </c>
      <c r="C873" s="2" t="s">
        <v>54</v>
      </c>
      <c r="D873" s="2" t="s">
        <v>67</v>
      </c>
      <c r="E873" s="2" t="s">
        <v>68</v>
      </c>
      <c r="F873" s="3" t="s">
        <v>71</v>
      </c>
    </row>
    <row r="874" spans="1:6" x14ac:dyDescent="0.2">
      <c r="A874" s="2" t="s">
        <v>4</v>
      </c>
      <c r="B874" s="2" t="s">
        <v>5</v>
      </c>
      <c r="C874" s="2" t="s">
        <v>54</v>
      </c>
      <c r="D874" s="2" t="s">
        <v>67</v>
      </c>
      <c r="E874" s="2" t="s">
        <v>68</v>
      </c>
      <c r="F874" s="3" t="s">
        <v>71</v>
      </c>
    </row>
    <row r="875" spans="1:6" x14ac:dyDescent="0.2">
      <c r="A875" s="2" t="s">
        <v>4</v>
      </c>
      <c r="B875" s="2" t="s">
        <v>5</v>
      </c>
      <c r="C875" s="2" t="s">
        <v>54</v>
      </c>
      <c r="D875" s="2" t="s">
        <v>67</v>
      </c>
      <c r="E875" s="2" t="s">
        <v>68</v>
      </c>
      <c r="F875" s="3" t="s">
        <v>71</v>
      </c>
    </row>
    <row r="876" spans="1:6" x14ac:dyDescent="0.2">
      <c r="A876" s="4" t="s">
        <v>73</v>
      </c>
      <c r="B876" s="4" t="s">
        <v>5</v>
      </c>
      <c r="C876" s="4" t="s">
        <v>25</v>
      </c>
      <c r="D876" s="4" t="s">
        <v>26</v>
      </c>
      <c r="E876" s="4" t="s">
        <v>27</v>
      </c>
      <c r="F876" s="3" t="s">
        <v>72</v>
      </c>
    </row>
    <row r="877" spans="1:6" x14ac:dyDescent="0.2">
      <c r="A877" s="4" t="s">
        <v>73</v>
      </c>
      <c r="B877" s="4" t="s">
        <v>5</v>
      </c>
      <c r="C877" s="4" t="s">
        <v>31</v>
      </c>
      <c r="D877" s="4" t="s">
        <v>32</v>
      </c>
      <c r="E877" s="4" t="s">
        <v>33</v>
      </c>
      <c r="F877" s="3" t="s">
        <v>72</v>
      </c>
    </row>
    <row r="878" spans="1:6" x14ac:dyDescent="0.2">
      <c r="A878" s="4" t="s">
        <v>73</v>
      </c>
      <c r="B878" s="4" t="s">
        <v>5</v>
      </c>
      <c r="C878" s="4" t="s">
        <v>31</v>
      </c>
      <c r="D878" s="4" t="s">
        <v>32</v>
      </c>
      <c r="E878" s="4" t="s">
        <v>33</v>
      </c>
      <c r="F878" s="3" t="s">
        <v>72</v>
      </c>
    </row>
    <row r="879" spans="1:6" x14ac:dyDescent="0.2">
      <c r="A879" s="4" t="s">
        <v>73</v>
      </c>
      <c r="B879" s="4" t="s">
        <v>5</v>
      </c>
      <c r="C879" s="4" t="s">
        <v>28</v>
      </c>
      <c r="D879" s="4" t="s">
        <v>29</v>
      </c>
      <c r="E879" s="4" t="s">
        <v>30</v>
      </c>
      <c r="F879" s="3" t="s">
        <v>72</v>
      </c>
    </row>
    <row r="880" spans="1:6" x14ac:dyDescent="0.2">
      <c r="A880" s="4" t="s">
        <v>73</v>
      </c>
      <c r="B880" s="4" t="s">
        <v>5</v>
      </c>
      <c r="C880" s="4" t="s">
        <v>31</v>
      </c>
      <c r="D880" s="4" t="s">
        <v>32</v>
      </c>
      <c r="E880" s="4" t="s">
        <v>33</v>
      </c>
      <c r="F880" s="3" t="s">
        <v>72</v>
      </c>
    </row>
    <row r="881" spans="1:6" x14ac:dyDescent="0.2">
      <c r="A881" s="4" t="s">
        <v>73</v>
      </c>
      <c r="B881" s="4" t="s">
        <v>5</v>
      </c>
      <c r="C881" s="4" t="s">
        <v>31</v>
      </c>
      <c r="D881" s="4" t="s">
        <v>32</v>
      </c>
      <c r="E881" s="4" t="s">
        <v>33</v>
      </c>
      <c r="F881" s="3" t="s">
        <v>72</v>
      </c>
    </row>
    <row r="882" spans="1:6" x14ac:dyDescent="0.2">
      <c r="A882" s="4" t="s">
        <v>73</v>
      </c>
      <c r="B882" s="4" t="s">
        <v>5</v>
      </c>
      <c r="C882" s="4" t="s">
        <v>31</v>
      </c>
      <c r="D882" s="4" t="s">
        <v>32</v>
      </c>
      <c r="E882" s="4" t="s">
        <v>33</v>
      </c>
      <c r="F882" s="3" t="s">
        <v>72</v>
      </c>
    </row>
    <row r="883" spans="1:6" x14ac:dyDescent="0.2">
      <c r="A883" s="4" t="s">
        <v>73</v>
      </c>
      <c r="B883" s="4" t="s">
        <v>5</v>
      </c>
      <c r="C883" s="4" t="s">
        <v>31</v>
      </c>
      <c r="D883" s="4" t="s">
        <v>32</v>
      </c>
      <c r="E883" s="4" t="s">
        <v>33</v>
      </c>
      <c r="F883" s="3" t="s">
        <v>72</v>
      </c>
    </row>
    <row r="884" spans="1:6" x14ac:dyDescent="0.2">
      <c r="A884" s="4" t="s">
        <v>73</v>
      </c>
      <c r="B884" s="4" t="s">
        <v>5</v>
      </c>
      <c r="C884" s="4" t="s">
        <v>31</v>
      </c>
      <c r="D884" s="4" t="s">
        <v>32</v>
      </c>
      <c r="E884" s="4" t="s">
        <v>33</v>
      </c>
      <c r="F884" s="3" t="s">
        <v>72</v>
      </c>
    </row>
    <row r="885" spans="1:6" ht="9" customHeight="1" x14ac:dyDescent="0.2">
      <c r="A885" s="4" t="s">
        <v>73</v>
      </c>
      <c r="B885" s="4" t="s">
        <v>5</v>
      </c>
      <c r="C885" s="4" t="s">
        <v>31</v>
      </c>
      <c r="D885" s="4" t="s">
        <v>32</v>
      </c>
      <c r="E885" s="4" t="s">
        <v>33</v>
      </c>
      <c r="F885" s="3" t="s">
        <v>72</v>
      </c>
    </row>
    <row r="886" spans="1:6" x14ac:dyDescent="0.2">
      <c r="A886" s="4" t="s">
        <v>73</v>
      </c>
      <c r="B886" s="4" t="s">
        <v>5</v>
      </c>
      <c r="C886" s="4" t="s">
        <v>31</v>
      </c>
      <c r="D886" s="4" t="s">
        <v>32</v>
      </c>
      <c r="E886" s="4" t="s">
        <v>33</v>
      </c>
      <c r="F886" s="3" t="s">
        <v>72</v>
      </c>
    </row>
    <row r="887" spans="1:6" x14ac:dyDescent="0.2">
      <c r="A887" s="4" t="s">
        <v>73</v>
      </c>
      <c r="B887" s="4" t="s">
        <v>5</v>
      </c>
      <c r="C887" s="4" t="s">
        <v>31</v>
      </c>
      <c r="D887" s="4" t="s">
        <v>32</v>
      </c>
      <c r="E887" s="4" t="s">
        <v>33</v>
      </c>
      <c r="F887" s="3" t="s">
        <v>72</v>
      </c>
    </row>
    <row r="888" spans="1:6" x14ac:dyDescent="0.2">
      <c r="A888" s="4" t="s">
        <v>73</v>
      </c>
      <c r="B888" s="4" t="s">
        <v>5</v>
      </c>
      <c r="C888" s="4" t="s">
        <v>31</v>
      </c>
      <c r="D888" s="4" t="s">
        <v>32</v>
      </c>
      <c r="E888" s="4" t="s">
        <v>33</v>
      </c>
      <c r="F888" s="3" t="s">
        <v>72</v>
      </c>
    </row>
    <row r="889" spans="1:6" x14ac:dyDescent="0.2">
      <c r="A889" s="4" t="s">
        <v>73</v>
      </c>
      <c r="B889" s="4" t="s">
        <v>5</v>
      </c>
      <c r="C889" s="4" t="s">
        <v>40</v>
      </c>
      <c r="D889" s="4" t="s">
        <v>32</v>
      </c>
      <c r="E889" s="4" t="s">
        <v>33</v>
      </c>
      <c r="F889" s="3" t="s">
        <v>72</v>
      </c>
    </row>
    <row r="890" spans="1:6" x14ac:dyDescent="0.2">
      <c r="A890" s="4" t="s">
        <v>73</v>
      </c>
      <c r="B890" s="4" t="s">
        <v>5</v>
      </c>
      <c r="C890" s="4" t="s">
        <v>40</v>
      </c>
      <c r="D890" s="4" t="s">
        <v>32</v>
      </c>
      <c r="E890" s="4" t="s">
        <v>33</v>
      </c>
      <c r="F890" s="3" t="s">
        <v>72</v>
      </c>
    </row>
    <row r="891" spans="1:6" x14ac:dyDescent="0.2">
      <c r="A891" s="4" t="s">
        <v>73</v>
      </c>
      <c r="B891" s="4" t="s">
        <v>5</v>
      </c>
      <c r="C891" s="4" t="s">
        <v>31</v>
      </c>
      <c r="D891" s="4" t="s">
        <v>32</v>
      </c>
      <c r="E891" s="4" t="s">
        <v>33</v>
      </c>
      <c r="F891" s="3" t="s">
        <v>72</v>
      </c>
    </row>
    <row r="892" spans="1:6" x14ac:dyDescent="0.2">
      <c r="A892" s="4" t="s">
        <v>73</v>
      </c>
      <c r="B892" s="4" t="s">
        <v>5</v>
      </c>
      <c r="C892" s="4" t="s">
        <v>39</v>
      </c>
      <c r="D892" s="4" t="s">
        <v>43</v>
      </c>
      <c r="E892" s="4" t="s">
        <v>44</v>
      </c>
      <c r="F892" s="3" t="s">
        <v>72</v>
      </c>
    </row>
    <row r="893" spans="1:6" x14ac:dyDescent="0.2">
      <c r="A893" s="4" t="s">
        <v>73</v>
      </c>
      <c r="B893" s="4" t="s">
        <v>5</v>
      </c>
      <c r="C893" s="4" t="s">
        <v>31</v>
      </c>
      <c r="D893" s="4" t="s">
        <v>32</v>
      </c>
      <c r="E893" s="4" t="s">
        <v>33</v>
      </c>
      <c r="F893" s="3" t="s">
        <v>72</v>
      </c>
    </row>
    <row r="894" spans="1:6" x14ac:dyDescent="0.2">
      <c r="A894" s="4" t="s">
        <v>73</v>
      </c>
      <c r="B894" s="4" t="s">
        <v>5</v>
      </c>
      <c r="C894" s="4" t="s">
        <v>31</v>
      </c>
      <c r="D894" s="4" t="s">
        <v>32</v>
      </c>
      <c r="E894" s="4" t="s">
        <v>33</v>
      </c>
      <c r="F894" s="3" t="s">
        <v>72</v>
      </c>
    </row>
    <row r="895" spans="1:6" x14ac:dyDescent="0.2">
      <c r="A895" s="4" t="s">
        <v>73</v>
      </c>
      <c r="B895" s="4" t="s">
        <v>5</v>
      </c>
      <c r="C895" s="4" t="s">
        <v>39</v>
      </c>
      <c r="D895" s="4" t="s">
        <v>43</v>
      </c>
      <c r="E895" s="4" t="s">
        <v>44</v>
      </c>
      <c r="F895" s="3" t="s">
        <v>72</v>
      </c>
    </row>
    <row r="896" spans="1:6" x14ac:dyDescent="0.2">
      <c r="A896" s="4" t="s">
        <v>73</v>
      </c>
      <c r="B896" s="4" t="s">
        <v>5</v>
      </c>
      <c r="C896" s="4" t="s">
        <v>54</v>
      </c>
      <c r="D896" s="4" t="s">
        <v>59</v>
      </c>
      <c r="E896" s="4" t="s">
        <v>60</v>
      </c>
      <c r="F896" s="3" t="s">
        <v>72</v>
      </c>
    </row>
    <row r="897" spans="1:6" x14ac:dyDescent="0.2">
      <c r="A897" s="4" t="s">
        <v>73</v>
      </c>
      <c r="B897" s="4" t="s">
        <v>5</v>
      </c>
      <c r="C897" s="4" t="s">
        <v>54</v>
      </c>
      <c r="D897" s="4" t="s">
        <v>59</v>
      </c>
      <c r="E897" s="4" t="s">
        <v>60</v>
      </c>
      <c r="F897" s="3" t="s">
        <v>72</v>
      </c>
    </row>
    <row r="898" spans="1:6" x14ac:dyDescent="0.2">
      <c r="A898" s="4" t="s">
        <v>73</v>
      </c>
      <c r="B898" s="4" t="s">
        <v>5</v>
      </c>
      <c r="C898" s="4" t="s">
        <v>54</v>
      </c>
      <c r="D898" s="4" t="s">
        <v>59</v>
      </c>
      <c r="E898" s="4" t="s">
        <v>60</v>
      </c>
      <c r="F898" s="3" t="s">
        <v>72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519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9" customWidth="1"/>
    <col min="2" max="2" width="13.42578125" bestFit="1" customWidth="1"/>
    <col min="3" max="3" width="10" customWidth="1"/>
    <col min="4" max="4" width="15" customWidth="1"/>
    <col min="5" max="5" width="50" customWidth="1"/>
    <col min="6" max="6" width="13.85546875" bestFit="1" customWidth="1"/>
  </cols>
  <sheetData>
    <row r="1" spans="1:6" x14ac:dyDescent="0.2">
      <c r="A1" s="117" t="s">
        <v>0</v>
      </c>
      <c r="B1" s="117" t="s">
        <v>1</v>
      </c>
      <c r="C1" s="117" t="s">
        <v>2</v>
      </c>
      <c r="D1" s="117" t="s">
        <v>69</v>
      </c>
      <c r="E1" s="117" t="s">
        <v>3</v>
      </c>
      <c r="F1" s="117" t="s">
        <v>139</v>
      </c>
    </row>
    <row r="2" spans="1:6" x14ac:dyDescent="0.2">
      <c r="A2" s="116" t="s">
        <v>4</v>
      </c>
      <c r="B2" s="116" t="s">
        <v>5</v>
      </c>
      <c r="C2" s="116" t="s">
        <v>6</v>
      </c>
      <c r="D2" s="116" t="s">
        <v>7</v>
      </c>
      <c r="E2" s="116" t="s">
        <v>8</v>
      </c>
      <c r="F2" s="3" t="s">
        <v>138</v>
      </c>
    </row>
    <row r="3" spans="1:6" x14ac:dyDescent="0.2">
      <c r="A3" s="116" t="s">
        <v>4</v>
      </c>
      <c r="B3" s="116" t="s">
        <v>5</v>
      </c>
      <c r="C3" s="116" t="s">
        <v>6</v>
      </c>
      <c r="D3" s="116" t="s">
        <v>7</v>
      </c>
      <c r="E3" s="116" t="s">
        <v>8</v>
      </c>
      <c r="F3" s="3" t="s">
        <v>138</v>
      </c>
    </row>
    <row r="4" spans="1:6" x14ac:dyDescent="0.2">
      <c r="A4" s="116" t="s">
        <v>4</v>
      </c>
      <c r="B4" s="116" t="s">
        <v>5</v>
      </c>
      <c r="C4" s="116" t="s">
        <v>6</v>
      </c>
      <c r="D4" s="116" t="s">
        <v>7</v>
      </c>
      <c r="E4" s="116" t="s">
        <v>8</v>
      </c>
      <c r="F4" s="3" t="s">
        <v>138</v>
      </c>
    </row>
    <row r="5" spans="1:6" x14ac:dyDescent="0.2">
      <c r="A5" s="116" t="s">
        <v>4</v>
      </c>
      <c r="B5" s="116" t="s">
        <v>5</v>
      </c>
      <c r="C5" s="116" t="s">
        <v>6</v>
      </c>
      <c r="D5" s="116" t="s">
        <v>7</v>
      </c>
      <c r="E5" s="116" t="s">
        <v>8</v>
      </c>
      <c r="F5" s="3" t="s">
        <v>138</v>
      </c>
    </row>
    <row r="6" spans="1:6" x14ac:dyDescent="0.2">
      <c r="A6" s="116" t="s">
        <v>4</v>
      </c>
      <c r="B6" s="116" t="s">
        <v>5</v>
      </c>
      <c r="C6" s="116" t="s">
        <v>6</v>
      </c>
      <c r="D6" s="116" t="s">
        <v>7</v>
      </c>
      <c r="E6" s="116" t="s">
        <v>8</v>
      </c>
      <c r="F6" s="3" t="s">
        <v>138</v>
      </c>
    </row>
    <row r="7" spans="1:6" x14ac:dyDescent="0.2">
      <c r="A7" s="116" t="s">
        <v>4</v>
      </c>
      <c r="B7" s="116" t="s">
        <v>5</v>
      </c>
      <c r="C7" s="116" t="s">
        <v>6</v>
      </c>
      <c r="D7" s="116" t="s">
        <v>7</v>
      </c>
      <c r="E7" s="116" t="s">
        <v>8</v>
      </c>
      <c r="F7" s="3" t="s">
        <v>138</v>
      </c>
    </row>
    <row r="8" spans="1:6" x14ac:dyDescent="0.2">
      <c r="A8" s="116" t="s">
        <v>4</v>
      </c>
      <c r="B8" s="116" t="s">
        <v>5</v>
      </c>
      <c r="C8" s="116" t="s">
        <v>6</v>
      </c>
      <c r="D8" s="116" t="s">
        <v>7</v>
      </c>
      <c r="E8" s="116" t="s">
        <v>8</v>
      </c>
      <c r="F8" s="3" t="s">
        <v>138</v>
      </c>
    </row>
    <row r="9" spans="1:6" x14ac:dyDescent="0.2">
      <c r="A9" s="116" t="s">
        <v>4</v>
      </c>
      <c r="B9" s="116" t="s">
        <v>5</v>
      </c>
      <c r="C9" s="116" t="s">
        <v>6</v>
      </c>
      <c r="D9" s="116" t="s">
        <v>7</v>
      </c>
      <c r="E9" s="116" t="s">
        <v>8</v>
      </c>
      <c r="F9" s="3" t="s">
        <v>138</v>
      </c>
    </row>
    <row r="10" spans="1:6" x14ac:dyDescent="0.2">
      <c r="A10" s="116" t="s">
        <v>4</v>
      </c>
      <c r="B10" s="116" t="s">
        <v>5</v>
      </c>
      <c r="C10" s="116" t="s">
        <v>6</v>
      </c>
      <c r="D10" s="116" t="s">
        <v>7</v>
      </c>
      <c r="E10" s="116" t="s">
        <v>8</v>
      </c>
      <c r="F10" s="3" t="s">
        <v>138</v>
      </c>
    </row>
    <row r="11" spans="1:6" x14ac:dyDescent="0.2">
      <c r="A11" s="116" t="s">
        <v>4</v>
      </c>
      <c r="B11" s="116" t="s">
        <v>5</v>
      </c>
      <c r="C11" s="116" t="s">
        <v>6</v>
      </c>
      <c r="D11" s="116" t="s">
        <v>7</v>
      </c>
      <c r="E11" s="116" t="s">
        <v>8</v>
      </c>
      <c r="F11" s="3" t="s">
        <v>138</v>
      </c>
    </row>
    <row r="12" spans="1:6" x14ac:dyDescent="0.2">
      <c r="A12" s="116" t="s">
        <v>4</v>
      </c>
      <c r="B12" s="116" t="s">
        <v>5</v>
      </c>
      <c r="C12" s="116" t="s">
        <v>6</v>
      </c>
      <c r="D12" s="116" t="s">
        <v>7</v>
      </c>
      <c r="E12" s="116" t="s">
        <v>8</v>
      </c>
      <c r="F12" s="3" t="s">
        <v>138</v>
      </c>
    </row>
    <row r="13" spans="1:6" x14ac:dyDescent="0.2">
      <c r="A13" s="116" t="s">
        <v>4</v>
      </c>
      <c r="B13" s="116" t="s">
        <v>5</v>
      </c>
      <c r="C13" s="116" t="s">
        <v>6</v>
      </c>
      <c r="D13" s="116" t="s">
        <v>7</v>
      </c>
      <c r="E13" s="116" t="s">
        <v>8</v>
      </c>
      <c r="F13" s="3" t="s">
        <v>138</v>
      </c>
    </row>
    <row r="14" spans="1:6" x14ac:dyDescent="0.2">
      <c r="A14" s="116" t="s">
        <v>4</v>
      </c>
      <c r="B14" s="116" t="s">
        <v>5</v>
      </c>
      <c r="C14" s="116" t="s">
        <v>6</v>
      </c>
      <c r="D14" s="116" t="s">
        <v>7</v>
      </c>
      <c r="E14" s="116" t="s">
        <v>8</v>
      </c>
      <c r="F14" s="3" t="s">
        <v>138</v>
      </c>
    </row>
    <row r="15" spans="1:6" x14ac:dyDescent="0.2">
      <c r="A15" s="116" t="s">
        <v>4</v>
      </c>
      <c r="B15" s="116" t="s">
        <v>5</v>
      </c>
      <c r="C15" s="116" t="s">
        <v>6</v>
      </c>
      <c r="D15" s="116" t="s">
        <v>7</v>
      </c>
      <c r="E15" s="116" t="s">
        <v>8</v>
      </c>
      <c r="F15" s="3" t="s">
        <v>138</v>
      </c>
    </row>
    <row r="16" spans="1:6" x14ac:dyDescent="0.2">
      <c r="A16" s="116" t="s">
        <v>4</v>
      </c>
      <c r="B16" s="116" t="s">
        <v>5</v>
      </c>
      <c r="C16" s="116" t="s">
        <v>6</v>
      </c>
      <c r="D16" s="116" t="s">
        <v>7</v>
      </c>
      <c r="E16" s="116" t="s">
        <v>8</v>
      </c>
      <c r="F16" s="3" t="s">
        <v>138</v>
      </c>
    </row>
    <row r="17" spans="1:6" x14ac:dyDescent="0.2">
      <c r="A17" s="116" t="s">
        <v>4</v>
      </c>
      <c r="B17" s="116" t="s">
        <v>5</v>
      </c>
      <c r="C17" s="116" t="s">
        <v>6</v>
      </c>
      <c r="D17" s="116" t="s">
        <v>7</v>
      </c>
      <c r="E17" s="116" t="s">
        <v>8</v>
      </c>
      <c r="F17" s="3" t="s">
        <v>138</v>
      </c>
    </row>
    <row r="18" spans="1:6" x14ac:dyDescent="0.2">
      <c r="A18" s="116" t="s">
        <v>4</v>
      </c>
      <c r="B18" s="116" t="s">
        <v>5</v>
      </c>
      <c r="C18" s="116" t="s">
        <v>6</v>
      </c>
      <c r="D18" s="116" t="s">
        <v>7</v>
      </c>
      <c r="E18" s="116" t="s">
        <v>8</v>
      </c>
      <c r="F18" s="3" t="s">
        <v>138</v>
      </c>
    </row>
    <row r="19" spans="1:6" x14ac:dyDescent="0.2">
      <c r="A19" s="116" t="s">
        <v>4</v>
      </c>
      <c r="B19" s="116" t="s">
        <v>5</v>
      </c>
      <c r="C19" s="116" t="s">
        <v>6</v>
      </c>
      <c r="D19" s="116" t="s">
        <v>7</v>
      </c>
      <c r="E19" s="116" t="s">
        <v>8</v>
      </c>
      <c r="F19" s="3" t="s">
        <v>138</v>
      </c>
    </row>
    <row r="20" spans="1:6" x14ac:dyDescent="0.2">
      <c r="A20" s="116" t="s">
        <v>4</v>
      </c>
      <c r="B20" s="116" t="s">
        <v>5</v>
      </c>
      <c r="C20" s="116" t="s">
        <v>6</v>
      </c>
      <c r="D20" s="116" t="s">
        <v>9</v>
      </c>
      <c r="E20" s="116" t="s">
        <v>10</v>
      </c>
      <c r="F20" s="3" t="s">
        <v>138</v>
      </c>
    </row>
    <row r="21" spans="1:6" x14ac:dyDescent="0.2">
      <c r="A21" s="116" t="s">
        <v>4</v>
      </c>
      <c r="B21" s="116" t="s">
        <v>5</v>
      </c>
      <c r="C21" s="116" t="s">
        <v>6</v>
      </c>
      <c r="D21" s="116" t="s">
        <v>9</v>
      </c>
      <c r="E21" s="116" t="s">
        <v>10</v>
      </c>
      <c r="F21" s="3" t="s">
        <v>138</v>
      </c>
    </row>
    <row r="22" spans="1:6" x14ac:dyDescent="0.2">
      <c r="A22" s="116" t="s">
        <v>4</v>
      </c>
      <c r="B22" s="116" t="s">
        <v>5</v>
      </c>
      <c r="C22" s="116" t="s">
        <v>6</v>
      </c>
      <c r="D22" s="116" t="s">
        <v>9</v>
      </c>
      <c r="E22" s="116" t="s">
        <v>10</v>
      </c>
      <c r="F22" s="3" t="s">
        <v>138</v>
      </c>
    </row>
    <row r="23" spans="1:6" x14ac:dyDescent="0.2">
      <c r="A23" s="116" t="s">
        <v>4</v>
      </c>
      <c r="B23" s="116" t="s">
        <v>5</v>
      </c>
      <c r="C23" s="116" t="s">
        <v>6</v>
      </c>
      <c r="D23" s="116" t="s">
        <v>9</v>
      </c>
      <c r="E23" s="116" t="s">
        <v>10</v>
      </c>
      <c r="F23" s="3" t="s">
        <v>138</v>
      </c>
    </row>
    <row r="24" spans="1:6" x14ac:dyDescent="0.2">
      <c r="A24" s="116" t="s">
        <v>4</v>
      </c>
      <c r="B24" s="116" t="s">
        <v>5</v>
      </c>
      <c r="C24" s="116" t="s">
        <v>6</v>
      </c>
      <c r="D24" s="116" t="s">
        <v>11</v>
      </c>
      <c r="E24" s="116" t="s">
        <v>12</v>
      </c>
      <c r="F24" s="3" t="s">
        <v>138</v>
      </c>
    </row>
    <row r="25" spans="1:6" x14ac:dyDescent="0.2">
      <c r="A25" s="116" t="s">
        <v>4</v>
      </c>
      <c r="B25" s="116" t="s">
        <v>5</v>
      </c>
      <c r="C25" s="116" t="s">
        <v>6</v>
      </c>
      <c r="D25" s="116" t="s">
        <v>11</v>
      </c>
      <c r="E25" s="116" t="s">
        <v>12</v>
      </c>
      <c r="F25" s="3" t="s">
        <v>138</v>
      </c>
    </row>
    <row r="26" spans="1:6" x14ac:dyDescent="0.2">
      <c r="A26" s="116" t="s">
        <v>4</v>
      </c>
      <c r="B26" s="116" t="s">
        <v>5</v>
      </c>
      <c r="C26" s="116" t="s">
        <v>6</v>
      </c>
      <c r="D26" s="116" t="s">
        <v>11</v>
      </c>
      <c r="E26" s="116" t="s">
        <v>12</v>
      </c>
      <c r="F26" s="3" t="s">
        <v>138</v>
      </c>
    </row>
    <row r="27" spans="1:6" x14ac:dyDescent="0.2">
      <c r="A27" s="116" t="s">
        <v>4</v>
      </c>
      <c r="B27" s="116" t="s">
        <v>5</v>
      </c>
      <c r="C27" s="116" t="s">
        <v>13</v>
      </c>
      <c r="D27" s="116" t="s">
        <v>14</v>
      </c>
      <c r="E27" s="116" t="s">
        <v>15</v>
      </c>
      <c r="F27" s="3" t="s">
        <v>138</v>
      </c>
    </row>
    <row r="28" spans="1:6" x14ac:dyDescent="0.2">
      <c r="A28" s="116" t="s">
        <v>4</v>
      </c>
      <c r="B28" s="116" t="s">
        <v>5</v>
      </c>
      <c r="C28" s="116" t="s">
        <v>6</v>
      </c>
      <c r="D28" s="116" t="s">
        <v>11</v>
      </c>
      <c r="E28" s="116" t="s">
        <v>12</v>
      </c>
      <c r="F28" s="3" t="s">
        <v>138</v>
      </c>
    </row>
    <row r="29" spans="1:6" x14ac:dyDescent="0.2">
      <c r="A29" s="116" t="s">
        <v>4</v>
      </c>
      <c r="B29" s="116" t="s">
        <v>5</v>
      </c>
      <c r="C29" s="116" t="s">
        <v>6</v>
      </c>
      <c r="D29" s="116" t="s">
        <v>11</v>
      </c>
      <c r="E29" s="116" t="s">
        <v>12</v>
      </c>
      <c r="F29" s="3" t="s">
        <v>138</v>
      </c>
    </row>
    <row r="30" spans="1:6" x14ac:dyDescent="0.2">
      <c r="A30" s="116" t="s">
        <v>4</v>
      </c>
      <c r="B30" s="116" t="s">
        <v>5</v>
      </c>
      <c r="C30" s="116" t="s">
        <v>6</v>
      </c>
      <c r="D30" s="116" t="s">
        <v>11</v>
      </c>
      <c r="E30" s="116" t="s">
        <v>12</v>
      </c>
      <c r="F30" s="3" t="s">
        <v>138</v>
      </c>
    </row>
    <row r="31" spans="1:6" x14ac:dyDescent="0.2">
      <c r="A31" s="116" t="s">
        <v>4</v>
      </c>
      <c r="B31" s="116" t="s">
        <v>5</v>
      </c>
      <c r="C31" s="116" t="s">
        <v>6</v>
      </c>
      <c r="D31" s="116" t="s">
        <v>11</v>
      </c>
      <c r="E31" s="116" t="s">
        <v>12</v>
      </c>
      <c r="F31" s="3" t="s">
        <v>138</v>
      </c>
    </row>
    <row r="32" spans="1:6" x14ac:dyDescent="0.2">
      <c r="A32" s="116" t="s">
        <v>4</v>
      </c>
      <c r="B32" s="116" t="s">
        <v>5</v>
      </c>
      <c r="C32" s="116" t="s">
        <v>6</v>
      </c>
      <c r="D32" s="116" t="s">
        <v>11</v>
      </c>
      <c r="E32" s="116" t="s">
        <v>12</v>
      </c>
      <c r="F32" s="3" t="s">
        <v>138</v>
      </c>
    </row>
    <row r="33" spans="1:6" x14ac:dyDescent="0.2">
      <c r="A33" s="116" t="s">
        <v>4</v>
      </c>
      <c r="B33" s="116" t="s">
        <v>5</v>
      </c>
      <c r="C33" s="116" t="s">
        <v>6</v>
      </c>
      <c r="D33" s="116" t="s">
        <v>11</v>
      </c>
      <c r="E33" s="116" t="s">
        <v>12</v>
      </c>
      <c r="F33" s="3" t="s">
        <v>138</v>
      </c>
    </row>
    <row r="34" spans="1:6" x14ac:dyDescent="0.2">
      <c r="A34" s="116" t="s">
        <v>4</v>
      </c>
      <c r="B34" s="116" t="s">
        <v>5</v>
      </c>
      <c r="C34" s="116" t="s">
        <v>6</v>
      </c>
      <c r="D34" s="116" t="s">
        <v>11</v>
      </c>
      <c r="E34" s="116" t="s">
        <v>12</v>
      </c>
      <c r="F34" s="3" t="s">
        <v>138</v>
      </c>
    </row>
    <row r="35" spans="1:6" x14ac:dyDescent="0.2">
      <c r="A35" s="116" t="s">
        <v>4</v>
      </c>
      <c r="B35" s="116" t="s">
        <v>5</v>
      </c>
      <c r="C35" s="116" t="s">
        <v>13</v>
      </c>
      <c r="D35" s="116" t="s">
        <v>16</v>
      </c>
      <c r="E35" s="116" t="s">
        <v>17</v>
      </c>
      <c r="F35" s="3" t="s">
        <v>138</v>
      </c>
    </row>
    <row r="36" spans="1:6" x14ac:dyDescent="0.2">
      <c r="A36" s="116" t="s">
        <v>4</v>
      </c>
      <c r="B36" s="116" t="s">
        <v>5</v>
      </c>
      <c r="C36" s="116" t="s">
        <v>6</v>
      </c>
      <c r="D36" s="116" t="s">
        <v>11</v>
      </c>
      <c r="E36" s="116" t="s">
        <v>12</v>
      </c>
      <c r="F36" s="3" t="s">
        <v>138</v>
      </c>
    </row>
    <row r="37" spans="1:6" x14ac:dyDescent="0.2">
      <c r="A37" s="116" t="s">
        <v>4</v>
      </c>
      <c r="B37" s="116" t="s">
        <v>5</v>
      </c>
      <c r="C37" s="116" t="s">
        <v>6</v>
      </c>
      <c r="D37" s="116" t="s">
        <v>18</v>
      </c>
      <c r="E37" s="116" t="s">
        <v>19</v>
      </c>
      <c r="F37" s="3" t="s">
        <v>138</v>
      </c>
    </row>
    <row r="38" spans="1:6" x14ac:dyDescent="0.2">
      <c r="A38" s="116" t="s">
        <v>4</v>
      </c>
      <c r="B38" s="116" t="s">
        <v>5</v>
      </c>
      <c r="C38" s="116" t="s">
        <v>6</v>
      </c>
      <c r="D38" s="116" t="s">
        <v>18</v>
      </c>
      <c r="E38" s="116" t="s">
        <v>19</v>
      </c>
      <c r="F38" s="3" t="s">
        <v>138</v>
      </c>
    </row>
    <row r="39" spans="1:6" x14ac:dyDescent="0.2">
      <c r="A39" s="116" t="s">
        <v>4</v>
      </c>
      <c r="B39" s="116" t="s">
        <v>5</v>
      </c>
      <c r="C39" s="116" t="s">
        <v>6</v>
      </c>
      <c r="D39" s="116" t="s">
        <v>18</v>
      </c>
      <c r="E39" s="116" t="s">
        <v>19</v>
      </c>
      <c r="F39" s="3" t="s">
        <v>138</v>
      </c>
    </row>
    <row r="40" spans="1:6" x14ac:dyDescent="0.2">
      <c r="A40" s="116" t="s">
        <v>4</v>
      </c>
      <c r="B40" s="116" t="s">
        <v>5</v>
      </c>
      <c r="C40" s="116" t="s">
        <v>6</v>
      </c>
      <c r="D40" s="116" t="s">
        <v>18</v>
      </c>
      <c r="E40" s="116" t="s">
        <v>19</v>
      </c>
      <c r="F40" s="3" t="s">
        <v>138</v>
      </c>
    </row>
    <row r="41" spans="1:6" x14ac:dyDescent="0.2">
      <c r="A41" s="116" t="s">
        <v>4</v>
      </c>
      <c r="B41" s="116" t="s">
        <v>5</v>
      </c>
      <c r="C41" s="116" t="s">
        <v>6</v>
      </c>
      <c r="D41" s="116" t="s">
        <v>18</v>
      </c>
      <c r="E41" s="116" t="s">
        <v>19</v>
      </c>
      <c r="F41" s="3" t="s">
        <v>138</v>
      </c>
    </row>
    <row r="42" spans="1:6" x14ac:dyDescent="0.2">
      <c r="A42" s="116" t="s">
        <v>4</v>
      </c>
      <c r="B42" s="116" t="s">
        <v>5</v>
      </c>
      <c r="C42" s="116" t="s">
        <v>6</v>
      </c>
      <c r="D42" s="116" t="s">
        <v>18</v>
      </c>
      <c r="E42" s="116" t="s">
        <v>19</v>
      </c>
      <c r="F42" s="3" t="s">
        <v>138</v>
      </c>
    </row>
    <row r="43" spans="1:6" x14ac:dyDescent="0.2">
      <c r="A43" s="116" t="s">
        <v>4</v>
      </c>
      <c r="B43" s="116" t="s">
        <v>5</v>
      </c>
      <c r="C43" s="116" t="s">
        <v>6</v>
      </c>
      <c r="D43" s="116" t="s">
        <v>18</v>
      </c>
      <c r="E43" s="116" t="s">
        <v>19</v>
      </c>
      <c r="F43" s="3" t="s">
        <v>138</v>
      </c>
    </row>
    <row r="44" spans="1:6" x14ac:dyDescent="0.2">
      <c r="A44" s="116" t="s">
        <v>4</v>
      </c>
      <c r="B44" s="116" t="s">
        <v>5</v>
      </c>
      <c r="C44" s="116" t="s">
        <v>6</v>
      </c>
      <c r="D44" s="116" t="s">
        <v>18</v>
      </c>
      <c r="E44" s="116" t="s">
        <v>19</v>
      </c>
      <c r="F44" s="3" t="s">
        <v>138</v>
      </c>
    </row>
    <row r="45" spans="1:6" x14ac:dyDescent="0.2">
      <c r="A45" s="116" t="s">
        <v>4</v>
      </c>
      <c r="B45" s="116" t="s">
        <v>5</v>
      </c>
      <c r="C45" s="116" t="s">
        <v>6</v>
      </c>
      <c r="D45" s="116" t="s">
        <v>18</v>
      </c>
      <c r="E45" s="116" t="s">
        <v>19</v>
      </c>
      <c r="F45" s="3" t="s">
        <v>138</v>
      </c>
    </row>
    <row r="46" spans="1:6" x14ac:dyDescent="0.2">
      <c r="A46" s="116" t="s">
        <v>4</v>
      </c>
      <c r="B46" s="116" t="s">
        <v>5</v>
      </c>
      <c r="C46" s="116" t="s">
        <v>6</v>
      </c>
      <c r="D46" s="116" t="s">
        <v>18</v>
      </c>
      <c r="E46" s="116" t="s">
        <v>19</v>
      </c>
      <c r="F46" s="3" t="s">
        <v>138</v>
      </c>
    </row>
    <row r="47" spans="1:6" x14ac:dyDescent="0.2">
      <c r="A47" s="116" t="s">
        <v>4</v>
      </c>
      <c r="B47" s="116" t="s">
        <v>5</v>
      </c>
      <c r="C47" s="116" t="s">
        <v>6</v>
      </c>
      <c r="D47" s="116" t="s">
        <v>18</v>
      </c>
      <c r="E47" s="116" t="s">
        <v>19</v>
      </c>
      <c r="F47" s="3" t="s">
        <v>138</v>
      </c>
    </row>
    <row r="48" spans="1:6" x14ac:dyDescent="0.2">
      <c r="A48" s="116" t="s">
        <v>4</v>
      </c>
      <c r="B48" s="116" t="s">
        <v>5</v>
      </c>
      <c r="C48" s="116" t="s">
        <v>6</v>
      </c>
      <c r="D48" s="116" t="s">
        <v>18</v>
      </c>
      <c r="E48" s="116" t="s">
        <v>19</v>
      </c>
      <c r="F48" s="3" t="s">
        <v>138</v>
      </c>
    </row>
    <row r="49" spans="1:6" x14ac:dyDescent="0.2">
      <c r="A49" s="116" t="s">
        <v>4</v>
      </c>
      <c r="B49" s="116" t="s">
        <v>5</v>
      </c>
      <c r="C49" s="116" t="s">
        <v>6</v>
      </c>
      <c r="D49" s="116" t="s">
        <v>18</v>
      </c>
      <c r="E49" s="116" t="s">
        <v>19</v>
      </c>
      <c r="F49" s="3" t="s">
        <v>138</v>
      </c>
    </row>
    <row r="50" spans="1:6" x14ac:dyDescent="0.2">
      <c r="A50" s="116" t="s">
        <v>4</v>
      </c>
      <c r="B50" s="116" t="s">
        <v>5</v>
      </c>
      <c r="C50" s="116" t="s">
        <v>6</v>
      </c>
      <c r="D50" s="116" t="s">
        <v>20</v>
      </c>
      <c r="E50" s="116" t="s">
        <v>21</v>
      </c>
      <c r="F50" s="3" t="s">
        <v>138</v>
      </c>
    </row>
    <row r="51" spans="1:6" x14ac:dyDescent="0.2">
      <c r="A51" s="116" t="s">
        <v>4</v>
      </c>
      <c r="B51" s="116" t="s">
        <v>5</v>
      </c>
      <c r="C51" s="116" t="s">
        <v>6</v>
      </c>
      <c r="D51" s="116" t="s">
        <v>20</v>
      </c>
      <c r="E51" s="116" t="s">
        <v>21</v>
      </c>
      <c r="F51" s="3" t="s">
        <v>138</v>
      </c>
    </row>
    <row r="52" spans="1:6" x14ac:dyDescent="0.2">
      <c r="A52" s="116" t="s">
        <v>4</v>
      </c>
      <c r="B52" s="116" t="s">
        <v>5</v>
      </c>
      <c r="C52" s="116" t="s">
        <v>6</v>
      </c>
      <c r="D52" s="116" t="s">
        <v>20</v>
      </c>
      <c r="E52" s="116" t="s">
        <v>21</v>
      </c>
      <c r="F52" s="3" t="s">
        <v>138</v>
      </c>
    </row>
    <row r="53" spans="1:6" x14ac:dyDescent="0.2">
      <c r="A53" s="116" t="s">
        <v>4</v>
      </c>
      <c r="B53" s="116" t="s">
        <v>5</v>
      </c>
      <c r="C53" s="116" t="s">
        <v>6</v>
      </c>
      <c r="D53" s="116" t="s">
        <v>20</v>
      </c>
      <c r="E53" s="116" t="s">
        <v>21</v>
      </c>
      <c r="F53" s="3" t="s">
        <v>138</v>
      </c>
    </row>
    <row r="54" spans="1:6" x14ac:dyDescent="0.2">
      <c r="A54" s="116" t="s">
        <v>4</v>
      </c>
      <c r="B54" s="116" t="s">
        <v>5</v>
      </c>
      <c r="C54" s="116" t="s">
        <v>6</v>
      </c>
      <c r="D54" s="116" t="s">
        <v>18</v>
      </c>
      <c r="E54" s="116" t="s">
        <v>19</v>
      </c>
      <c r="F54" s="3" t="s">
        <v>138</v>
      </c>
    </row>
    <row r="55" spans="1:6" x14ac:dyDescent="0.2">
      <c r="A55" s="116" t="s">
        <v>4</v>
      </c>
      <c r="B55" s="116" t="s">
        <v>5</v>
      </c>
      <c r="C55" s="116" t="s">
        <v>6</v>
      </c>
      <c r="D55" s="116" t="s">
        <v>18</v>
      </c>
      <c r="E55" s="116" t="s">
        <v>19</v>
      </c>
      <c r="F55" s="3" t="s">
        <v>138</v>
      </c>
    </row>
    <row r="56" spans="1:6" x14ac:dyDescent="0.2">
      <c r="A56" s="116" t="s">
        <v>4</v>
      </c>
      <c r="B56" s="116" t="s">
        <v>5</v>
      </c>
      <c r="C56" s="116" t="s">
        <v>6</v>
      </c>
      <c r="D56" s="116" t="s">
        <v>18</v>
      </c>
      <c r="E56" s="116" t="s">
        <v>19</v>
      </c>
      <c r="F56" s="3" t="s">
        <v>138</v>
      </c>
    </row>
    <row r="57" spans="1:6" x14ac:dyDescent="0.2">
      <c r="A57" s="116" t="s">
        <v>4</v>
      </c>
      <c r="B57" s="116" t="s">
        <v>5</v>
      </c>
      <c r="C57" s="116" t="s">
        <v>6</v>
      </c>
      <c r="D57" s="116" t="s">
        <v>20</v>
      </c>
      <c r="E57" s="116" t="s">
        <v>21</v>
      </c>
      <c r="F57" s="3" t="s">
        <v>138</v>
      </c>
    </row>
    <row r="58" spans="1:6" x14ac:dyDescent="0.2">
      <c r="A58" s="116" t="s">
        <v>4</v>
      </c>
      <c r="B58" s="116" t="s">
        <v>5</v>
      </c>
      <c r="C58" s="116" t="s">
        <v>6</v>
      </c>
      <c r="D58" s="116" t="s">
        <v>18</v>
      </c>
      <c r="E58" s="116" t="s">
        <v>19</v>
      </c>
      <c r="F58" s="3" t="s">
        <v>138</v>
      </c>
    </row>
    <row r="59" spans="1:6" x14ac:dyDescent="0.2">
      <c r="A59" s="116" t="s">
        <v>4</v>
      </c>
      <c r="B59" s="116" t="s">
        <v>5</v>
      </c>
      <c r="C59" s="116" t="s">
        <v>6</v>
      </c>
      <c r="D59" s="116" t="s">
        <v>18</v>
      </c>
      <c r="E59" s="116" t="s">
        <v>19</v>
      </c>
      <c r="F59" s="3" t="s">
        <v>138</v>
      </c>
    </row>
    <row r="60" spans="1:6" x14ac:dyDescent="0.2">
      <c r="A60" s="116" t="s">
        <v>4</v>
      </c>
      <c r="B60" s="116" t="s">
        <v>5</v>
      </c>
      <c r="C60" s="116" t="s">
        <v>6</v>
      </c>
      <c r="D60" s="116" t="s">
        <v>18</v>
      </c>
      <c r="E60" s="116" t="s">
        <v>19</v>
      </c>
      <c r="F60" s="3" t="s">
        <v>138</v>
      </c>
    </row>
    <row r="61" spans="1:6" x14ac:dyDescent="0.2">
      <c r="A61" s="116" t="s">
        <v>4</v>
      </c>
      <c r="B61" s="116" t="s">
        <v>5</v>
      </c>
      <c r="C61" s="116" t="s">
        <v>6</v>
      </c>
      <c r="D61" s="116" t="s">
        <v>20</v>
      </c>
      <c r="E61" s="116" t="s">
        <v>21</v>
      </c>
      <c r="F61" s="3" t="s">
        <v>138</v>
      </c>
    </row>
    <row r="62" spans="1:6" x14ac:dyDescent="0.2">
      <c r="A62" s="116" t="s">
        <v>4</v>
      </c>
      <c r="B62" s="116" t="s">
        <v>5</v>
      </c>
      <c r="C62" s="116" t="s">
        <v>6</v>
      </c>
      <c r="D62" s="116" t="s">
        <v>18</v>
      </c>
      <c r="E62" s="116" t="s">
        <v>19</v>
      </c>
      <c r="F62" s="3" t="s">
        <v>138</v>
      </c>
    </row>
    <row r="63" spans="1:6" x14ac:dyDescent="0.2">
      <c r="A63" s="116" t="s">
        <v>4</v>
      </c>
      <c r="B63" s="116" t="s">
        <v>5</v>
      </c>
      <c r="C63" s="116" t="s">
        <v>6</v>
      </c>
      <c r="D63" s="116" t="s">
        <v>18</v>
      </c>
      <c r="E63" s="116" t="s">
        <v>19</v>
      </c>
      <c r="F63" s="3" t="s">
        <v>138</v>
      </c>
    </row>
    <row r="64" spans="1:6" x14ac:dyDescent="0.2">
      <c r="A64" s="116" t="s">
        <v>4</v>
      </c>
      <c r="B64" s="116" t="s">
        <v>5</v>
      </c>
      <c r="C64" s="116" t="s">
        <v>6</v>
      </c>
      <c r="D64" s="116" t="s">
        <v>18</v>
      </c>
      <c r="E64" s="116" t="s">
        <v>19</v>
      </c>
      <c r="F64" s="3" t="s">
        <v>138</v>
      </c>
    </row>
    <row r="65" spans="1:6" x14ac:dyDescent="0.2">
      <c r="A65" s="116" t="s">
        <v>4</v>
      </c>
      <c r="B65" s="116" t="s">
        <v>5</v>
      </c>
      <c r="C65" s="116" t="s">
        <v>6</v>
      </c>
      <c r="D65" s="116" t="s">
        <v>20</v>
      </c>
      <c r="E65" s="116" t="s">
        <v>21</v>
      </c>
      <c r="F65" s="3" t="s">
        <v>138</v>
      </c>
    </row>
    <row r="66" spans="1:6" x14ac:dyDescent="0.2">
      <c r="A66" s="116" t="s">
        <v>4</v>
      </c>
      <c r="B66" s="116" t="s">
        <v>5</v>
      </c>
      <c r="C66" s="116" t="s">
        <v>6</v>
      </c>
      <c r="D66" s="116" t="s">
        <v>20</v>
      </c>
      <c r="E66" s="116" t="s">
        <v>21</v>
      </c>
      <c r="F66" s="3" t="s">
        <v>138</v>
      </c>
    </row>
    <row r="67" spans="1:6" x14ac:dyDescent="0.2">
      <c r="A67" s="116" t="s">
        <v>4</v>
      </c>
      <c r="B67" s="116" t="s">
        <v>5</v>
      </c>
      <c r="C67" s="116" t="s">
        <v>6</v>
      </c>
      <c r="D67" s="116" t="s">
        <v>20</v>
      </c>
      <c r="E67" s="116" t="s">
        <v>21</v>
      </c>
      <c r="F67" s="3" t="s">
        <v>138</v>
      </c>
    </row>
    <row r="68" spans="1:6" x14ac:dyDescent="0.2">
      <c r="A68" s="116" t="s">
        <v>4</v>
      </c>
      <c r="B68" s="116" t="s">
        <v>5</v>
      </c>
      <c r="C68" s="116" t="s">
        <v>6</v>
      </c>
      <c r="D68" s="116" t="s">
        <v>20</v>
      </c>
      <c r="E68" s="116" t="s">
        <v>21</v>
      </c>
      <c r="F68" s="3" t="s">
        <v>138</v>
      </c>
    </row>
    <row r="69" spans="1:6" x14ac:dyDescent="0.2">
      <c r="A69" s="116" t="s">
        <v>4</v>
      </c>
      <c r="B69" s="116" t="s">
        <v>5</v>
      </c>
      <c r="C69" s="116" t="s">
        <v>6</v>
      </c>
      <c r="D69" s="116" t="s">
        <v>20</v>
      </c>
      <c r="E69" s="116" t="s">
        <v>21</v>
      </c>
      <c r="F69" s="3" t="s">
        <v>138</v>
      </c>
    </row>
    <row r="70" spans="1:6" x14ac:dyDescent="0.2">
      <c r="A70" s="116" t="s">
        <v>4</v>
      </c>
      <c r="B70" s="116" t="s">
        <v>5</v>
      </c>
      <c r="C70" s="116" t="s">
        <v>6</v>
      </c>
      <c r="D70" s="116" t="s">
        <v>20</v>
      </c>
      <c r="E70" s="116" t="s">
        <v>21</v>
      </c>
      <c r="F70" s="3" t="s">
        <v>138</v>
      </c>
    </row>
    <row r="71" spans="1:6" x14ac:dyDescent="0.2">
      <c r="A71" s="116" t="s">
        <v>4</v>
      </c>
      <c r="B71" s="116" t="s">
        <v>5</v>
      </c>
      <c r="C71" s="116" t="s">
        <v>6</v>
      </c>
      <c r="D71" s="116" t="s">
        <v>18</v>
      </c>
      <c r="E71" s="116" t="s">
        <v>19</v>
      </c>
      <c r="F71" s="3" t="s">
        <v>138</v>
      </c>
    </row>
    <row r="72" spans="1:6" x14ac:dyDescent="0.2">
      <c r="A72" s="116" t="s">
        <v>4</v>
      </c>
      <c r="B72" s="116" t="s">
        <v>5</v>
      </c>
      <c r="C72" s="116" t="s">
        <v>6</v>
      </c>
      <c r="D72" s="116" t="s">
        <v>18</v>
      </c>
      <c r="E72" s="116" t="s">
        <v>19</v>
      </c>
      <c r="F72" s="3" t="s">
        <v>138</v>
      </c>
    </row>
    <row r="73" spans="1:6" x14ac:dyDescent="0.2">
      <c r="A73" s="116" t="s">
        <v>4</v>
      </c>
      <c r="B73" s="116" t="s">
        <v>5</v>
      </c>
      <c r="C73" s="116" t="s">
        <v>6</v>
      </c>
      <c r="D73" s="116" t="s">
        <v>18</v>
      </c>
      <c r="E73" s="116" t="s">
        <v>19</v>
      </c>
      <c r="F73" s="3" t="s">
        <v>138</v>
      </c>
    </row>
    <row r="74" spans="1:6" x14ac:dyDescent="0.2">
      <c r="A74" s="116" t="s">
        <v>4</v>
      </c>
      <c r="B74" s="116" t="s">
        <v>5</v>
      </c>
      <c r="C74" s="116" t="s">
        <v>6</v>
      </c>
      <c r="D74" s="116" t="s">
        <v>18</v>
      </c>
      <c r="E74" s="116" t="s">
        <v>19</v>
      </c>
      <c r="F74" s="3" t="s">
        <v>138</v>
      </c>
    </row>
    <row r="75" spans="1:6" x14ac:dyDescent="0.2">
      <c r="A75" s="116" t="s">
        <v>4</v>
      </c>
      <c r="B75" s="116" t="s">
        <v>5</v>
      </c>
      <c r="C75" s="116" t="s">
        <v>6</v>
      </c>
      <c r="D75" s="116" t="s">
        <v>18</v>
      </c>
      <c r="E75" s="116" t="s">
        <v>19</v>
      </c>
      <c r="F75" s="3" t="s">
        <v>138</v>
      </c>
    </row>
    <row r="76" spans="1:6" x14ac:dyDescent="0.2">
      <c r="A76" s="116" t="s">
        <v>4</v>
      </c>
      <c r="B76" s="116" t="s">
        <v>5</v>
      </c>
      <c r="C76" s="116" t="s">
        <v>6</v>
      </c>
      <c r="D76" s="116" t="s">
        <v>18</v>
      </c>
      <c r="E76" s="116" t="s">
        <v>19</v>
      </c>
      <c r="F76" s="3" t="s">
        <v>138</v>
      </c>
    </row>
    <row r="77" spans="1:6" x14ac:dyDescent="0.2">
      <c r="A77" s="116" t="s">
        <v>4</v>
      </c>
      <c r="B77" s="116" t="s">
        <v>5</v>
      </c>
      <c r="C77" s="116" t="s">
        <v>6</v>
      </c>
      <c r="D77" s="116" t="s">
        <v>18</v>
      </c>
      <c r="E77" s="116" t="s">
        <v>19</v>
      </c>
      <c r="F77" s="3" t="s">
        <v>138</v>
      </c>
    </row>
    <row r="78" spans="1:6" x14ac:dyDescent="0.2">
      <c r="A78" s="116" t="s">
        <v>4</v>
      </c>
      <c r="B78" s="116" t="s">
        <v>5</v>
      </c>
      <c r="C78" s="116" t="s">
        <v>6</v>
      </c>
      <c r="D78" s="116" t="s">
        <v>18</v>
      </c>
      <c r="E78" s="116" t="s">
        <v>19</v>
      </c>
      <c r="F78" s="3" t="s">
        <v>138</v>
      </c>
    </row>
    <row r="79" spans="1:6" x14ac:dyDescent="0.2">
      <c r="A79" s="116" t="s">
        <v>4</v>
      </c>
      <c r="B79" s="116" t="s">
        <v>5</v>
      </c>
      <c r="C79" s="116" t="s">
        <v>6</v>
      </c>
      <c r="D79" s="116" t="s">
        <v>18</v>
      </c>
      <c r="E79" s="116" t="s">
        <v>19</v>
      </c>
      <c r="F79" s="3" t="s">
        <v>138</v>
      </c>
    </row>
    <row r="80" spans="1:6" x14ac:dyDescent="0.2">
      <c r="A80" s="116" t="s">
        <v>4</v>
      </c>
      <c r="B80" s="116" t="s">
        <v>5</v>
      </c>
      <c r="C80" s="116" t="s">
        <v>6</v>
      </c>
      <c r="D80" s="116" t="s">
        <v>18</v>
      </c>
      <c r="E80" s="116" t="s">
        <v>19</v>
      </c>
      <c r="F80" s="3" t="s">
        <v>138</v>
      </c>
    </row>
    <row r="81" spans="1:6" x14ac:dyDescent="0.2">
      <c r="A81" s="116" t="s">
        <v>4</v>
      </c>
      <c r="B81" s="116" t="s">
        <v>5</v>
      </c>
      <c r="C81" s="116" t="s">
        <v>6</v>
      </c>
      <c r="D81" s="116" t="s">
        <v>18</v>
      </c>
      <c r="E81" s="116" t="s">
        <v>19</v>
      </c>
      <c r="F81" s="3" t="s">
        <v>138</v>
      </c>
    </row>
    <row r="82" spans="1:6" x14ac:dyDescent="0.2">
      <c r="A82" s="116" t="s">
        <v>4</v>
      </c>
      <c r="B82" s="116" t="s">
        <v>5</v>
      </c>
      <c r="C82" s="116" t="s">
        <v>6</v>
      </c>
      <c r="D82" s="116" t="s">
        <v>18</v>
      </c>
      <c r="E82" s="116" t="s">
        <v>19</v>
      </c>
      <c r="F82" s="3" t="s">
        <v>138</v>
      </c>
    </row>
    <row r="83" spans="1:6" x14ac:dyDescent="0.2">
      <c r="A83" s="116" t="s">
        <v>4</v>
      </c>
      <c r="B83" s="116" t="s">
        <v>5</v>
      </c>
      <c r="C83" s="116" t="s">
        <v>6</v>
      </c>
      <c r="D83" s="116" t="s">
        <v>18</v>
      </c>
      <c r="E83" s="116" t="s">
        <v>19</v>
      </c>
      <c r="F83" s="3" t="s">
        <v>138</v>
      </c>
    </row>
    <row r="84" spans="1:6" x14ac:dyDescent="0.2">
      <c r="A84" s="116" t="s">
        <v>4</v>
      </c>
      <c r="B84" s="116" t="s">
        <v>5</v>
      </c>
      <c r="C84" s="116" t="s">
        <v>6</v>
      </c>
      <c r="D84" s="116" t="s">
        <v>18</v>
      </c>
      <c r="E84" s="116" t="s">
        <v>19</v>
      </c>
      <c r="F84" s="3" t="s">
        <v>138</v>
      </c>
    </row>
    <row r="85" spans="1:6" x14ac:dyDescent="0.2">
      <c r="A85" s="116" t="s">
        <v>4</v>
      </c>
      <c r="B85" s="116" t="s">
        <v>5</v>
      </c>
      <c r="C85" s="116" t="s">
        <v>6</v>
      </c>
      <c r="D85" s="116" t="s">
        <v>22</v>
      </c>
      <c r="E85" s="116" t="s">
        <v>23</v>
      </c>
      <c r="F85" s="3" t="s">
        <v>138</v>
      </c>
    </row>
    <row r="86" spans="1:6" x14ac:dyDescent="0.2">
      <c r="A86" s="116" t="s">
        <v>4</v>
      </c>
      <c r="B86" s="116" t="s">
        <v>5</v>
      </c>
      <c r="C86" s="116" t="s">
        <v>6</v>
      </c>
      <c r="D86" s="116" t="s">
        <v>22</v>
      </c>
      <c r="E86" s="116" t="s">
        <v>23</v>
      </c>
      <c r="F86" s="3" t="s">
        <v>138</v>
      </c>
    </row>
    <row r="87" spans="1:6" x14ac:dyDescent="0.2">
      <c r="A87" s="116" t="s">
        <v>4</v>
      </c>
      <c r="B87" s="116" t="s">
        <v>5</v>
      </c>
      <c r="C87" s="116" t="s">
        <v>6</v>
      </c>
      <c r="D87" s="116" t="s">
        <v>22</v>
      </c>
      <c r="E87" s="116" t="s">
        <v>23</v>
      </c>
      <c r="F87" s="3" t="s">
        <v>138</v>
      </c>
    </row>
    <row r="88" spans="1:6" x14ac:dyDescent="0.2">
      <c r="A88" s="116" t="s">
        <v>4</v>
      </c>
      <c r="B88" s="116" t="s">
        <v>5</v>
      </c>
      <c r="C88" s="116" t="s">
        <v>6</v>
      </c>
      <c r="D88" s="116" t="s">
        <v>22</v>
      </c>
      <c r="E88" s="116" t="s">
        <v>23</v>
      </c>
      <c r="F88" s="3" t="s">
        <v>138</v>
      </c>
    </row>
    <row r="89" spans="1:6" x14ac:dyDescent="0.2">
      <c r="A89" s="116" t="s">
        <v>4</v>
      </c>
      <c r="B89" s="116" t="s">
        <v>5</v>
      </c>
      <c r="C89" s="116" t="s">
        <v>6</v>
      </c>
      <c r="D89" s="116" t="s">
        <v>22</v>
      </c>
      <c r="E89" s="116" t="s">
        <v>23</v>
      </c>
      <c r="F89" s="3" t="s">
        <v>138</v>
      </c>
    </row>
    <row r="90" spans="1:6" x14ac:dyDescent="0.2">
      <c r="A90" s="116" t="s">
        <v>4</v>
      </c>
      <c r="B90" s="116" t="s">
        <v>5</v>
      </c>
      <c r="C90" s="116" t="s">
        <v>6</v>
      </c>
      <c r="D90" s="116" t="s">
        <v>22</v>
      </c>
      <c r="E90" s="116" t="s">
        <v>23</v>
      </c>
      <c r="F90" s="3" t="s">
        <v>138</v>
      </c>
    </row>
    <row r="91" spans="1:6" x14ac:dyDescent="0.2">
      <c r="A91" s="116" t="s">
        <v>4</v>
      </c>
      <c r="B91" s="116" t="s">
        <v>5</v>
      </c>
      <c r="C91" s="116" t="s">
        <v>6</v>
      </c>
      <c r="D91" s="116" t="s">
        <v>22</v>
      </c>
      <c r="E91" s="116" t="s">
        <v>23</v>
      </c>
      <c r="F91" s="3" t="s">
        <v>138</v>
      </c>
    </row>
    <row r="92" spans="1:6" x14ac:dyDescent="0.2">
      <c r="A92" s="116" t="s">
        <v>4</v>
      </c>
      <c r="B92" s="116" t="s">
        <v>5</v>
      </c>
      <c r="C92" s="116" t="s">
        <v>6</v>
      </c>
      <c r="D92" s="116" t="s">
        <v>22</v>
      </c>
      <c r="E92" s="116" t="s">
        <v>23</v>
      </c>
      <c r="F92" s="3" t="s">
        <v>138</v>
      </c>
    </row>
    <row r="93" spans="1:6" x14ac:dyDescent="0.2">
      <c r="A93" s="116" t="s">
        <v>4</v>
      </c>
      <c r="B93" s="116" t="s">
        <v>24</v>
      </c>
      <c r="C93" s="116" t="s">
        <v>6</v>
      </c>
      <c r="D93" s="116" t="s">
        <v>22</v>
      </c>
      <c r="E93" s="116" t="s">
        <v>23</v>
      </c>
      <c r="F93" s="3" t="s">
        <v>138</v>
      </c>
    </row>
    <row r="94" spans="1:6" x14ac:dyDescent="0.2">
      <c r="A94" s="116" t="s">
        <v>4</v>
      </c>
      <c r="B94" s="116" t="s">
        <v>5</v>
      </c>
      <c r="C94" s="116" t="s">
        <v>6</v>
      </c>
      <c r="D94" s="116" t="s">
        <v>22</v>
      </c>
      <c r="E94" s="116" t="s">
        <v>23</v>
      </c>
      <c r="F94" s="3" t="s">
        <v>138</v>
      </c>
    </row>
    <row r="95" spans="1:6" x14ac:dyDescent="0.2">
      <c r="A95" s="116" t="s">
        <v>4</v>
      </c>
      <c r="B95" s="116" t="s">
        <v>5</v>
      </c>
      <c r="C95" s="116" t="s">
        <v>6</v>
      </c>
      <c r="D95" s="116" t="s">
        <v>22</v>
      </c>
      <c r="E95" s="116" t="s">
        <v>23</v>
      </c>
      <c r="F95" s="3" t="s">
        <v>138</v>
      </c>
    </row>
    <row r="96" spans="1:6" x14ac:dyDescent="0.2">
      <c r="A96" s="116" t="s">
        <v>4</v>
      </c>
      <c r="B96" s="116" t="s">
        <v>5</v>
      </c>
      <c r="C96" s="116" t="s">
        <v>6</v>
      </c>
      <c r="D96" s="116" t="s">
        <v>22</v>
      </c>
      <c r="E96" s="116" t="s">
        <v>23</v>
      </c>
      <c r="F96" s="3" t="s">
        <v>138</v>
      </c>
    </row>
    <row r="97" spans="1:6" x14ac:dyDescent="0.2">
      <c r="A97" s="116" t="s">
        <v>4</v>
      </c>
      <c r="B97" s="116" t="s">
        <v>5</v>
      </c>
      <c r="C97" s="116" t="s">
        <v>6</v>
      </c>
      <c r="D97" s="116" t="s">
        <v>22</v>
      </c>
      <c r="E97" s="116" t="s">
        <v>23</v>
      </c>
      <c r="F97" s="3" t="s">
        <v>138</v>
      </c>
    </row>
    <row r="98" spans="1:6" x14ac:dyDescent="0.2">
      <c r="A98" s="116" t="s">
        <v>4</v>
      </c>
      <c r="B98" s="116" t="s">
        <v>5</v>
      </c>
      <c r="C98" s="116" t="s">
        <v>6</v>
      </c>
      <c r="D98" s="116" t="s">
        <v>22</v>
      </c>
      <c r="E98" s="116" t="s">
        <v>23</v>
      </c>
      <c r="F98" s="3" t="s">
        <v>138</v>
      </c>
    </row>
    <row r="99" spans="1:6" x14ac:dyDescent="0.2">
      <c r="A99" s="116" t="s">
        <v>4</v>
      </c>
      <c r="B99" s="116" t="s">
        <v>5</v>
      </c>
      <c r="C99" s="116" t="s">
        <v>6</v>
      </c>
      <c r="D99" s="116" t="s">
        <v>22</v>
      </c>
      <c r="E99" s="116" t="s">
        <v>23</v>
      </c>
      <c r="F99" s="3" t="s">
        <v>138</v>
      </c>
    </row>
    <row r="100" spans="1:6" x14ac:dyDescent="0.2">
      <c r="A100" s="116" t="s">
        <v>4</v>
      </c>
      <c r="B100" s="116" t="s">
        <v>5</v>
      </c>
      <c r="C100" s="116" t="s">
        <v>6</v>
      </c>
      <c r="D100" s="116" t="s">
        <v>22</v>
      </c>
      <c r="E100" s="116" t="s">
        <v>23</v>
      </c>
      <c r="F100" s="3" t="s">
        <v>138</v>
      </c>
    </row>
    <row r="101" spans="1:6" x14ac:dyDescent="0.2">
      <c r="A101" s="116" t="s">
        <v>4</v>
      </c>
      <c r="B101" s="116" t="s">
        <v>5</v>
      </c>
      <c r="C101" s="116" t="s">
        <v>6</v>
      </c>
      <c r="D101" s="116" t="s">
        <v>22</v>
      </c>
      <c r="E101" s="116" t="s">
        <v>23</v>
      </c>
      <c r="F101" s="3" t="s">
        <v>138</v>
      </c>
    </row>
    <row r="102" spans="1:6" x14ac:dyDescent="0.2">
      <c r="A102" s="116" t="s">
        <v>4</v>
      </c>
      <c r="B102" s="116" t="s">
        <v>5</v>
      </c>
      <c r="C102" s="116" t="s">
        <v>6</v>
      </c>
      <c r="D102" s="116" t="s">
        <v>22</v>
      </c>
      <c r="E102" s="116" t="s">
        <v>23</v>
      </c>
      <c r="F102" s="3" t="s">
        <v>138</v>
      </c>
    </row>
    <row r="103" spans="1:6" x14ac:dyDescent="0.2">
      <c r="A103" s="116" t="s">
        <v>4</v>
      </c>
      <c r="B103" s="116" t="s">
        <v>5</v>
      </c>
      <c r="C103" s="116" t="s">
        <v>6</v>
      </c>
      <c r="D103" s="116" t="s">
        <v>22</v>
      </c>
      <c r="E103" s="116" t="s">
        <v>23</v>
      </c>
      <c r="F103" s="3" t="s">
        <v>138</v>
      </c>
    </row>
    <row r="104" spans="1:6" x14ac:dyDescent="0.2">
      <c r="A104" s="116" t="s">
        <v>4</v>
      </c>
      <c r="B104" s="116" t="s">
        <v>5</v>
      </c>
      <c r="C104" s="116" t="s">
        <v>6</v>
      </c>
      <c r="D104" s="116" t="s">
        <v>22</v>
      </c>
      <c r="E104" s="116" t="s">
        <v>23</v>
      </c>
      <c r="F104" s="3" t="s">
        <v>138</v>
      </c>
    </row>
    <row r="105" spans="1:6" x14ac:dyDescent="0.2">
      <c r="A105" s="116" t="s">
        <v>4</v>
      </c>
      <c r="B105" s="116" t="s">
        <v>5</v>
      </c>
      <c r="C105" s="116" t="s">
        <v>6</v>
      </c>
      <c r="D105" s="116" t="s">
        <v>22</v>
      </c>
      <c r="E105" s="116" t="s">
        <v>23</v>
      </c>
      <c r="F105" s="3" t="s">
        <v>138</v>
      </c>
    </row>
    <row r="106" spans="1:6" x14ac:dyDescent="0.2">
      <c r="A106" s="116" t="s">
        <v>4</v>
      </c>
      <c r="B106" s="116" t="s">
        <v>5</v>
      </c>
      <c r="C106" s="116" t="s">
        <v>6</v>
      </c>
      <c r="D106" s="116" t="s">
        <v>22</v>
      </c>
      <c r="E106" s="116" t="s">
        <v>23</v>
      </c>
      <c r="F106" s="3" t="s">
        <v>138</v>
      </c>
    </row>
    <row r="107" spans="1:6" x14ac:dyDescent="0.2">
      <c r="A107" s="116" t="s">
        <v>4</v>
      </c>
      <c r="B107" s="116" t="s">
        <v>5</v>
      </c>
      <c r="C107" s="116" t="s">
        <v>6</v>
      </c>
      <c r="D107" s="116" t="s">
        <v>22</v>
      </c>
      <c r="E107" s="116" t="s">
        <v>23</v>
      </c>
      <c r="F107" s="3" t="s">
        <v>138</v>
      </c>
    </row>
    <row r="108" spans="1:6" x14ac:dyDescent="0.2">
      <c r="A108" s="116" t="s">
        <v>4</v>
      </c>
      <c r="B108" s="116" t="s">
        <v>5</v>
      </c>
      <c r="C108" s="116" t="s">
        <v>6</v>
      </c>
      <c r="D108" s="116" t="s">
        <v>22</v>
      </c>
      <c r="E108" s="116" t="s">
        <v>23</v>
      </c>
      <c r="F108" s="3" t="s">
        <v>138</v>
      </c>
    </row>
    <row r="109" spans="1:6" x14ac:dyDescent="0.2">
      <c r="A109" s="116" t="s">
        <v>4</v>
      </c>
      <c r="B109" s="116" t="s">
        <v>5</v>
      </c>
      <c r="C109" s="116" t="s">
        <v>6</v>
      </c>
      <c r="D109" s="116" t="s">
        <v>22</v>
      </c>
      <c r="E109" s="116" t="s">
        <v>23</v>
      </c>
      <c r="F109" s="3" t="s">
        <v>138</v>
      </c>
    </row>
    <row r="110" spans="1:6" x14ac:dyDescent="0.2">
      <c r="A110" s="116" t="s">
        <v>4</v>
      </c>
      <c r="B110" s="116" t="s">
        <v>5</v>
      </c>
      <c r="C110" s="116" t="s">
        <v>6</v>
      </c>
      <c r="D110" s="116" t="s">
        <v>22</v>
      </c>
      <c r="E110" s="116" t="s">
        <v>23</v>
      </c>
      <c r="F110" s="3" t="s">
        <v>138</v>
      </c>
    </row>
    <row r="111" spans="1:6" x14ac:dyDescent="0.2">
      <c r="A111" s="116" t="s">
        <v>4</v>
      </c>
      <c r="B111" s="116" t="s">
        <v>5</v>
      </c>
      <c r="C111" s="116" t="s">
        <v>6</v>
      </c>
      <c r="D111" s="116" t="s">
        <v>22</v>
      </c>
      <c r="E111" s="116" t="s">
        <v>23</v>
      </c>
      <c r="F111" s="3" t="s">
        <v>138</v>
      </c>
    </row>
    <row r="112" spans="1:6" x14ac:dyDescent="0.2">
      <c r="A112" s="116" t="s">
        <v>4</v>
      </c>
      <c r="B112" s="116" t="s">
        <v>5</v>
      </c>
      <c r="C112" s="116" t="s">
        <v>6</v>
      </c>
      <c r="D112" s="116" t="s">
        <v>22</v>
      </c>
      <c r="E112" s="116" t="s">
        <v>23</v>
      </c>
      <c r="F112" s="3" t="s">
        <v>138</v>
      </c>
    </row>
    <row r="113" spans="1:6" x14ac:dyDescent="0.2">
      <c r="A113" s="116" t="s">
        <v>4</v>
      </c>
      <c r="B113" s="116" t="s">
        <v>5</v>
      </c>
      <c r="C113" s="116" t="s">
        <v>6</v>
      </c>
      <c r="D113" s="116" t="s">
        <v>22</v>
      </c>
      <c r="E113" s="116" t="s">
        <v>23</v>
      </c>
      <c r="F113" s="3" t="s">
        <v>138</v>
      </c>
    </row>
    <row r="114" spans="1:6" x14ac:dyDescent="0.2">
      <c r="A114" s="116" t="s">
        <v>4</v>
      </c>
      <c r="B114" s="116" t="s">
        <v>5</v>
      </c>
      <c r="C114" s="116" t="s">
        <v>6</v>
      </c>
      <c r="D114" s="116" t="s">
        <v>22</v>
      </c>
      <c r="E114" s="116" t="s">
        <v>23</v>
      </c>
      <c r="F114" s="3" t="s">
        <v>138</v>
      </c>
    </row>
    <row r="115" spans="1:6" x14ac:dyDescent="0.2">
      <c r="A115" s="116" t="s">
        <v>4</v>
      </c>
      <c r="B115" s="116" t="s">
        <v>5</v>
      </c>
      <c r="C115" s="116" t="s">
        <v>6</v>
      </c>
      <c r="D115" s="116" t="s">
        <v>22</v>
      </c>
      <c r="E115" s="116" t="s">
        <v>23</v>
      </c>
      <c r="F115" s="3" t="s">
        <v>138</v>
      </c>
    </row>
    <row r="116" spans="1:6" x14ac:dyDescent="0.2">
      <c r="A116" s="116" t="s">
        <v>4</v>
      </c>
      <c r="B116" s="116" t="s">
        <v>5</v>
      </c>
      <c r="C116" s="116" t="s">
        <v>6</v>
      </c>
      <c r="D116" s="116" t="s">
        <v>22</v>
      </c>
      <c r="E116" s="116" t="s">
        <v>23</v>
      </c>
      <c r="F116" s="3" t="s">
        <v>138</v>
      </c>
    </row>
    <row r="117" spans="1:6" x14ac:dyDescent="0.2">
      <c r="A117" s="116" t="s">
        <v>4</v>
      </c>
      <c r="B117" s="116" t="s">
        <v>5</v>
      </c>
      <c r="C117" s="116" t="s">
        <v>6</v>
      </c>
      <c r="D117" s="116" t="s">
        <v>22</v>
      </c>
      <c r="E117" s="116" t="s">
        <v>23</v>
      </c>
      <c r="F117" s="3" t="s">
        <v>138</v>
      </c>
    </row>
    <row r="118" spans="1:6" x14ac:dyDescent="0.2">
      <c r="A118" s="116" t="s">
        <v>4</v>
      </c>
      <c r="B118" s="116" t="s">
        <v>5</v>
      </c>
      <c r="C118" s="116" t="s">
        <v>6</v>
      </c>
      <c r="D118" s="116" t="s">
        <v>22</v>
      </c>
      <c r="E118" s="116" t="s">
        <v>23</v>
      </c>
      <c r="F118" s="3" t="s">
        <v>138</v>
      </c>
    </row>
    <row r="119" spans="1:6" x14ac:dyDescent="0.2">
      <c r="A119" s="116" t="s">
        <v>4</v>
      </c>
      <c r="B119" s="116" t="s">
        <v>5</v>
      </c>
      <c r="C119" s="116" t="s">
        <v>6</v>
      </c>
      <c r="D119" s="116" t="s">
        <v>22</v>
      </c>
      <c r="E119" s="116" t="s">
        <v>23</v>
      </c>
      <c r="F119" s="3" t="s">
        <v>138</v>
      </c>
    </row>
    <row r="120" spans="1:6" x14ac:dyDescent="0.2">
      <c r="A120" s="116" t="s">
        <v>4</v>
      </c>
      <c r="B120" s="116" t="s">
        <v>5</v>
      </c>
      <c r="C120" s="116" t="s">
        <v>6</v>
      </c>
      <c r="D120" s="116" t="s">
        <v>22</v>
      </c>
      <c r="E120" s="116" t="s">
        <v>23</v>
      </c>
      <c r="F120" s="3" t="s">
        <v>138</v>
      </c>
    </row>
    <row r="121" spans="1:6" x14ac:dyDescent="0.2">
      <c r="A121" s="116" t="s">
        <v>4</v>
      </c>
      <c r="B121" s="116" t="s">
        <v>5</v>
      </c>
      <c r="C121" s="116" t="s">
        <v>6</v>
      </c>
      <c r="D121" s="116" t="s">
        <v>22</v>
      </c>
      <c r="E121" s="116" t="s">
        <v>23</v>
      </c>
      <c r="F121" s="3" t="s">
        <v>138</v>
      </c>
    </row>
    <row r="122" spans="1:6" x14ac:dyDescent="0.2">
      <c r="A122" s="116" t="s">
        <v>4</v>
      </c>
      <c r="B122" s="116" t="s">
        <v>5</v>
      </c>
      <c r="C122" s="116" t="s">
        <v>6</v>
      </c>
      <c r="D122" s="116" t="s">
        <v>22</v>
      </c>
      <c r="E122" s="116" t="s">
        <v>23</v>
      </c>
      <c r="F122" s="3" t="s">
        <v>138</v>
      </c>
    </row>
    <row r="123" spans="1:6" x14ac:dyDescent="0.2">
      <c r="A123" s="116" t="s">
        <v>4</v>
      </c>
      <c r="B123" s="116" t="s">
        <v>5</v>
      </c>
      <c r="C123" s="116" t="s">
        <v>6</v>
      </c>
      <c r="D123" s="116" t="s">
        <v>22</v>
      </c>
      <c r="E123" s="116" t="s">
        <v>23</v>
      </c>
      <c r="F123" s="3" t="s">
        <v>138</v>
      </c>
    </row>
    <row r="124" spans="1:6" x14ac:dyDescent="0.2">
      <c r="A124" s="116" t="s">
        <v>4</v>
      </c>
      <c r="B124" s="116" t="s">
        <v>5</v>
      </c>
      <c r="C124" s="116" t="s">
        <v>6</v>
      </c>
      <c r="D124" s="116" t="s">
        <v>22</v>
      </c>
      <c r="E124" s="116" t="s">
        <v>23</v>
      </c>
      <c r="F124" s="3" t="s">
        <v>138</v>
      </c>
    </row>
    <row r="125" spans="1:6" x14ac:dyDescent="0.2">
      <c r="A125" s="116" t="s">
        <v>4</v>
      </c>
      <c r="B125" s="116" t="s">
        <v>5</v>
      </c>
      <c r="C125" s="116" t="s">
        <v>6</v>
      </c>
      <c r="D125" s="116" t="s">
        <v>22</v>
      </c>
      <c r="E125" s="116" t="s">
        <v>23</v>
      </c>
      <c r="F125" s="3" t="s">
        <v>138</v>
      </c>
    </row>
    <row r="126" spans="1:6" x14ac:dyDescent="0.2">
      <c r="A126" s="116" t="s">
        <v>4</v>
      </c>
      <c r="B126" s="116" t="s">
        <v>5</v>
      </c>
      <c r="C126" s="116" t="s">
        <v>6</v>
      </c>
      <c r="D126" s="116" t="s">
        <v>22</v>
      </c>
      <c r="E126" s="116" t="s">
        <v>23</v>
      </c>
      <c r="F126" s="3" t="s">
        <v>138</v>
      </c>
    </row>
    <row r="127" spans="1:6" x14ac:dyDescent="0.2">
      <c r="A127" s="116" t="s">
        <v>4</v>
      </c>
      <c r="B127" s="116" t="s">
        <v>5</v>
      </c>
      <c r="C127" s="116" t="s">
        <v>6</v>
      </c>
      <c r="D127" s="116" t="s">
        <v>22</v>
      </c>
      <c r="E127" s="116" t="s">
        <v>23</v>
      </c>
      <c r="F127" s="3" t="s">
        <v>138</v>
      </c>
    </row>
    <row r="128" spans="1:6" x14ac:dyDescent="0.2">
      <c r="A128" s="116" t="s">
        <v>4</v>
      </c>
      <c r="B128" s="116" t="s">
        <v>5</v>
      </c>
      <c r="C128" s="116" t="s">
        <v>6</v>
      </c>
      <c r="D128" s="116" t="s">
        <v>22</v>
      </c>
      <c r="E128" s="116" t="s">
        <v>23</v>
      </c>
      <c r="F128" s="3" t="s">
        <v>138</v>
      </c>
    </row>
    <row r="129" spans="1:6" x14ac:dyDescent="0.2">
      <c r="A129" s="116" t="s">
        <v>4</v>
      </c>
      <c r="B129" s="116" t="s">
        <v>5</v>
      </c>
      <c r="C129" s="116" t="s">
        <v>6</v>
      </c>
      <c r="D129" s="116" t="s">
        <v>22</v>
      </c>
      <c r="E129" s="116" t="s">
        <v>23</v>
      </c>
      <c r="F129" s="3" t="s">
        <v>138</v>
      </c>
    </row>
    <row r="130" spans="1:6" x14ac:dyDescent="0.2">
      <c r="A130" s="116" t="s">
        <v>4</v>
      </c>
      <c r="B130" s="116" t="s">
        <v>5</v>
      </c>
      <c r="C130" s="116" t="s">
        <v>6</v>
      </c>
      <c r="D130" s="116" t="s">
        <v>22</v>
      </c>
      <c r="E130" s="116" t="s">
        <v>23</v>
      </c>
      <c r="F130" s="3" t="s">
        <v>138</v>
      </c>
    </row>
    <row r="131" spans="1:6" x14ac:dyDescent="0.2">
      <c r="A131" s="116" t="s">
        <v>4</v>
      </c>
      <c r="B131" s="116" t="s">
        <v>5</v>
      </c>
      <c r="C131" s="116" t="s">
        <v>6</v>
      </c>
      <c r="D131" s="116" t="s">
        <v>22</v>
      </c>
      <c r="E131" s="116" t="s">
        <v>23</v>
      </c>
      <c r="F131" s="3" t="s">
        <v>138</v>
      </c>
    </row>
    <row r="132" spans="1:6" x14ac:dyDescent="0.2">
      <c r="A132" s="116" t="s">
        <v>4</v>
      </c>
      <c r="B132" s="116" t="s">
        <v>5</v>
      </c>
      <c r="C132" s="116" t="s">
        <v>6</v>
      </c>
      <c r="D132" s="116" t="s">
        <v>22</v>
      </c>
      <c r="E132" s="116" t="s">
        <v>23</v>
      </c>
      <c r="F132" s="3" t="s">
        <v>138</v>
      </c>
    </row>
    <row r="133" spans="1:6" x14ac:dyDescent="0.2">
      <c r="A133" s="116" t="s">
        <v>4</v>
      </c>
      <c r="B133" s="116" t="s">
        <v>5</v>
      </c>
      <c r="C133" s="116" t="s">
        <v>6</v>
      </c>
      <c r="D133" s="116" t="s">
        <v>22</v>
      </c>
      <c r="E133" s="116" t="s">
        <v>23</v>
      </c>
      <c r="F133" s="3" t="s">
        <v>138</v>
      </c>
    </row>
    <row r="134" spans="1:6" x14ac:dyDescent="0.2">
      <c r="A134" s="116" t="s">
        <v>4</v>
      </c>
      <c r="B134" s="116" t="s">
        <v>5</v>
      </c>
      <c r="C134" s="116" t="s">
        <v>25</v>
      </c>
      <c r="D134" s="116" t="s">
        <v>26</v>
      </c>
      <c r="E134" s="116" t="s">
        <v>27</v>
      </c>
      <c r="F134" s="3" t="s">
        <v>138</v>
      </c>
    </row>
    <row r="135" spans="1:6" x14ac:dyDescent="0.2">
      <c r="A135" s="116" t="s">
        <v>4</v>
      </c>
      <c r="B135" s="116" t="s">
        <v>5</v>
      </c>
      <c r="C135" s="116" t="s">
        <v>25</v>
      </c>
      <c r="D135" s="116" t="s">
        <v>26</v>
      </c>
      <c r="E135" s="116" t="s">
        <v>27</v>
      </c>
      <c r="F135" s="3" t="s">
        <v>138</v>
      </c>
    </row>
    <row r="136" spans="1:6" x14ac:dyDescent="0.2">
      <c r="A136" s="116" t="s">
        <v>4</v>
      </c>
      <c r="B136" s="116" t="s">
        <v>5</v>
      </c>
      <c r="C136" s="116" t="s">
        <v>25</v>
      </c>
      <c r="D136" s="116" t="s">
        <v>26</v>
      </c>
      <c r="E136" s="116" t="s">
        <v>27</v>
      </c>
      <c r="F136" s="3" t="s">
        <v>138</v>
      </c>
    </row>
    <row r="137" spans="1:6" x14ac:dyDescent="0.2">
      <c r="A137" s="116" t="s">
        <v>4</v>
      </c>
      <c r="B137" s="116" t="s">
        <v>5</v>
      </c>
      <c r="C137" s="116" t="s">
        <v>25</v>
      </c>
      <c r="D137" s="116" t="s">
        <v>26</v>
      </c>
      <c r="E137" s="116" t="s">
        <v>27</v>
      </c>
      <c r="F137" s="3" t="s">
        <v>138</v>
      </c>
    </row>
    <row r="138" spans="1:6" x14ac:dyDescent="0.2">
      <c r="A138" s="116" t="s">
        <v>4</v>
      </c>
      <c r="B138" s="116" t="s">
        <v>5</v>
      </c>
      <c r="C138" s="116" t="s">
        <v>25</v>
      </c>
      <c r="D138" s="116" t="s">
        <v>26</v>
      </c>
      <c r="E138" s="116" t="s">
        <v>27</v>
      </c>
      <c r="F138" s="3" t="s">
        <v>138</v>
      </c>
    </row>
    <row r="139" spans="1:6" x14ac:dyDescent="0.2">
      <c r="A139" s="116" t="s">
        <v>4</v>
      </c>
      <c r="B139" s="116" t="s">
        <v>5</v>
      </c>
      <c r="C139" s="116" t="s">
        <v>25</v>
      </c>
      <c r="D139" s="116" t="s">
        <v>26</v>
      </c>
      <c r="E139" s="116" t="s">
        <v>27</v>
      </c>
      <c r="F139" s="3" t="s">
        <v>138</v>
      </c>
    </row>
    <row r="140" spans="1:6" x14ac:dyDescent="0.2">
      <c r="A140" s="116" t="s">
        <v>4</v>
      </c>
      <c r="B140" s="116" t="s">
        <v>5</v>
      </c>
      <c r="C140" s="116" t="s">
        <v>25</v>
      </c>
      <c r="D140" s="116" t="s">
        <v>26</v>
      </c>
      <c r="E140" s="116" t="s">
        <v>27</v>
      </c>
      <c r="F140" s="3" t="s">
        <v>138</v>
      </c>
    </row>
    <row r="141" spans="1:6" x14ac:dyDescent="0.2">
      <c r="A141" s="116" t="s">
        <v>4</v>
      </c>
      <c r="B141" s="116" t="s">
        <v>5</v>
      </c>
      <c r="C141" s="116" t="s">
        <v>25</v>
      </c>
      <c r="D141" s="116" t="s">
        <v>26</v>
      </c>
      <c r="E141" s="116" t="s">
        <v>27</v>
      </c>
      <c r="F141" s="3" t="s">
        <v>138</v>
      </c>
    </row>
    <row r="142" spans="1:6" x14ac:dyDescent="0.2">
      <c r="A142" s="116" t="s">
        <v>4</v>
      </c>
      <c r="B142" s="116" t="s">
        <v>5</v>
      </c>
      <c r="C142" s="116" t="s">
        <v>28</v>
      </c>
      <c r="D142" s="116" t="s">
        <v>29</v>
      </c>
      <c r="E142" s="116" t="s">
        <v>30</v>
      </c>
      <c r="F142" s="3" t="s">
        <v>138</v>
      </c>
    </row>
    <row r="143" spans="1:6" x14ac:dyDescent="0.2">
      <c r="A143" s="116" t="s">
        <v>4</v>
      </c>
      <c r="B143" s="116" t="s">
        <v>5</v>
      </c>
      <c r="C143" s="116" t="s">
        <v>28</v>
      </c>
      <c r="D143" s="116" t="s">
        <v>29</v>
      </c>
      <c r="E143" s="116" t="s">
        <v>30</v>
      </c>
      <c r="F143" s="3" t="s">
        <v>138</v>
      </c>
    </row>
    <row r="144" spans="1:6" x14ac:dyDescent="0.2">
      <c r="A144" s="116" t="s">
        <v>4</v>
      </c>
      <c r="B144" s="116" t="s">
        <v>5</v>
      </c>
      <c r="C144" s="116" t="s">
        <v>28</v>
      </c>
      <c r="D144" s="116" t="s">
        <v>29</v>
      </c>
      <c r="E144" s="116" t="s">
        <v>30</v>
      </c>
      <c r="F144" s="3" t="s">
        <v>138</v>
      </c>
    </row>
    <row r="145" spans="1:6" x14ac:dyDescent="0.2">
      <c r="A145" s="116" t="s">
        <v>4</v>
      </c>
      <c r="B145" s="116" t="s">
        <v>5</v>
      </c>
      <c r="C145" s="116" t="s">
        <v>25</v>
      </c>
      <c r="D145" s="116" t="s">
        <v>26</v>
      </c>
      <c r="E145" s="116" t="s">
        <v>27</v>
      </c>
      <c r="F145" s="3" t="s">
        <v>138</v>
      </c>
    </row>
    <row r="146" spans="1:6" x14ac:dyDescent="0.2">
      <c r="A146" s="116" t="s">
        <v>4</v>
      </c>
      <c r="B146" s="116" t="s">
        <v>5</v>
      </c>
      <c r="C146" s="116" t="s">
        <v>28</v>
      </c>
      <c r="D146" s="116" t="s">
        <v>29</v>
      </c>
      <c r="E146" s="116" t="s">
        <v>30</v>
      </c>
      <c r="F146" s="3" t="s">
        <v>138</v>
      </c>
    </row>
    <row r="147" spans="1:6" x14ac:dyDescent="0.2">
      <c r="A147" s="116" t="s">
        <v>4</v>
      </c>
      <c r="B147" s="116" t="s">
        <v>5</v>
      </c>
      <c r="C147" s="116" t="s">
        <v>28</v>
      </c>
      <c r="D147" s="116" t="s">
        <v>29</v>
      </c>
      <c r="E147" s="116" t="s">
        <v>30</v>
      </c>
      <c r="F147" s="3" t="s">
        <v>138</v>
      </c>
    </row>
    <row r="148" spans="1:6" x14ac:dyDescent="0.2">
      <c r="A148" s="116" t="s">
        <v>4</v>
      </c>
      <c r="B148" s="116" t="s">
        <v>5</v>
      </c>
      <c r="C148" s="116" t="s">
        <v>31</v>
      </c>
      <c r="D148" s="116" t="s">
        <v>32</v>
      </c>
      <c r="E148" s="116" t="s">
        <v>33</v>
      </c>
      <c r="F148" s="3" t="s">
        <v>138</v>
      </c>
    </row>
    <row r="149" spans="1:6" x14ac:dyDescent="0.2">
      <c r="A149" s="116" t="s">
        <v>4</v>
      </c>
      <c r="B149" s="116" t="s">
        <v>5</v>
      </c>
      <c r="C149" s="116" t="s">
        <v>28</v>
      </c>
      <c r="D149" s="116" t="s">
        <v>29</v>
      </c>
      <c r="E149" s="116" t="s">
        <v>30</v>
      </c>
      <c r="F149" s="3" t="s">
        <v>138</v>
      </c>
    </row>
    <row r="150" spans="1:6" x14ac:dyDescent="0.2">
      <c r="A150" s="116" t="s">
        <v>4</v>
      </c>
      <c r="B150" s="116" t="s">
        <v>5</v>
      </c>
      <c r="C150" s="116" t="s">
        <v>28</v>
      </c>
      <c r="D150" s="116" t="s">
        <v>29</v>
      </c>
      <c r="E150" s="116" t="s">
        <v>30</v>
      </c>
      <c r="F150" s="3" t="s">
        <v>138</v>
      </c>
    </row>
    <row r="151" spans="1:6" x14ac:dyDescent="0.2">
      <c r="A151" s="116" t="s">
        <v>4</v>
      </c>
      <c r="B151" s="116" t="s">
        <v>5</v>
      </c>
      <c r="C151" s="116" t="s">
        <v>28</v>
      </c>
      <c r="D151" s="116" t="s">
        <v>29</v>
      </c>
      <c r="E151" s="116" t="s">
        <v>30</v>
      </c>
      <c r="F151" s="3" t="s">
        <v>138</v>
      </c>
    </row>
    <row r="152" spans="1:6" x14ac:dyDescent="0.2">
      <c r="A152" s="116" t="s">
        <v>4</v>
      </c>
      <c r="B152" s="116" t="s">
        <v>5</v>
      </c>
      <c r="C152" s="116" t="s">
        <v>28</v>
      </c>
      <c r="D152" s="116" t="s">
        <v>29</v>
      </c>
      <c r="E152" s="116" t="s">
        <v>30</v>
      </c>
      <c r="F152" s="3" t="s">
        <v>138</v>
      </c>
    </row>
    <row r="153" spans="1:6" x14ac:dyDescent="0.2">
      <c r="A153" s="116" t="s">
        <v>4</v>
      </c>
      <c r="B153" s="116" t="s">
        <v>5</v>
      </c>
      <c r="C153" s="116" t="s">
        <v>28</v>
      </c>
      <c r="D153" s="116" t="s">
        <v>29</v>
      </c>
      <c r="E153" s="116" t="s">
        <v>30</v>
      </c>
      <c r="F153" s="3" t="s">
        <v>138</v>
      </c>
    </row>
    <row r="154" spans="1:6" x14ac:dyDescent="0.2">
      <c r="A154" s="116" t="s">
        <v>4</v>
      </c>
      <c r="B154" s="116" t="s">
        <v>5</v>
      </c>
      <c r="C154" s="116" t="s">
        <v>28</v>
      </c>
      <c r="D154" s="116" t="s">
        <v>29</v>
      </c>
      <c r="E154" s="116" t="s">
        <v>30</v>
      </c>
      <c r="F154" s="3" t="s">
        <v>138</v>
      </c>
    </row>
    <row r="155" spans="1:6" x14ac:dyDescent="0.2">
      <c r="A155" s="116" t="s">
        <v>4</v>
      </c>
      <c r="B155" s="116" t="s">
        <v>5</v>
      </c>
      <c r="C155" s="116" t="s">
        <v>28</v>
      </c>
      <c r="D155" s="116" t="s">
        <v>29</v>
      </c>
      <c r="E155" s="116" t="s">
        <v>30</v>
      </c>
      <c r="F155" s="3" t="s">
        <v>138</v>
      </c>
    </row>
    <row r="156" spans="1:6" x14ac:dyDescent="0.2">
      <c r="A156" s="116" t="s">
        <v>4</v>
      </c>
      <c r="B156" s="116" t="s">
        <v>5</v>
      </c>
      <c r="C156" s="116" t="s">
        <v>28</v>
      </c>
      <c r="D156" s="116" t="s">
        <v>29</v>
      </c>
      <c r="E156" s="116" t="s">
        <v>30</v>
      </c>
      <c r="F156" s="3" t="s">
        <v>138</v>
      </c>
    </row>
    <row r="157" spans="1:6" x14ac:dyDescent="0.2">
      <c r="A157" s="116" t="s">
        <v>4</v>
      </c>
      <c r="B157" s="116" t="s">
        <v>5</v>
      </c>
      <c r="C157" s="116" t="s">
        <v>28</v>
      </c>
      <c r="D157" s="116" t="s">
        <v>29</v>
      </c>
      <c r="E157" s="116" t="s">
        <v>30</v>
      </c>
      <c r="F157" s="3" t="s">
        <v>138</v>
      </c>
    </row>
    <row r="158" spans="1:6" x14ac:dyDescent="0.2">
      <c r="A158" s="116" t="s">
        <v>4</v>
      </c>
      <c r="B158" s="116" t="s">
        <v>5</v>
      </c>
      <c r="C158" s="116" t="s">
        <v>28</v>
      </c>
      <c r="D158" s="116" t="s">
        <v>29</v>
      </c>
      <c r="E158" s="116" t="s">
        <v>30</v>
      </c>
      <c r="F158" s="3" t="s">
        <v>138</v>
      </c>
    </row>
    <row r="159" spans="1:6" x14ac:dyDescent="0.2">
      <c r="A159" s="116" t="s">
        <v>4</v>
      </c>
      <c r="B159" s="116" t="s">
        <v>5</v>
      </c>
      <c r="C159" s="116" t="s">
        <v>28</v>
      </c>
      <c r="D159" s="116" t="s">
        <v>29</v>
      </c>
      <c r="E159" s="116" t="s">
        <v>30</v>
      </c>
      <c r="F159" s="3" t="s">
        <v>138</v>
      </c>
    </row>
    <row r="160" spans="1:6" x14ac:dyDescent="0.2">
      <c r="A160" s="116" t="s">
        <v>4</v>
      </c>
      <c r="B160" s="116" t="s">
        <v>5</v>
      </c>
      <c r="C160" s="116" t="s">
        <v>28</v>
      </c>
      <c r="D160" s="116" t="s">
        <v>29</v>
      </c>
      <c r="E160" s="116" t="s">
        <v>30</v>
      </c>
      <c r="F160" s="3" t="s">
        <v>138</v>
      </c>
    </row>
    <row r="161" spans="1:6" x14ac:dyDescent="0.2">
      <c r="A161" s="116" t="s">
        <v>4</v>
      </c>
      <c r="B161" s="116" t="s">
        <v>5</v>
      </c>
      <c r="C161" s="116" t="s">
        <v>28</v>
      </c>
      <c r="D161" s="116" t="s">
        <v>29</v>
      </c>
      <c r="E161" s="116" t="s">
        <v>30</v>
      </c>
      <c r="F161" s="3" t="s">
        <v>138</v>
      </c>
    </row>
    <row r="162" spans="1:6" x14ac:dyDescent="0.2">
      <c r="A162" s="116" t="s">
        <v>4</v>
      </c>
      <c r="B162" s="116" t="s">
        <v>5</v>
      </c>
      <c r="C162" s="116" t="s">
        <v>28</v>
      </c>
      <c r="D162" s="116" t="s">
        <v>29</v>
      </c>
      <c r="E162" s="116" t="s">
        <v>30</v>
      </c>
      <c r="F162" s="3" t="s">
        <v>138</v>
      </c>
    </row>
    <row r="163" spans="1:6" x14ac:dyDescent="0.2">
      <c r="A163" s="116" t="s">
        <v>4</v>
      </c>
      <c r="B163" s="116" t="s">
        <v>5</v>
      </c>
      <c r="C163" s="116" t="s">
        <v>28</v>
      </c>
      <c r="D163" s="116" t="s">
        <v>29</v>
      </c>
      <c r="E163" s="116" t="s">
        <v>30</v>
      </c>
      <c r="F163" s="3" t="s">
        <v>138</v>
      </c>
    </row>
    <row r="164" spans="1:6" x14ac:dyDescent="0.2">
      <c r="A164" s="116" t="s">
        <v>4</v>
      </c>
      <c r="B164" s="116" t="s">
        <v>5</v>
      </c>
      <c r="C164" s="116" t="s">
        <v>28</v>
      </c>
      <c r="D164" s="116" t="s">
        <v>29</v>
      </c>
      <c r="E164" s="116" t="s">
        <v>30</v>
      </c>
      <c r="F164" s="3" t="s">
        <v>138</v>
      </c>
    </row>
    <row r="165" spans="1:6" x14ac:dyDescent="0.2">
      <c r="A165" s="116" t="s">
        <v>4</v>
      </c>
      <c r="B165" s="116" t="s">
        <v>5</v>
      </c>
      <c r="C165" s="116" t="s">
        <v>28</v>
      </c>
      <c r="D165" s="116" t="s">
        <v>29</v>
      </c>
      <c r="E165" s="116" t="s">
        <v>30</v>
      </c>
      <c r="F165" s="3" t="s">
        <v>138</v>
      </c>
    </row>
    <row r="166" spans="1:6" x14ac:dyDescent="0.2">
      <c r="A166" s="116" t="s">
        <v>4</v>
      </c>
      <c r="B166" s="116" t="s">
        <v>5</v>
      </c>
      <c r="C166" s="116" t="s">
        <v>28</v>
      </c>
      <c r="D166" s="116" t="s">
        <v>29</v>
      </c>
      <c r="E166" s="116" t="s">
        <v>30</v>
      </c>
      <c r="F166" s="3" t="s">
        <v>138</v>
      </c>
    </row>
    <row r="167" spans="1:6" x14ac:dyDescent="0.2">
      <c r="A167" s="116" t="s">
        <v>4</v>
      </c>
      <c r="B167" s="116" t="s">
        <v>5</v>
      </c>
      <c r="C167" s="116" t="s">
        <v>28</v>
      </c>
      <c r="D167" s="116" t="s">
        <v>29</v>
      </c>
      <c r="E167" s="116" t="s">
        <v>30</v>
      </c>
      <c r="F167" s="3" t="s">
        <v>138</v>
      </c>
    </row>
    <row r="168" spans="1:6" x14ac:dyDescent="0.2">
      <c r="A168" s="116" t="s">
        <v>4</v>
      </c>
      <c r="B168" s="116" t="s">
        <v>5</v>
      </c>
      <c r="C168" s="116" t="s">
        <v>28</v>
      </c>
      <c r="D168" s="116" t="s">
        <v>29</v>
      </c>
      <c r="E168" s="116" t="s">
        <v>30</v>
      </c>
      <c r="F168" s="3" t="s">
        <v>138</v>
      </c>
    </row>
    <row r="169" spans="1:6" x14ac:dyDescent="0.2">
      <c r="A169" s="116" t="s">
        <v>4</v>
      </c>
      <c r="B169" s="116" t="s">
        <v>5</v>
      </c>
      <c r="C169" s="116" t="s">
        <v>28</v>
      </c>
      <c r="D169" s="116" t="s">
        <v>29</v>
      </c>
      <c r="E169" s="116" t="s">
        <v>30</v>
      </c>
      <c r="F169" s="3" t="s">
        <v>138</v>
      </c>
    </row>
    <row r="170" spans="1:6" x14ac:dyDescent="0.2">
      <c r="A170" s="116" t="s">
        <v>4</v>
      </c>
      <c r="B170" s="116" t="s">
        <v>5</v>
      </c>
      <c r="C170" s="116" t="s">
        <v>28</v>
      </c>
      <c r="D170" s="116" t="s">
        <v>29</v>
      </c>
      <c r="E170" s="116" t="s">
        <v>30</v>
      </c>
      <c r="F170" s="3" t="s">
        <v>138</v>
      </c>
    </row>
    <row r="171" spans="1:6" x14ac:dyDescent="0.2">
      <c r="A171" s="116" t="s">
        <v>4</v>
      </c>
      <c r="B171" s="116" t="s">
        <v>5</v>
      </c>
      <c r="C171" s="116" t="s">
        <v>28</v>
      </c>
      <c r="D171" s="116" t="s">
        <v>29</v>
      </c>
      <c r="E171" s="116" t="s">
        <v>30</v>
      </c>
      <c r="F171" s="3" t="s">
        <v>138</v>
      </c>
    </row>
    <row r="172" spans="1:6" x14ac:dyDescent="0.2">
      <c r="A172" s="116" t="s">
        <v>4</v>
      </c>
      <c r="B172" s="116" t="s">
        <v>5</v>
      </c>
      <c r="C172" s="116" t="s">
        <v>28</v>
      </c>
      <c r="D172" s="116" t="s">
        <v>29</v>
      </c>
      <c r="E172" s="116" t="s">
        <v>30</v>
      </c>
      <c r="F172" s="3" t="s">
        <v>138</v>
      </c>
    </row>
    <row r="173" spans="1:6" x14ac:dyDescent="0.2">
      <c r="A173" s="116" t="s">
        <v>4</v>
      </c>
      <c r="B173" s="116" t="s">
        <v>5</v>
      </c>
      <c r="C173" s="116" t="s">
        <v>28</v>
      </c>
      <c r="D173" s="116" t="s">
        <v>29</v>
      </c>
      <c r="E173" s="116" t="s">
        <v>30</v>
      </c>
      <c r="F173" s="3" t="s">
        <v>138</v>
      </c>
    </row>
    <row r="174" spans="1:6" x14ac:dyDescent="0.2">
      <c r="A174" s="116" t="s">
        <v>4</v>
      </c>
      <c r="B174" s="116" t="s">
        <v>5</v>
      </c>
      <c r="C174" s="116" t="s">
        <v>28</v>
      </c>
      <c r="D174" s="116" t="s">
        <v>29</v>
      </c>
      <c r="E174" s="116" t="s">
        <v>30</v>
      </c>
      <c r="F174" s="3" t="s">
        <v>138</v>
      </c>
    </row>
    <row r="175" spans="1:6" x14ac:dyDescent="0.2">
      <c r="A175" s="116" t="s">
        <v>4</v>
      </c>
      <c r="B175" s="116" t="s">
        <v>5</v>
      </c>
      <c r="C175" s="116" t="s">
        <v>28</v>
      </c>
      <c r="D175" s="116" t="s">
        <v>29</v>
      </c>
      <c r="E175" s="116" t="s">
        <v>30</v>
      </c>
      <c r="F175" s="3" t="s">
        <v>138</v>
      </c>
    </row>
    <row r="176" spans="1:6" x14ac:dyDescent="0.2">
      <c r="A176" s="116" t="s">
        <v>4</v>
      </c>
      <c r="B176" s="116" t="s">
        <v>5</v>
      </c>
      <c r="C176" s="116" t="s">
        <v>28</v>
      </c>
      <c r="D176" s="116" t="s">
        <v>29</v>
      </c>
      <c r="E176" s="116" t="s">
        <v>30</v>
      </c>
      <c r="F176" s="3" t="s">
        <v>138</v>
      </c>
    </row>
    <row r="177" spans="1:6" x14ac:dyDescent="0.2">
      <c r="A177" s="116" t="s">
        <v>4</v>
      </c>
      <c r="B177" s="116" t="s">
        <v>5</v>
      </c>
      <c r="C177" s="116" t="s">
        <v>28</v>
      </c>
      <c r="D177" s="116" t="s">
        <v>29</v>
      </c>
      <c r="E177" s="116" t="s">
        <v>30</v>
      </c>
      <c r="F177" s="3" t="s">
        <v>138</v>
      </c>
    </row>
    <row r="178" spans="1:6" x14ac:dyDescent="0.2">
      <c r="A178" s="116" t="s">
        <v>4</v>
      </c>
      <c r="B178" s="116" t="s">
        <v>5</v>
      </c>
      <c r="C178" s="116" t="s">
        <v>28</v>
      </c>
      <c r="D178" s="116" t="s">
        <v>29</v>
      </c>
      <c r="E178" s="116" t="s">
        <v>30</v>
      </c>
      <c r="F178" s="3" t="s">
        <v>138</v>
      </c>
    </row>
    <row r="179" spans="1:6" x14ac:dyDescent="0.2">
      <c r="A179" s="116" t="s">
        <v>4</v>
      </c>
      <c r="B179" s="116" t="s">
        <v>5</v>
      </c>
      <c r="C179" s="116" t="s">
        <v>28</v>
      </c>
      <c r="D179" s="116" t="s">
        <v>29</v>
      </c>
      <c r="E179" s="116" t="s">
        <v>30</v>
      </c>
      <c r="F179" s="3" t="s">
        <v>138</v>
      </c>
    </row>
    <row r="180" spans="1:6" x14ac:dyDescent="0.2">
      <c r="A180" s="116" t="s">
        <v>4</v>
      </c>
      <c r="B180" s="116" t="s">
        <v>5</v>
      </c>
      <c r="C180" s="116" t="s">
        <v>28</v>
      </c>
      <c r="D180" s="116" t="s">
        <v>29</v>
      </c>
      <c r="E180" s="116" t="s">
        <v>30</v>
      </c>
      <c r="F180" s="3" t="s">
        <v>138</v>
      </c>
    </row>
    <row r="181" spans="1:6" x14ac:dyDescent="0.2">
      <c r="A181" s="116" t="s">
        <v>4</v>
      </c>
      <c r="B181" s="116" t="s">
        <v>5</v>
      </c>
      <c r="C181" s="116" t="s">
        <v>28</v>
      </c>
      <c r="D181" s="116" t="s">
        <v>29</v>
      </c>
      <c r="E181" s="116" t="s">
        <v>30</v>
      </c>
      <c r="F181" s="3" t="s">
        <v>138</v>
      </c>
    </row>
    <row r="182" spans="1:6" x14ac:dyDescent="0.2">
      <c r="A182" s="116" t="s">
        <v>4</v>
      </c>
      <c r="B182" s="116" t="s">
        <v>5</v>
      </c>
      <c r="C182" s="116" t="s">
        <v>25</v>
      </c>
      <c r="D182" s="116" t="s">
        <v>29</v>
      </c>
      <c r="E182" s="116" t="s">
        <v>30</v>
      </c>
      <c r="F182" s="3" t="s">
        <v>138</v>
      </c>
    </row>
    <row r="183" spans="1:6" x14ac:dyDescent="0.2">
      <c r="A183" s="116" t="s">
        <v>4</v>
      </c>
      <c r="B183" s="116" t="s">
        <v>5</v>
      </c>
      <c r="C183" s="116" t="s">
        <v>28</v>
      </c>
      <c r="D183" s="116" t="s">
        <v>29</v>
      </c>
      <c r="E183" s="116" t="s">
        <v>30</v>
      </c>
      <c r="F183" s="3" t="s">
        <v>138</v>
      </c>
    </row>
    <row r="184" spans="1:6" x14ac:dyDescent="0.2">
      <c r="A184" s="116" t="s">
        <v>4</v>
      </c>
      <c r="B184" s="116" t="s">
        <v>5</v>
      </c>
      <c r="C184" s="116" t="s">
        <v>28</v>
      </c>
      <c r="D184" s="116" t="s">
        <v>29</v>
      </c>
      <c r="E184" s="116" t="s">
        <v>30</v>
      </c>
      <c r="F184" s="3" t="s">
        <v>138</v>
      </c>
    </row>
    <row r="185" spans="1:6" x14ac:dyDescent="0.2">
      <c r="A185" s="116" t="s">
        <v>4</v>
      </c>
      <c r="B185" s="116" t="s">
        <v>5</v>
      </c>
      <c r="C185" s="116" t="s">
        <v>31</v>
      </c>
      <c r="D185" s="116" t="s">
        <v>32</v>
      </c>
      <c r="E185" s="116" t="s">
        <v>33</v>
      </c>
      <c r="F185" s="3" t="s">
        <v>138</v>
      </c>
    </row>
    <row r="186" spans="1:6" x14ac:dyDescent="0.2">
      <c r="A186" s="116" t="s">
        <v>4</v>
      </c>
      <c r="B186" s="116" t="s">
        <v>5</v>
      </c>
      <c r="C186" s="116" t="s">
        <v>28</v>
      </c>
      <c r="D186" s="116" t="s">
        <v>29</v>
      </c>
      <c r="E186" s="116" t="s">
        <v>30</v>
      </c>
      <c r="F186" s="3" t="s">
        <v>138</v>
      </c>
    </row>
    <row r="187" spans="1:6" x14ac:dyDescent="0.2">
      <c r="A187" s="116" t="s">
        <v>4</v>
      </c>
      <c r="B187" s="116" t="s">
        <v>5</v>
      </c>
      <c r="C187" s="116" t="s">
        <v>28</v>
      </c>
      <c r="D187" s="116" t="s">
        <v>29</v>
      </c>
      <c r="E187" s="116" t="s">
        <v>30</v>
      </c>
      <c r="F187" s="3" t="s">
        <v>138</v>
      </c>
    </row>
    <row r="188" spans="1:6" x14ac:dyDescent="0.2">
      <c r="A188" s="116" t="s">
        <v>4</v>
      </c>
      <c r="B188" s="116" t="s">
        <v>5</v>
      </c>
      <c r="C188" s="116" t="s">
        <v>28</v>
      </c>
      <c r="D188" s="116" t="s">
        <v>29</v>
      </c>
      <c r="E188" s="116" t="s">
        <v>30</v>
      </c>
      <c r="F188" s="3" t="s">
        <v>138</v>
      </c>
    </row>
    <row r="189" spans="1:6" x14ac:dyDescent="0.2">
      <c r="A189" s="116" t="s">
        <v>4</v>
      </c>
      <c r="B189" s="116" t="s">
        <v>5</v>
      </c>
      <c r="C189" s="116" t="s">
        <v>28</v>
      </c>
      <c r="D189" s="116" t="s">
        <v>29</v>
      </c>
      <c r="E189" s="116" t="s">
        <v>30</v>
      </c>
      <c r="F189" s="3" t="s">
        <v>138</v>
      </c>
    </row>
    <row r="190" spans="1:6" x14ac:dyDescent="0.2">
      <c r="A190" s="116" t="s">
        <v>4</v>
      </c>
      <c r="B190" s="116" t="s">
        <v>5</v>
      </c>
      <c r="C190" s="116" t="s">
        <v>28</v>
      </c>
      <c r="D190" s="116" t="s">
        <v>29</v>
      </c>
      <c r="E190" s="116" t="s">
        <v>30</v>
      </c>
      <c r="F190" s="3" t="s">
        <v>138</v>
      </c>
    </row>
    <row r="191" spans="1:6" x14ac:dyDescent="0.2">
      <c r="A191" s="116" t="s">
        <v>4</v>
      </c>
      <c r="B191" s="116" t="s">
        <v>5</v>
      </c>
      <c r="C191" s="116" t="s">
        <v>28</v>
      </c>
      <c r="D191" s="116" t="s">
        <v>29</v>
      </c>
      <c r="E191" s="116" t="s">
        <v>30</v>
      </c>
      <c r="F191" s="3" t="s">
        <v>138</v>
      </c>
    </row>
    <row r="192" spans="1:6" x14ac:dyDescent="0.2">
      <c r="A192" s="116" t="s">
        <v>4</v>
      </c>
      <c r="B192" s="116" t="s">
        <v>5</v>
      </c>
      <c r="C192" s="116" t="s">
        <v>28</v>
      </c>
      <c r="D192" s="116" t="s">
        <v>29</v>
      </c>
      <c r="E192" s="116" t="s">
        <v>30</v>
      </c>
      <c r="F192" s="3" t="s">
        <v>138</v>
      </c>
    </row>
    <row r="193" spans="1:6" x14ac:dyDescent="0.2">
      <c r="A193" s="116" t="s">
        <v>4</v>
      </c>
      <c r="B193" s="116" t="s">
        <v>5</v>
      </c>
      <c r="C193" s="116" t="s">
        <v>28</v>
      </c>
      <c r="D193" s="116" t="s">
        <v>29</v>
      </c>
      <c r="E193" s="116" t="s">
        <v>30</v>
      </c>
      <c r="F193" s="3" t="s">
        <v>138</v>
      </c>
    </row>
    <row r="194" spans="1:6" x14ac:dyDescent="0.2">
      <c r="A194" s="116" t="s">
        <v>4</v>
      </c>
      <c r="B194" s="116" t="s">
        <v>5</v>
      </c>
      <c r="C194" s="116" t="s">
        <v>28</v>
      </c>
      <c r="D194" s="116" t="s">
        <v>29</v>
      </c>
      <c r="E194" s="116" t="s">
        <v>30</v>
      </c>
      <c r="F194" s="3" t="s">
        <v>138</v>
      </c>
    </row>
    <row r="195" spans="1:6" x14ac:dyDescent="0.2">
      <c r="A195" s="116" t="s">
        <v>4</v>
      </c>
      <c r="B195" s="116" t="s">
        <v>5</v>
      </c>
      <c r="C195" s="116" t="s">
        <v>28</v>
      </c>
      <c r="D195" s="116" t="s">
        <v>29</v>
      </c>
      <c r="E195" s="116" t="s">
        <v>30</v>
      </c>
      <c r="F195" s="3" t="s">
        <v>138</v>
      </c>
    </row>
    <row r="196" spans="1:6" x14ac:dyDescent="0.2">
      <c r="A196" s="116" t="s">
        <v>4</v>
      </c>
      <c r="B196" s="116" t="s">
        <v>5</v>
      </c>
      <c r="C196" s="116" t="s">
        <v>25</v>
      </c>
      <c r="D196" s="116" t="s">
        <v>26</v>
      </c>
      <c r="E196" s="116" t="s">
        <v>27</v>
      </c>
      <c r="F196" s="3" t="s">
        <v>138</v>
      </c>
    </row>
    <row r="197" spans="1:6" x14ac:dyDescent="0.2">
      <c r="A197" s="116" t="s">
        <v>4</v>
      </c>
      <c r="B197" s="116" t="s">
        <v>5</v>
      </c>
      <c r="C197" s="116" t="s">
        <v>28</v>
      </c>
      <c r="D197" s="116" t="s">
        <v>29</v>
      </c>
      <c r="E197" s="116" t="s">
        <v>30</v>
      </c>
      <c r="F197" s="3" t="s">
        <v>138</v>
      </c>
    </row>
    <row r="198" spans="1:6" x14ac:dyDescent="0.2">
      <c r="A198" s="116" t="s">
        <v>4</v>
      </c>
      <c r="B198" s="116" t="s">
        <v>5</v>
      </c>
      <c r="C198" s="116" t="s">
        <v>31</v>
      </c>
      <c r="D198" s="116" t="s">
        <v>32</v>
      </c>
      <c r="E198" s="116" t="s">
        <v>33</v>
      </c>
      <c r="F198" s="3" t="s">
        <v>138</v>
      </c>
    </row>
    <row r="199" spans="1:6" x14ac:dyDescent="0.2">
      <c r="A199" s="116" t="s">
        <v>4</v>
      </c>
      <c r="B199" s="116" t="s">
        <v>5</v>
      </c>
      <c r="C199" s="116" t="s">
        <v>28</v>
      </c>
      <c r="D199" s="116" t="s">
        <v>29</v>
      </c>
      <c r="E199" s="116" t="s">
        <v>30</v>
      </c>
      <c r="F199" s="3" t="s">
        <v>138</v>
      </c>
    </row>
    <row r="200" spans="1:6" x14ac:dyDescent="0.2">
      <c r="A200" s="116" t="s">
        <v>4</v>
      </c>
      <c r="B200" s="116" t="s">
        <v>5</v>
      </c>
      <c r="C200" s="116" t="s">
        <v>28</v>
      </c>
      <c r="D200" s="116" t="s">
        <v>29</v>
      </c>
      <c r="E200" s="116" t="s">
        <v>30</v>
      </c>
      <c r="F200" s="3" t="s">
        <v>138</v>
      </c>
    </row>
    <row r="201" spans="1:6" x14ac:dyDescent="0.2">
      <c r="A201" s="116" t="s">
        <v>4</v>
      </c>
      <c r="B201" s="116" t="s">
        <v>5</v>
      </c>
      <c r="C201" s="116" t="s">
        <v>28</v>
      </c>
      <c r="D201" s="116" t="s">
        <v>29</v>
      </c>
      <c r="E201" s="116" t="s">
        <v>30</v>
      </c>
      <c r="F201" s="3" t="s">
        <v>138</v>
      </c>
    </row>
    <row r="202" spans="1:6" x14ac:dyDescent="0.2">
      <c r="A202" s="116" t="s">
        <v>4</v>
      </c>
      <c r="B202" s="116" t="s">
        <v>5</v>
      </c>
      <c r="C202" s="116" t="s">
        <v>28</v>
      </c>
      <c r="D202" s="116" t="s">
        <v>29</v>
      </c>
      <c r="E202" s="116" t="s">
        <v>30</v>
      </c>
      <c r="F202" s="3" t="s">
        <v>138</v>
      </c>
    </row>
    <row r="203" spans="1:6" x14ac:dyDescent="0.2">
      <c r="A203" s="116" t="s">
        <v>4</v>
      </c>
      <c r="B203" s="116" t="s">
        <v>5</v>
      </c>
      <c r="C203" s="116" t="s">
        <v>28</v>
      </c>
      <c r="D203" s="116" t="s">
        <v>29</v>
      </c>
      <c r="E203" s="116" t="s">
        <v>30</v>
      </c>
      <c r="F203" s="3" t="s">
        <v>138</v>
      </c>
    </row>
    <row r="204" spans="1:6" x14ac:dyDescent="0.2">
      <c r="A204" s="116" t="s">
        <v>4</v>
      </c>
      <c r="B204" s="116" t="s">
        <v>5</v>
      </c>
      <c r="C204" s="116" t="s">
        <v>25</v>
      </c>
      <c r="D204" s="116" t="s">
        <v>29</v>
      </c>
      <c r="E204" s="116" t="s">
        <v>30</v>
      </c>
      <c r="F204" s="3" t="s">
        <v>138</v>
      </c>
    </row>
    <row r="205" spans="1:6" x14ac:dyDescent="0.2">
      <c r="A205" s="116" t="s">
        <v>4</v>
      </c>
      <c r="B205" s="116" t="s">
        <v>5</v>
      </c>
      <c r="C205" s="116" t="s">
        <v>28</v>
      </c>
      <c r="D205" s="116" t="s">
        <v>29</v>
      </c>
      <c r="E205" s="116" t="s">
        <v>30</v>
      </c>
      <c r="F205" s="3" t="s">
        <v>138</v>
      </c>
    </row>
    <row r="206" spans="1:6" x14ac:dyDescent="0.2">
      <c r="A206" s="116" t="s">
        <v>4</v>
      </c>
      <c r="B206" s="116" t="s">
        <v>5</v>
      </c>
      <c r="C206" s="116" t="s">
        <v>28</v>
      </c>
      <c r="D206" s="116" t="s">
        <v>29</v>
      </c>
      <c r="E206" s="116" t="s">
        <v>30</v>
      </c>
      <c r="F206" s="3" t="s">
        <v>138</v>
      </c>
    </row>
    <row r="207" spans="1:6" x14ac:dyDescent="0.2">
      <c r="A207" s="116" t="s">
        <v>4</v>
      </c>
      <c r="B207" s="116" t="s">
        <v>5</v>
      </c>
      <c r="C207" s="116" t="s">
        <v>28</v>
      </c>
      <c r="D207" s="116" t="s">
        <v>29</v>
      </c>
      <c r="E207" s="116" t="s">
        <v>30</v>
      </c>
      <c r="F207" s="3" t="s">
        <v>138</v>
      </c>
    </row>
    <row r="208" spans="1:6" x14ac:dyDescent="0.2">
      <c r="A208" s="116" t="s">
        <v>4</v>
      </c>
      <c r="B208" s="116" t="s">
        <v>5</v>
      </c>
      <c r="C208" s="116" t="s">
        <v>28</v>
      </c>
      <c r="D208" s="116" t="s">
        <v>29</v>
      </c>
      <c r="E208" s="116" t="s">
        <v>30</v>
      </c>
      <c r="F208" s="3" t="s">
        <v>138</v>
      </c>
    </row>
    <row r="209" spans="1:6" x14ac:dyDescent="0.2">
      <c r="A209" s="116" t="s">
        <v>4</v>
      </c>
      <c r="B209" s="116" t="s">
        <v>5</v>
      </c>
      <c r="C209" s="116" t="s">
        <v>25</v>
      </c>
      <c r="D209" s="116" t="s">
        <v>29</v>
      </c>
      <c r="E209" s="116" t="s">
        <v>30</v>
      </c>
      <c r="F209" s="3" t="s">
        <v>138</v>
      </c>
    </row>
    <row r="210" spans="1:6" x14ac:dyDescent="0.2">
      <c r="A210" s="116" t="s">
        <v>4</v>
      </c>
      <c r="B210" s="116" t="s">
        <v>5</v>
      </c>
      <c r="C210" s="116" t="s">
        <v>28</v>
      </c>
      <c r="D210" s="116" t="s">
        <v>29</v>
      </c>
      <c r="E210" s="116" t="s">
        <v>30</v>
      </c>
      <c r="F210" s="3" t="s">
        <v>138</v>
      </c>
    </row>
    <row r="211" spans="1:6" x14ac:dyDescent="0.2">
      <c r="A211" s="116" t="s">
        <v>4</v>
      </c>
      <c r="B211" s="116" t="s">
        <v>5</v>
      </c>
      <c r="C211" s="116" t="s">
        <v>28</v>
      </c>
      <c r="D211" s="116" t="s">
        <v>29</v>
      </c>
      <c r="E211" s="116" t="s">
        <v>30</v>
      </c>
      <c r="F211" s="3" t="s">
        <v>138</v>
      </c>
    </row>
    <row r="212" spans="1:6" x14ac:dyDescent="0.2">
      <c r="A212" s="116" t="s">
        <v>4</v>
      </c>
      <c r="B212" s="116" t="s">
        <v>5</v>
      </c>
      <c r="C212" s="116" t="s">
        <v>28</v>
      </c>
      <c r="D212" s="116" t="s">
        <v>29</v>
      </c>
      <c r="E212" s="116" t="s">
        <v>30</v>
      </c>
      <c r="F212" s="3" t="s">
        <v>138</v>
      </c>
    </row>
    <row r="213" spans="1:6" x14ac:dyDescent="0.2">
      <c r="A213" s="116" t="s">
        <v>4</v>
      </c>
      <c r="B213" s="116" t="s">
        <v>5</v>
      </c>
      <c r="C213" s="116" t="s">
        <v>28</v>
      </c>
      <c r="D213" s="116" t="s">
        <v>29</v>
      </c>
      <c r="E213" s="116" t="s">
        <v>30</v>
      </c>
      <c r="F213" s="3" t="s">
        <v>138</v>
      </c>
    </row>
    <row r="214" spans="1:6" x14ac:dyDescent="0.2">
      <c r="A214" s="116" t="s">
        <v>4</v>
      </c>
      <c r="B214" s="116" t="s">
        <v>5</v>
      </c>
      <c r="C214" s="116" t="s">
        <v>28</v>
      </c>
      <c r="D214" s="116" t="s">
        <v>29</v>
      </c>
      <c r="E214" s="116" t="s">
        <v>30</v>
      </c>
      <c r="F214" s="3" t="s">
        <v>138</v>
      </c>
    </row>
    <row r="215" spans="1:6" x14ac:dyDescent="0.2">
      <c r="A215" s="116" t="s">
        <v>4</v>
      </c>
      <c r="B215" s="116" t="s">
        <v>5</v>
      </c>
      <c r="C215" s="116" t="s">
        <v>28</v>
      </c>
      <c r="D215" s="116" t="s">
        <v>29</v>
      </c>
      <c r="E215" s="116" t="s">
        <v>30</v>
      </c>
      <c r="F215" s="3" t="s">
        <v>138</v>
      </c>
    </row>
    <row r="216" spans="1:6" x14ac:dyDescent="0.2">
      <c r="A216" s="116" t="s">
        <v>4</v>
      </c>
      <c r="B216" s="116" t="s">
        <v>5</v>
      </c>
      <c r="C216" s="116" t="s">
        <v>28</v>
      </c>
      <c r="D216" s="116" t="s">
        <v>29</v>
      </c>
      <c r="E216" s="116" t="s">
        <v>30</v>
      </c>
      <c r="F216" s="3" t="s">
        <v>138</v>
      </c>
    </row>
    <row r="217" spans="1:6" x14ac:dyDescent="0.2">
      <c r="A217" s="116" t="s">
        <v>4</v>
      </c>
      <c r="B217" s="116" t="s">
        <v>5</v>
      </c>
      <c r="C217" s="116" t="s">
        <v>28</v>
      </c>
      <c r="D217" s="116" t="s">
        <v>29</v>
      </c>
      <c r="E217" s="116" t="s">
        <v>30</v>
      </c>
      <c r="F217" s="3" t="s">
        <v>138</v>
      </c>
    </row>
    <row r="218" spans="1:6" x14ac:dyDescent="0.2">
      <c r="A218" s="116" t="s">
        <v>4</v>
      </c>
      <c r="B218" s="116" t="s">
        <v>5</v>
      </c>
      <c r="C218" s="116" t="s">
        <v>28</v>
      </c>
      <c r="D218" s="116" t="s">
        <v>29</v>
      </c>
      <c r="E218" s="116" t="s">
        <v>30</v>
      </c>
      <c r="F218" s="3" t="s">
        <v>138</v>
      </c>
    </row>
    <row r="219" spans="1:6" x14ac:dyDescent="0.2">
      <c r="A219" s="116" t="s">
        <v>4</v>
      </c>
      <c r="B219" s="116" t="s">
        <v>5</v>
      </c>
      <c r="C219" s="116" t="s">
        <v>28</v>
      </c>
      <c r="D219" s="116" t="s">
        <v>29</v>
      </c>
      <c r="E219" s="116" t="s">
        <v>30</v>
      </c>
      <c r="F219" s="3" t="s">
        <v>138</v>
      </c>
    </row>
    <row r="220" spans="1:6" x14ac:dyDescent="0.2">
      <c r="A220" s="116" t="s">
        <v>4</v>
      </c>
      <c r="B220" s="116" t="s">
        <v>5</v>
      </c>
      <c r="C220" s="116" t="s">
        <v>28</v>
      </c>
      <c r="D220" s="116" t="s">
        <v>29</v>
      </c>
      <c r="E220" s="116" t="s">
        <v>30</v>
      </c>
      <c r="F220" s="3" t="s">
        <v>138</v>
      </c>
    </row>
    <row r="221" spans="1:6" x14ac:dyDescent="0.2">
      <c r="A221" s="116" t="s">
        <v>4</v>
      </c>
      <c r="B221" s="116" t="s">
        <v>5</v>
      </c>
      <c r="C221" s="116" t="s">
        <v>28</v>
      </c>
      <c r="D221" s="116" t="s">
        <v>29</v>
      </c>
      <c r="E221" s="116" t="s">
        <v>30</v>
      </c>
      <c r="F221" s="3" t="s">
        <v>138</v>
      </c>
    </row>
    <row r="222" spans="1:6" x14ac:dyDescent="0.2">
      <c r="A222" s="116" t="s">
        <v>4</v>
      </c>
      <c r="B222" s="116" t="s">
        <v>5</v>
      </c>
      <c r="C222" s="116" t="s">
        <v>28</v>
      </c>
      <c r="D222" s="116" t="s">
        <v>29</v>
      </c>
      <c r="E222" s="116" t="s">
        <v>30</v>
      </c>
      <c r="F222" s="3" t="s">
        <v>138</v>
      </c>
    </row>
    <row r="223" spans="1:6" x14ac:dyDescent="0.2">
      <c r="A223" s="116" t="s">
        <v>4</v>
      </c>
      <c r="B223" s="116" t="s">
        <v>5</v>
      </c>
      <c r="C223" s="116" t="s">
        <v>28</v>
      </c>
      <c r="D223" s="116" t="s">
        <v>29</v>
      </c>
      <c r="E223" s="116" t="s">
        <v>30</v>
      </c>
      <c r="F223" s="3" t="s">
        <v>138</v>
      </c>
    </row>
    <row r="224" spans="1:6" x14ac:dyDescent="0.2">
      <c r="A224" s="116" t="s">
        <v>4</v>
      </c>
      <c r="B224" s="116" t="s">
        <v>5</v>
      </c>
      <c r="C224" s="116" t="s">
        <v>28</v>
      </c>
      <c r="D224" s="116" t="s">
        <v>29</v>
      </c>
      <c r="E224" s="116" t="s">
        <v>30</v>
      </c>
      <c r="F224" s="3" t="s">
        <v>138</v>
      </c>
    </row>
    <row r="225" spans="1:6" x14ac:dyDescent="0.2">
      <c r="A225" s="116" t="s">
        <v>4</v>
      </c>
      <c r="B225" s="116" t="s">
        <v>5</v>
      </c>
      <c r="C225" s="116" t="s">
        <v>28</v>
      </c>
      <c r="D225" s="116" t="s">
        <v>29</v>
      </c>
      <c r="E225" s="116" t="s">
        <v>30</v>
      </c>
      <c r="F225" s="3" t="s">
        <v>138</v>
      </c>
    </row>
    <row r="226" spans="1:6" x14ac:dyDescent="0.2">
      <c r="A226" s="116" t="s">
        <v>4</v>
      </c>
      <c r="B226" s="116" t="s">
        <v>5</v>
      </c>
      <c r="C226" s="116" t="s">
        <v>25</v>
      </c>
      <c r="D226" s="116" t="s">
        <v>26</v>
      </c>
      <c r="E226" s="116" t="s">
        <v>27</v>
      </c>
      <c r="F226" s="3" t="s">
        <v>138</v>
      </c>
    </row>
    <row r="227" spans="1:6" x14ac:dyDescent="0.2">
      <c r="A227" s="116" t="s">
        <v>4</v>
      </c>
      <c r="B227" s="116" t="s">
        <v>5</v>
      </c>
      <c r="C227" s="116" t="s">
        <v>28</v>
      </c>
      <c r="D227" s="116" t="s">
        <v>29</v>
      </c>
      <c r="E227" s="116" t="s">
        <v>30</v>
      </c>
      <c r="F227" s="3" t="s">
        <v>138</v>
      </c>
    </row>
    <row r="228" spans="1:6" x14ac:dyDescent="0.2">
      <c r="A228" s="116" t="s">
        <v>4</v>
      </c>
      <c r="B228" s="116" t="s">
        <v>5</v>
      </c>
      <c r="C228" s="116" t="s">
        <v>28</v>
      </c>
      <c r="D228" s="116" t="s">
        <v>29</v>
      </c>
      <c r="E228" s="116" t="s">
        <v>30</v>
      </c>
      <c r="F228" s="3" t="s">
        <v>138</v>
      </c>
    </row>
    <row r="229" spans="1:6" x14ac:dyDescent="0.2">
      <c r="A229" s="116" t="s">
        <v>4</v>
      </c>
      <c r="B229" s="116" t="s">
        <v>5</v>
      </c>
      <c r="C229" s="116" t="s">
        <v>25</v>
      </c>
      <c r="D229" s="116" t="s">
        <v>26</v>
      </c>
      <c r="E229" s="116" t="s">
        <v>27</v>
      </c>
      <c r="F229" s="3" t="s">
        <v>138</v>
      </c>
    </row>
    <row r="230" spans="1:6" x14ac:dyDescent="0.2">
      <c r="A230" s="116" t="s">
        <v>4</v>
      </c>
      <c r="B230" s="116" t="s">
        <v>5</v>
      </c>
      <c r="C230" s="116" t="s">
        <v>28</v>
      </c>
      <c r="D230" s="116" t="s">
        <v>29</v>
      </c>
      <c r="E230" s="116" t="s">
        <v>30</v>
      </c>
      <c r="F230" s="3" t="s">
        <v>138</v>
      </c>
    </row>
    <row r="231" spans="1:6" x14ac:dyDescent="0.2">
      <c r="A231" s="116" t="s">
        <v>4</v>
      </c>
      <c r="B231" s="116" t="s">
        <v>5</v>
      </c>
      <c r="C231" s="116" t="s">
        <v>28</v>
      </c>
      <c r="D231" s="116" t="s">
        <v>29</v>
      </c>
      <c r="E231" s="116" t="s">
        <v>30</v>
      </c>
      <c r="F231" s="3" t="s">
        <v>138</v>
      </c>
    </row>
    <row r="232" spans="1:6" x14ac:dyDescent="0.2">
      <c r="A232" s="116" t="s">
        <v>4</v>
      </c>
      <c r="B232" s="116" t="s">
        <v>5</v>
      </c>
      <c r="C232" s="116" t="s">
        <v>28</v>
      </c>
      <c r="D232" s="116" t="s">
        <v>29</v>
      </c>
      <c r="E232" s="116" t="s">
        <v>30</v>
      </c>
      <c r="F232" s="3" t="s">
        <v>138</v>
      </c>
    </row>
    <row r="233" spans="1:6" x14ac:dyDescent="0.2">
      <c r="A233" s="116" t="s">
        <v>4</v>
      </c>
      <c r="B233" s="116" t="s">
        <v>5</v>
      </c>
      <c r="C233" s="116" t="s">
        <v>25</v>
      </c>
      <c r="D233" s="116" t="s">
        <v>29</v>
      </c>
      <c r="E233" s="116" t="s">
        <v>30</v>
      </c>
      <c r="F233" s="3" t="s">
        <v>138</v>
      </c>
    </row>
    <row r="234" spans="1:6" x14ac:dyDescent="0.2">
      <c r="A234" s="116" t="s">
        <v>4</v>
      </c>
      <c r="B234" s="116" t="s">
        <v>5</v>
      </c>
      <c r="C234" s="116" t="s">
        <v>28</v>
      </c>
      <c r="D234" s="116" t="s">
        <v>29</v>
      </c>
      <c r="E234" s="116" t="s">
        <v>30</v>
      </c>
      <c r="F234" s="3" t="s">
        <v>138</v>
      </c>
    </row>
    <row r="235" spans="1:6" x14ac:dyDescent="0.2">
      <c r="A235" s="116" t="s">
        <v>4</v>
      </c>
      <c r="B235" s="116" t="s">
        <v>5</v>
      </c>
      <c r="C235" s="116" t="s">
        <v>28</v>
      </c>
      <c r="D235" s="116" t="s">
        <v>29</v>
      </c>
      <c r="E235" s="116" t="s">
        <v>30</v>
      </c>
      <c r="F235" s="3" t="s">
        <v>138</v>
      </c>
    </row>
    <row r="236" spans="1:6" x14ac:dyDescent="0.2">
      <c r="A236" s="116" t="s">
        <v>4</v>
      </c>
      <c r="B236" s="116" t="s">
        <v>5</v>
      </c>
      <c r="C236" s="116" t="s">
        <v>28</v>
      </c>
      <c r="D236" s="116" t="s">
        <v>29</v>
      </c>
      <c r="E236" s="116" t="s">
        <v>30</v>
      </c>
      <c r="F236" s="3" t="s">
        <v>138</v>
      </c>
    </row>
    <row r="237" spans="1:6" x14ac:dyDescent="0.2">
      <c r="A237" s="116" t="s">
        <v>4</v>
      </c>
      <c r="B237" s="116" t="s">
        <v>5</v>
      </c>
      <c r="C237" s="116" t="s">
        <v>28</v>
      </c>
      <c r="D237" s="116" t="s">
        <v>29</v>
      </c>
      <c r="E237" s="116" t="s">
        <v>30</v>
      </c>
      <c r="F237" s="3" t="s">
        <v>138</v>
      </c>
    </row>
    <row r="238" spans="1:6" x14ac:dyDescent="0.2">
      <c r="A238" s="116" t="s">
        <v>4</v>
      </c>
      <c r="B238" s="116" t="s">
        <v>5</v>
      </c>
      <c r="C238" s="116" t="s">
        <v>28</v>
      </c>
      <c r="D238" s="116" t="s">
        <v>29</v>
      </c>
      <c r="E238" s="116" t="s">
        <v>30</v>
      </c>
      <c r="F238" s="3" t="s">
        <v>138</v>
      </c>
    </row>
    <row r="239" spans="1:6" x14ac:dyDescent="0.2">
      <c r="A239" s="116" t="s">
        <v>4</v>
      </c>
      <c r="B239" s="116" t="s">
        <v>5</v>
      </c>
      <c r="C239" s="116" t="s">
        <v>25</v>
      </c>
      <c r="D239" s="116" t="s">
        <v>29</v>
      </c>
      <c r="E239" s="116" t="s">
        <v>30</v>
      </c>
      <c r="F239" s="3" t="s">
        <v>138</v>
      </c>
    </row>
    <row r="240" spans="1:6" x14ac:dyDescent="0.2">
      <c r="A240" s="116" t="s">
        <v>4</v>
      </c>
      <c r="B240" s="116" t="s">
        <v>5</v>
      </c>
      <c r="C240" s="116" t="s">
        <v>25</v>
      </c>
      <c r="D240" s="116" t="s">
        <v>29</v>
      </c>
      <c r="E240" s="116" t="s">
        <v>30</v>
      </c>
      <c r="F240" s="3" t="s">
        <v>138</v>
      </c>
    </row>
    <row r="241" spans="1:6" x14ac:dyDescent="0.2">
      <c r="A241" s="116" t="s">
        <v>4</v>
      </c>
      <c r="B241" s="116" t="s">
        <v>5</v>
      </c>
      <c r="C241" s="116" t="s">
        <v>28</v>
      </c>
      <c r="D241" s="116" t="s">
        <v>29</v>
      </c>
      <c r="E241" s="116" t="s">
        <v>30</v>
      </c>
      <c r="F241" s="3" t="s">
        <v>138</v>
      </c>
    </row>
    <row r="242" spans="1:6" x14ac:dyDescent="0.2">
      <c r="A242" s="116" t="s">
        <v>4</v>
      </c>
      <c r="B242" s="116" t="s">
        <v>5</v>
      </c>
      <c r="C242" s="116" t="s">
        <v>25</v>
      </c>
      <c r="D242" s="116" t="s">
        <v>29</v>
      </c>
      <c r="E242" s="116" t="s">
        <v>30</v>
      </c>
      <c r="F242" s="3" t="s">
        <v>138</v>
      </c>
    </row>
    <row r="243" spans="1:6" x14ac:dyDescent="0.2">
      <c r="A243" s="116" t="s">
        <v>4</v>
      </c>
      <c r="B243" s="116" t="s">
        <v>5</v>
      </c>
      <c r="C243" s="116" t="s">
        <v>28</v>
      </c>
      <c r="D243" s="116" t="s">
        <v>29</v>
      </c>
      <c r="E243" s="116" t="s">
        <v>30</v>
      </c>
      <c r="F243" s="3" t="s">
        <v>138</v>
      </c>
    </row>
    <row r="244" spans="1:6" x14ac:dyDescent="0.2">
      <c r="A244" s="116" t="s">
        <v>4</v>
      </c>
      <c r="B244" s="116" t="s">
        <v>5</v>
      </c>
      <c r="C244" s="116" t="s">
        <v>28</v>
      </c>
      <c r="D244" s="116" t="s">
        <v>29</v>
      </c>
      <c r="E244" s="116" t="s">
        <v>30</v>
      </c>
      <c r="F244" s="3" t="s">
        <v>138</v>
      </c>
    </row>
    <row r="245" spans="1:6" x14ac:dyDescent="0.2">
      <c r="A245" s="116" t="s">
        <v>4</v>
      </c>
      <c r="B245" s="116" t="s">
        <v>5</v>
      </c>
      <c r="C245" s="116" t="s">
        <v>34</v>
      </c>
      <c r="D245" s="116" t="s">
        <v>35</v>
      </c>
      <c r="E245" s="116" t="s">
        <v>36</v>
      </c>
      <c r="F245" s="3" t="s">
        <v>138</v>
      </c>
    </row>
    <row r="246" spans="1:6" x14ac:dyDescent="0.2">
      <c r="A246" s="116" t="s">
        <v>4</v>
      </c>
      <c r="B246" s="116" t="s">
        <v>5</v>
      </c>
      <c r="C246" s="116" t="s">
        <v>28</v>
      </c>
      <c r="D246" s="116" t="s">
        <v>29</v>
      </c>
      <c r="E246" s="116" t="s">
        <v>30</v>
      </c>
      <c r="F246" s="3" t="s">
        <v>138</v>
      </c>
    </row>
    <row r="247" spans="1:6" x14ac:dyDescent="0.2">
      <c r="A247" s="116" t="s">
        <v>4</v>
      </c>
      <c r="B247" s="116" t="s">
        <v>5</v>
      </c>
      <c r="C247" s="116" t="s">
        <v>28</v>
      </c>
      <c r="D247" s="116" t="s">
        <v>29</v>
      </c>
      <c r="E247" s="116" t="s">
        <v>30</v>
      </c>
      <c r="F247" s="3" t="s">
        <v>138</v>
      </c>
    </row>
    <row r="248" spans="1:6" x14ac:dyDescent="0.2">
      <c r="A248" s="116" t="s">
        <v>4</v>
      </c>
      <c r="B248" s="116" t="s">
        <v>5</v>
      </c>
      <c r="C248" s="116" t="s">
        <v>31</v>
      </c>
      <c r="D248" s="116" t="s">
        <v>32</v>
      </c>
      <c r="E248" s="116" t="s">
        <v>33</v>
      </c>
      <c r="F248" s="3" t="s">
        <v>138</v>
      </c>
    </row>
    <row r="249" spans="1:6" x14ac:dyDescent="0.2">
      <c r="A249" s="116" t="s">
        <v>4</v>
      </c>
      <c r="B249" s="116" t="s">
        <v>5</v>
      </c>
      <c r="C249" s="116" t="s">
        <v>28</v>
      </c>
      <c r="D249" s="116" t="s">
        <v>29</v>
      </c>
      <c r="E249" s="116" t="s">
        <v>30</v>
      </c>
      <c r="F249" s="3" t="s">
        <v>138</v>
      </c>
    </row>
    <row r="250" spans="1:6" x14ac:dyDescent="0.2">
      <c r="A250" s="116" t="s">
        <v>4</v>
      </c>
      <c r="B250" s="116" t="s">
        <v>5</v>
      </c>
      <c r="C250" s="116" t="s">
        <v>28</v>
      </c>
      <c r="D250" s="116" t="s">
        <v>29</v>
      </c>
      <c r="E250" s="116" t="s">
        <v>30</v>
      </c>
      <c r="F250" s="3" t="s">
        <v>138</v>
      </c>
    </row>
    <row r="251" spans="1:6" x14ac:dyDescent="0.2">
      <c r="A251" s="116" t="s">
        <v>4</v>
      </c>
      <c r="B251" s="116" t="s">
        <v>5</v>
      </c>
      <c r="C251" s="116" t="s">
        <v>28</v>
      </c>
      <c r="D251" s="116" t="s">
        <v>29</v>
      </c>
      <c r="E251" s="116" t="s">
        <v>30</v>
      </c>
      <c r="F251" s="3" t="s">
        <v>138</v>
      </c>
    </row>
    <row r="252" spans="1:6" x14ac:dyDescent="0.2">
      <c r="A252" s="116" t="s">
        <v>4</v>
      </c>
      <c r="B252" s="116" t="s">
        <v>5</v>
      </c>
      <c r="C252" s="116" t="s">
        <v>28</v>
      </c>
      <c r="D252" s="116" t="s">
        <v>29</v>
      </c>
      <c r="E252" s="116" t="s">
        <v>30</v>
      </c>
      <c r="F252" s="3" t="s">
        <v>138</v>
      </c>
    </row>
    <row r="253" spans="1:6" x14ac:dyDescent="0.2">
      <c r="A253" s="116" t="s">
        <v>4</v>
      </c>
      <c r="B253" s="116" t="s">
        <v>5</v>
      </c>
      <c r="C253" s="116" t="s">
        <v>28</v>
      </c>
      <c r="D253" s="116" t="s">
        <v>29</v>
      </c>
      <c r="E253" s="116" t="s">
        <v>30</v>
      </c>
      <c r="F253" s="3" t="s">
        <v>138</v>
      </c>
    </row>
    <row r="254" spans="1:6" x14ac:dyDescent="0.2">
      <c r="A254" s="116" t="s">
        <v>4</v>
      </c>
      <c r="B254" s="116" t="s">
        <v>5</v>
      </c>
      <c r="C254" s="116" t="s">
        <v>28</v>
      </c>
      <c r="D254" s="116" t="s">
        <v>29</v>
      </c>
      <c r="E254" s="116" t="s">
        <v>30</v>
      </c>
      <c r="F254" s="3" t="s">
        <v>138</v>
      </c>
    </row>
    <row r="255" spans="1:6" x14ac:dyDescent="0.2">
      <c r="A255" s="116" t="s">
        <v>4</v>
      </c>
      <c r="B255" s="116" t="s">
        <v>5</v>
      </c>
      <c r="C255" s="116" t="s">
        <v>28</v>
      </c>
      <c r="D255" s="116" t="s">
        <v>29</v>
      </c>
      <c r="E255" s="116" t="s">
        <v>30</v>
      </c>
      <c r="F255" s="3" t="s">
        <v>138</v>
      </c>
    </row>
    <row r="256" spans="1:6" x14ac:dyDescent="0.2">
      <c r="A256" s="116" t="s">
        <v>4</v>
      </c>
      <c r="B256" s="116" t="s">
        <v>5</v>
      </c>
      <c r="C256" s="116" t="s">
        <v>28</v>
      </c>
      <c r="D256" s="116" t="s">
        <v>29</v>
      </c>
      <c r="E256" s="116" t="s">
        <v>30</v>
      </c>
      <c r="F256" s="3" t="s">
        <v>138</v>
      </c>
    </row>
    <row r="257" spans="1:6" x14ac:dyDescent="0.2">
      <c r="A257" s="116" t="s">
        <v>4</v>
      </c>
      <c r="B257" s="116" t="s">
        <v>5</v>
      </c>
      <c r="C257" s="116" t="s">
        <v>34</v>
      </c>
      <c r="D257" s="116" t="s">
        <v>35</v>
      </c>
      <c r="E257" s="116" t="s">
        <v>36</v>
      </c>
      <c r="F257" s="3" t="s">
        <v>138</v>
      </c>
    </row>
    <row r="258" spans="1:6" x14ac:dyDescent="0.2">
      <c r="A258" s="116" t="s">
        <v>4</v>
      </c>
      <c r="B258" s="116" t="s">
        <v>5</v>
      </c>
      <c r="C258" s="116" t="s">
        <v>28</v>
      </c>
      <c r="D258" s="116" t="s">
        <v>29</v>
      </c>
      <c r="E258" s="116" t="s">
        <v>30</v>
      </c>
      <c r="F258" s="3" t="s">
        <v>138</v>
      </c>
    </row>
    <row r="259" spans="1:6" x14ac:dyDescent="0.2">
      <c r="A259" s="116" t="s">
        <v>4</v>
      </c>
      <c r="B259" s="116" t="s">
        <v>5</v>
      </c>
      <c r="C259" s="116" t="s">
        <v>28</v>
      </c>
      <c r="D259" s="116" t="s">
        <v>29</v>
      </c>
      <c r="E259" s="116" t="s">
        <v>30</v>
      </c>
      <c r="F259" s="3" t="s">
        <v>138</v>
      </c>
    </row>
    <row r="260" spans="1:6" x14ac:dyDescent="0.2">
      <c r="A260" s="116" t="s">
        <v>4</v>
      </c>
      <c r="B260" s="116" t="s">
        <v>5</v>
      </c>
      <c r="C260" s="116" t="s">
        <v>28</v>
      </c>
      <c r="D260" s="116" t="s">
        <v>29</v>
      </c>
      <c r="E260" s="116" t="s">
        <v>30</v>
      </c>
      <c r="F260" s="3" t="s">
        <v>138</v>
      </c>
    </row>
    <row r="261" spans="1:6" x14ac:dyDescent="0.2">
      <c r="A261" s="116" t="s">
        <v>4</v>
      </c>
      <c r="B261" s="116" t="s">
        <v>5</v>
      </c>
      <c r="C261" s="116" t="s">
        <v>28</v>
      </c>
      <c r="D261" s="116" t="s">
        <v>29</v>
      </c>
      <c r="E261" s="116" t="s">
        <v>30</v>
      </c>
      <c r="F261" s="3" t="s">
        <v>138</v>
      </c>
    </row>
    <row r="262" spans="1:6" x14ac:dyDescent="0.2">
      <c r="A262" s="116" t="s">
        <v>4</v>
      </c>
      <c r="B262" s="116" t="s">
        <v>5</v>
      </c>
      <c r="C262" s="116" t="s">
        <v>28</v>
      </c>
      <c r="D262" s="116" t="s">
        <v>29</v>
      </c>
      <c r="E262" s="116" t="s">
        <v>30</v>
      </c>
      <c r="F262" s="3" t="s">
        <v>138</v>
      </c>
    </row>
    <row r="263" spans="1:6" x14ac:dyDescent="0.2">
      <c r="A263" s="116" t="s">
        <v>4</v>
      </c>
      <c r="B263" s="116" t="s">
        <v>5</v>
      </c>
      <c r="C263" s="116" t="s">
        <v>25</v>
      </c>
      <c r="D263" s="116" t="s">
        <v>29</v>
      </c>
      <c r="E263" s="116" t="s">
        <v>30</v>
      </c>
      <c r="F263" s="3" t="s">
        <v>138</v>
      </c>
    </row>
    <row r="264" spans="1:6" x14ac:dyDescent="0.2">
      <c r="A264" s="116" t="s">
        <v>4</v>
      </c>
      <c r="B264" s="116" t="s">
        <v>5</v>
      </c>
      <c r="C264" s="116" t="s">
        <v>28</v>
      </c>
      <c r="D264" s="116" t="s">
        <v>29</v>
      </c>
      <c r="E264" s="116" t="s">
        <v>30</v>
      </c>
      <c r="F264" s="3" t="s">
        <v>138</v>
      </c>
    </row>
    <row r="265" spans="1:6" x14ac:dyDescent="0.2">
      <c r="A265" s="116" t="s">
        <v>4</v>
      </c>
      <c r="B265" s="116" t="s">
        <v>5</v>
      </c>
      <c r="C265" s="116" t="s">
        <v>28</v>
      </c>
      <c r="D265" s="116" t="s">
        <v>29</v>
      </c>
      <c r="E265" s="116" t="s">
        <v>30</v>
      </c>
      <c r="F265" s="3" t="s">
        <v>138</v>
      </c>
    </row>
    <row r="266" spans="1:6" x14ac:dyDescent="0.2">
      <c r="A266" s="116" t="s">
        <v>4</v>
      </c>
      <c r="B266" s="116" t="s">
        <v>5</v>
      </c>
      <c r="C266" s="116" t="s">
        <v>28</v>
      </c>
      <c r="D266" s="116" t="s">
        <v>29</v>
      </c>
      <c r="E266" s="116" t="s">
        <v>30</v>
      </c>
      <c r="F266" s="3" t="s">
        <v>138</v>
      </c>
    </row>
    <row r="267" spans="1:6" x14ac:dyDescent="0.2">
      <c r="A267" s="116" t="s">
        <v>4</v>
      </c>
      <c r="B267" s="116" t="s">
        <v>5</v>
      </c>
      <c r="C267" s="116" t="s">
        <v>28</v>
      </c>
      <c r="D267" s="116" t="s">
        <v>29</v>
      </c>
      <c r="E267" s="116" t="s">
        <v>30</v>
      </c>
      <c r="F267" s="3" t="s">
        <v>138</v>
      </c>
    </row>
    <row r="268" spans="1:6" x14ac:dyDescent="0.2">
      <c r="A268" s="116" t="s">
        <v>4</v>
      </c>
      <c r="B268" s="116" t="s">
        <v>5</v>
      </c>
      <c r="C268" s="116" t="s">
        <v>28</v>
      </c>
      <c r="D268" s="116" t="s">
        <v>29</v>
      </c>
      <c r="E268" s="116" t="s">
        <v>30</v>
      </c>
      <c r="F268" s="3" t="s">
        <v>138</v>
      </c>
    </row>
    <row r="269" spans="1:6" x14ac:dyDescent="0.2">
      <c r="A269" s="116" t="s">
        <v>4</v>
      </c>
      <c r="B269" s="116" t="s">
        <v>5</v>
      </c>
      <c r="C269" s="116" t="s">
        <v>28</v>
      </c>
      <c r="D269" s="116" t="s">
        <v>29</v>
      </c>
      <c r="E269" s="116" t="s">
        <v>30</v>
      </c>
      <c r="F269" s="3" t="s">
        <v>138</v>
      </c>
    </row>
    <row r="270" spans="1:6" x14ac:dyDescent="0.2">
      <c r="A270" s="116" t="s">
        <v>4</v>
      </c>
      <c r="B270" s="116" t="s">
        <v>5</v>
      </c>
      <c r="C270" s="116" t="s">
        <v>25</v>
      </c>
      <c r="D270" s="116" t="s">
        <v>26</v>
      </c>
      <c r="E270" s="116" t="s">
        <v>27</v>
      </c>
      <c r="F270" s="3" t="s">
        <v>138</v>
      </c>
    </row>
    <row r="271" spans="1:6" x14ac:dyDescent="0.2">
      <c r="A271" s="116" t="s">
        <v>4</v>
      </c>
      <c r="B271" s="116" t="s">
        <v>5</v>
      </c>
      <c r="C271" s="116" t="s">
        <v>28</v>
      </c>
      <c r="D271" s="116" t="s">
        <v>29</v>
      </c>
      <c r="E271" s="116" t="s">
        <v>30</v>
      </c>
      <c r="F271" s="3" t="s">
        <v>138</v>
      </c>
    </row>
    <row r="272" spans="1:6" x14ac:dyDescent="0.2">
      <c r="A272" s="116" t="s">
        <v>4</v>
      </c>
      <c r="B272" s="116" t="s">
        <v>5</v>
      </c>
      <c r="C272" s="116" t="s">
        <v>28</v>
      </c>
      <c r="D272" s="116" t="s">
        <v>29</v>
      </c>
      <c r="E272" s="116" t="s">
        <v>30</v>
      </c>
      <c r="F272" s="3" t="s">
        <v>138</v>
      </c>
    </row>
    <row r="273" spans="1:6" x14ac:dyDescent="0.2">
      <c r="A273" s="116" t="s">
        <v>4</v>
      </c>
      <c r="B273" s="116" t="s">
        <v>5</v>
      </c>
      <c r="C273" s="116" t="s">
        <v>28</v>
      </c>
      <c r="D273" s="116" t="s">
        <v>29</v>
      </c>
      <c r="E273" s="116" t="s">
        <v>30</v>
      </c>
      <c r="F273" s="3" t="s">
        <v>138</v>
      </c>
    </row>
    <row r="274" spans="1:6" x14ac:dyDescent="0.2">
      <c r="A274" s="116" t="s">
        <v>4</v>
      </c>
      <c r="B274" s="116" t="s">
        <v>5</v>
      </c>
      <c r="C274" s="116" t="s">
        <v>28</v>
      </c>
      <c r="D274" s="116" t="s">
        <v>29</v>
      </c>
      <c r="E274" s="116" t="s">
        <v>30</v>
      </c>
      <c r="F274" s="3" t="s">
        <v>138</v>
      </c>
    </row>
    <row r="275" spans="1:6" x14ac:dyDescent="0.2">
      <c r="A275" s="116" t="s">
        <v>4</v>
      </c>
      <c r="B275" s="116" t="s">
        <v>5</v>
      </c>
      <c r="C275" s="116" t="s">
        <v>28</v>
      </c>
      <c r="D275" s="116" t="s">
        <v>29</v>
      </c>
      <c r="E275" s="116" t="s">
        <v>30</v>
      </c>
      <c r="F275" s="3" t="s">
        <v>138</v>
      </c>
    </row>
    <row r="276" spans="1:6" x14ac:dyDescent="0.2">
      <c r="A276" s="116" t="s">
        <v>4</v>
      </c>
      <c r="B276" s="116" t="s">
        <v>5</v>
      </c>
      <c r="C276" s="116" t="s">
        <v>28</v>
      </c>
      <c r="D276" s="116" t="s">
        <v>29</v>
      </c>
      <c r="E276" s="116" t="s">
        <v>30</v>
      </c>
      <c r="F276" s="3" t="s">
        <v>138</v>
      </c>
    </row>
    <row r="277" spans="1:6" x14ac:dyDescent="0.2">
      <c r="A277" s="116" t="s">
        <v>4</v>
      </c>
      <c r="B277" s="116" t="s">
        <v>5</v>
      </c>
      <c r="C277" s="116" t="s">
        <v>28</v>
      </c>
      <c r="D277" s="116" t="s">
        <v>29</v>
      </c>
      <c r="E277" s="116" t="s">
        <v>30</v>
      </c>
      <c r="F277" s="3" t="s">
        <v>138</v>
      </c>
    </row>
    <row r="278" spans="1:6" x14ac:dyDescent="0.2">
      <c r="A278" s="116" t="s">
        <v>4</v>
      </c>
      <c r="B278" s="116" t="s">
        <v>5</v>
      </c>
      <c r="C278" s="116" t="s">
        <v>28</v>
      </c>
      <c r="D278" s="116" t="s">
        <v>29</v>
      </c>
      <c r="E278" s="116" t="s">
        <v>30</v>
      </c>
      <c r="F278" s="3" t="s">
        <v>138</v>
      </c>
    </row>
    <row r="279" spans="1:6" x14ac:dyDescent="0.2">
      <c r="A279" s="116" t="s">
        <v>4</v>
      </c>
      <c r="B279" s="116" t="s">
        <v>5</v>
      </c>
      <c r="C279" s="116" t="s">
        <v>28</v>
      </c>
      <c r="D279" s="116" t="s">
        <v>29</v>
      </c>
      <c r="E279" s="116" t="s">
        <v>30</v>
      </c>
      <c r="F279" s="3" t="s">
        <v>138</v>
      </c>
    </row>
    <row r="280" spans="1:6" x14ac:dyDescent="0.2">
      <c r="A280" s="116" t="s">
        <v>4</v>
      </c>
      <c r="B280" s="116" t="s">
        <v>5</v>
      </c>
      <c r="C280" s="116" t="s">
        <v>28</v>
      </c>
      <c r="D280" s="116" t="s">
        <v>29</v>
      </c>
      <c r="E280" s="116" t="s">
        <v>30</v>
      </c>
      <c r="F280" s="3" t="s">
        <v>138</v>
      </c>
    </row>
    <row r="281" spans="1:6" x14ac:dyDescent="0.2">
      <c r="A281" s="116" t="s">
        <v>4</v>
      </c>
      <c r="B281" s="116" t="s">
        <v>5</v>
      </c>
      <c r="C281" s="116" t="s">
        <v>28</v>
      </c>
      <c r="D281" s="116" t="s">
        <v>29</v>
      </c>
      <c r="E281" s="116" t="s">
        <v>30</v>
      </c>
      <c r="F281" s="3" t="s">
        <v>138</v>
      </c>
    </row>
    <row r="282" spans="1:6" x14ac:dyDescent="0.2">
      <c r="A282" s="116" t="s">
        <v>4</v>
      </c>
      <c r="B282" s="116" t="s">
        <v>5</v>
      </c>
      <c r="C282" s="116" t="s">
        <v>28</v>
      </c>
      <c r="D282" s="116" t="s">
        <v>29</v>
      </c>
      <c r="E282" s="116" t="s">
        <v>30</v>
      </c>
      <c r="F282" s="3" t="s">
        <v>138</v>
      </c>
    </row>
    <row r="283" spans="1:6" x14ac:dyDescent="0.2">
      <c r="A283" s="116" t="s">
        <v>4</v>
      </c>
      <c r="B283" s="116" t="s">
        <v>5</v>
      </c>
      <c r="C283" s="116" t="s">
        <v>28</v>
      </c>
      <c r="D283" s="116" t="s">
        <v>29</v>
      </c>
      <c r="E283" s="116" t="s">
        <v>30</v>
      </c>
      <c r="F283" s="3" t="s">
        <v>138</v>
      </c>
    </row>
    <row r="284" spans="1:6" x14ac:dyDescent="0.2">
      <c r="A284" s="116" t="s">
        <v>4</v>
      </c>
      <c r="B284" s="116" t="s">
        <v>5</v>
      </c>
      <c r="C284" s="116" t="s">
        <v>31</v>
      </c>
      <c r="D284" s="116" t="s">
        <v>32</v>
      </c>
      <c r="E284" s="116" t="s">
        <v>33</v>
      </c>
      <c r="F284" s="3" t="s">
        <v>138</v>
      </c>
    </row>
    <row r="285" spans="1:6" x14ac:dyDescent="0.2">
      <c r="A285" s="116" t="s">
        <v>4</v>
      </c>
      <c r="B285" s="116" t="s">
        <v>5</v>
      </c>
      <c r="C285" s="116" t="s">
        <v>28</v>
      </c>
      <c r="D285" s="116" t="s">
        <v>29</v>
      </c>
      <c r="E285" s="116" t="s">
        <v>30</v>
      </c>
      <c r="F285" s="3" t="s">
        <v>138</v>
      </c>
    </row>
    <row r="286" spans="1:6" x14ac:dyDescent="0.2">
      <c r="A286" s="116" t="s">
        <v>4</v>
      </c>
      <c r="B286" s="116" t="s">
        <v>5</v>
      </c>
      <c r="C286" s="116" t="s">
        <v>28</v>
      </c>
      <c r="D286" s="116" t="s">
        <v>29</v>
      </c>
      <c r="E286" s="116" t="s">
        <v>30</v>
      </c>
      <c r="F286" s="3" t="s">
        <v>138</v>
      </c>
    </row>
    <row r="287" spans="1:6" x14ac:dyDescent="0.2">
      <c r="A287" s="116" t="s">
        <v>4</v>
      </c>
      <c r="B287" s="116" t="s">
        <v>5</v>
      </c>
      <c r="C287" s="116" t="s">
        <v>28</v>
      </c>
      <c r="D287" s="116" t="s">
        <v>29</v>
      </c>
      <c r="E287" s="116" t="s">
        <v>30</v>
      </c>
      <c r="F287" s="3" t="s">
        <v>138</v>
      </c>
    </row>
    <row r="288" spans="1:6" x14ac:dyDescent="0.2">
      <c r="A288" s="116" t="s">
        <v>4</v>
      </c>
      <c r="B288" s="116" t="s">
        <v>5</v>
      </c>
      <c r="C288" s="116" t="s">
        <v>25</v>
      </c>
      <c r="D288" s="116" t="s">
        <v>26</v>
      </c>
      <c r="E288" s="116" t="s">
        <v>27</v>
      </c>
      <c r="F288" s="3" t="s">
        <v>138</v>
      </c>
    </row>
    <row r="289" spans="1:6" x14ac:dyDescent="0.2">
      <c r="A289" s="116" t="s">
        <v>4</v>
      </c>
      <c r="B289" s="116" t="s">
        <v>5</v>
      </c>
      <c r="C289" s="116" t="s">
        <v>28</v>
      </c>
      <c r="D289" s="116" t="s">
        <v>29</v>
      </c>
      <c r="E289" s="116" t="s">
        <v>30</v>
      </c>
      <c r="F289" s="3" t="s">
        <v>138</v>
      </c>
    </row>
    <row r="290" spans="1:6" x14ac:dyDescent="0.2">
      <c r="A290" s="116" t="s">
        <v>4</v>
      </c>
      <c r="B290" s="116" t="s">
        <v>5</v>
      </c>
      <c r="C290" s="116" t="s">
        <v>25</v>
      </c>
      <c r="D290" s="116" t="s">
        <v>26</v>
      </c>
      <c r="E290" s="116" t="s">
        <v>27</v>
      </c>
      <c r="F290" s="3" t="s">
        <v>138</v>
      </c>
    </row>
    <row r="291" spans="1:6" x14ac:dyDescent="0.2">
      <c r="A291" s="116" t="s">
        <v>4</v>
      </c>
      <c r="B291" s="116" t="s">
        <v>5</v>
      </c>
      <c r="C291" s="116" t="s">
        <v>25</v>
      </c>
      <c r="D291" s="116" t="s">
        <v>29</v>
      </c>
      <c r="E291" s="116" t="s">
        <v>30</v>
      </c>
      <c r="F291" s="3" t="s">
        <v>138</v>
      </c>
    </row>
    <row r="292" spans="1:6" x14ac:dyDescent="0.2">
      <c r="A292" s="116" t="s">
        <v>4</v>
      </c>
      <c r="B292" s="116" t="s">
        <v>5</v>
      </c>
      <c r="C292" s="116" t="s">
        <v>28</v>
      </c>
      <c r="D292" s="116" t="s">
        <v>29</v>
      </c>
      <c r="E292" s="116" t="s">
        <v>30</v>
      </c>
      <c r="F292" s="3" t="s">
        <v>138</v>
      </c>
    </row>
    <row r="293" spans="1:6" x14ac:dyDescent="0.2">
      <c r="A293" s="116" t="s">
        <v>4</v>
      </c>
      <c r="B293" s="116" t="s">
        <v>5</v>
      </c>
      <c r="C293" s="116" t="s">
        <v>28</v>
      </c>
      <c r="D293" s="116" t="s">
        <v>29</v>
      </c>
      <c r="E293" s="116" t="s">
        <v>30</v>
      </c>
      <c r="F293" s="3" t="s">
        <v>138</v>
      </c>
    </row>
    <row r="294" spans="1:6" x14ac:dyDescent="0.2">
      <c r="A294" s="116" t="s">
        <v>4</v>
      </c>
      <c r="B294" s="116" t="s">
        <v>5</v>
      </c>
      <c r="C294" s="116" t="s">
        <v>28</v>
      </c>
      <c r="D294" s="116" t="s">
        <v>29</v>
      </c>
      <c r="E294" s="116" t="s">
        <v>30</v>
      </c>
      <c r="F294" s="3" t="s">
        <v>138</v>
      </c>
    </row>
    <row r="295" spans="1:6" x14ac:dyDescent="0.2">
      <c r="A295" s="116" t="s">
        <v>4</v>
      </c>
      <c r="B295" s="116" t="s">
        <v>5</v>
      </c>
      <c r="C295" s="116" t="s">
        <v>28</v>
      </c>
      <c r="D295" s="116" t="s">
        <v>29</v>
      </c>
      <c r="E295" s="116" t="s">
        <v>30</v>
      </c>
      <c r="F295" s="3" t="s">
        <v>138</v>
      </c>
    </row>
    <row r="296" spans="1:6" x14ac:dyDescent="0.2">
      <c r="A296" s="116" t="s">
        <v>4</v>
      </c>
      <c r="B296" s="116" t="s">
        <v>5</v>
      </c>
      <c r="C296" s="116" t="s">
        <v>31</v>
      </c>
      <c r="D296" s="116" t="s">
        <v>32</v>
      </c>
      <c r="E296" s="116" t="s">
        <v>33</v>
      </c>
      <c r="F296" s="3" t="s">
        <v>138</v>
      </c>
    </row>
    <row r="297" spans="1:6" x14ac:dyDescent="0.2">
      <c r="A297" s="116" t="s">
        <v>4</v>
      </c>
      <c r="B297" s="116" t="s">
        <v>5</v>
      </c>
      <c r="C297" s="116" t="s">
        <v>25</v>
      </c>
      <c r="D297" s="116" t="s">
        <v>29</v>
      </c>
      <c r="E297" s="116" t="s">
        <v>30</v>
      </c>
      <c r="F297" s="3" t="s">
        <v>138</v>
      </c>
    </row>
    <row r="298" spans="1:6" x14ac:dyDescent="0.2">
      <c r="A298" s="116" t="s">
        <v>4</v>
      </c>
      <c r="B298" s="116" t="s">
        <v>5</v>
      </c>
      <c r="C298" s="116" t="s">
        <v>25</v>
      </c>
      <c r="D298" s="116" t="s">
        <v>29</v>
      </c>
      <c r="E298" s="116" t="s">
        <v>30</v>
      </c>
      <c r="F298" s="3" t="s">
        <v>138</v>
      </c>
    </row>
    <row r="299" spans="1:6" x14ac:dyDescent="0.2">
      <c r="A299" s="116" t="s">
        <v>4</v>
      </c>
      <c r="B299" s="116" t="s">
        <v>5</v>
      </c>
      <c r="C299" s="116" t="s">
        <v>28</v>
      </c>
      <c r="D299" s="116" t="s">
        <v>29</v>
      </c>
      <c r="E299" s="116" t="s">
        <v>30</v>
      </c>
      <c r="F299" s="3" t="s">
        <v>138</v>
      </c>
    </row>
    <row r="300" spans="1:6" x14ac:dyDescent="0.2">
      <c r="A300" s="116" t="s">
        <v>4</v>
      </c>
      <c r="B300" s="116" t="s">
        <v>5</v>
      </c>
      <c r="C300" s="116" t="s">
        <v>28</v>
      </c>
      <c r="D300" s="116" t="s">
        <v>29</v>
      </c>
      <c r="E300" s="116" t="s">
        <v>30</v>
      </c>
      <c r="F300" s="3" t="s">
        <v>138</v>
      </c>
    </row>
    <row r="301" spans="1:6" x14ac:dyDescent="0.2">
      <c r="A301" s="116" t="s">
        <v>4</v>
      </c>
      <c r="B301" s="116" t="s">
        <v>5</v>
      </c>
      <c r="C301" s="116" t="s">
        <v>28</v>
      </c>
      <c r="D301" s="116" t="s">
        <v>29</v>
      </c>
      <c r="E301" s="116" t="s">
        <v>30</v>
      </c>
      <c r="F301" s="3" t="s">
        <v>138</v>
      </c>
    </row>
    <row r="302" spans="1:6" x14ac:dyDescent="0.2">
      <c r="A302" s="116" t="s">
        <v>4</v>
      </c>
      <c r="B302" s="116" t="s">
        <v>5</v>
      </c>
      <c r="C302" s="116" t="s">
        <v>28</v>
      </c>
      <c r="D302" s="116" t="s">
        <v>29</v>
      </c>
      <c r="E302" s="116" t="s">
        <v>30</v>
      </c>
      <c r="F302" s="3" t="s">
        <v>138</v>
      </c>
    </row>
    <row r="303" spans="1:6" x14ac:dyDescent="0.2">
      <c r="A303" s="116" t="s">
        <v>4</v>
      </c>
      <c r="B303" s="116" t="s">
        <v>5</v>
      </c>
      <c r="C303" s="116" t="s">
        <v>28</v>
      </c>
      <c r="D303" s="116" t="s">
        <v>29</v>
      </c>
      <c r="E303" s="116" t="s">
        <v>30</v>
      </c>
      <c r="F303" s="3" t="s">
        <v>138</v>
      </c>
    </row>
    <row r="304" spans="1:6" x14ac:dyDescent="0.2">
      <c r="A304" s="116" t="s">
        <v>4</v>
      </c>
      <c r="B304" s="116" t="s">
        <v>5</v>
      </c>
      <c r="C304" s="116" t="s">
        <v>28</v>
      </c>
      <c r="D304" s="116" t="s">
        <v>29</v>
      </c>
      <c r="E304" s="116" t="s">
        <v>30</v>
      </c>
      <c r="F304" s="3" t="s">
        <v>138</v>
      </c>
    </row>
    <row r="305" spans="1:6" x14ac:dyDescent="0.2">
      <c r="A305" s="116" t="s">
        <v>4</v>
      </c>
      <c r="B305" s="116" t="s">
        <v>5</v>
      </c>
      <c r="C305" s="116" t="s">
        <v>28</v>
      </c>
      <c r="D305" s="116" t="s">
        <v>29</v>
      </c>
      <c r="E305" s="116" t="s">
        <v>30</v>
      </c>
      <c r="F305" s="3" t="s">
        <v>138</v>
      </c>
    </row>
    <row r="306" spans="1:6" x14ac:dyDescent="0.2">
      <c r="A306" s="116" t="s">
        <v>4</v>
      </c>
      <c r="B306" s="116" t="s">
        <v>5</v>
      </c>
      <c r="C306" s="116" t="s">
        <v>28</v>
      </c>
      <c r="D306" s="116" t="s">
        <v>29</v>
      </c>
      <c r="E306" s="116" t="s">
        <v>30</v>
      </c>
      <c r="F306" s="3" t="s">
        <v>138</v>
      </c>
    </row>
    <row r="307" spans="1:6" x14ac:dyDescent="0.2">
      <c r="A307" s="116" t="s">
        <v>4</v>
      </c>
      <c r="B307" s="116" t="s">
        <v>5</v>
      </c>
      <c r="C307" s="116" t="s">
        <v>28</v>
      </c>
      <c r="D307" s="116" t="s">
        <v>29</v>
      </c>
      <c r="E307" s="116" t="s">
        <v>30</v>
      </c>
      <c r="F307" s="3" t="s">
        <v>138</v>
      </c>
    </row>
    <row r="308" spans="1:6" x14ac:dyDescent="0.2">
      <c r="A308" s="116" t="s">
        <v>4</v>
      </c>
      <c r="B308" s="116" t="s">
        <v>5</v>
      </c>
      <c r="C308" s="116" t="s">
        <v>28</v>
      </c>
      <c r="D308" s="116" t="s">
        <v>29</v>
      </c>
      <c r="E308" s="116" t="s">
        <v>30</v>
      </c>
      <c r="F308" s="3" t="s">
        <v>138</v>
      </c>
    </row>
    <row r="309" spans="1:6" x14ac:dyDescent="0.2">
      <c r="A309" s="116" t="s">
        <v>4</v>
      </c>
      <c r="B309" s="116" t="s">
        <v>5</v>
      </c>
      <c r="C309" s="116" t="s">
        <v>28</v>
      </c>
      <c r="D309" s="116" t="s">
        <v>29</v>
      </c>
      <c r="E309" s="116" t="s">
        <v>30</v>
      </c>
      <c r="F309" s="3" t="s">
        <v>138</v>
      </c>
    </row>
    <row r="310" spans="1:6" x14ac:dyDescent="0.2">
      <c r="A310" s="116" t="s">
        <v>4</v>
      </c>
      <c r="B310" s="116" t="s">
        <v>5</v>
      </c>
      <c r="C310" s="116" t="s">
        <v>28</v>
      </c>
      <c r="D310" s="116" t="s">
        <v>29</v>
      </c>
      <c r="E310" s="116" t="s">
        <v>30</v>
      </c>
      <c r="F310" s="3" t="s">
        <v>138</v>
      </c>
    </row>
    <row r="311" spans="1:6" x14ac:dyDescent="0.2">
      <c r="A311" s="116" t="s">
        <v>4</v>
      </c>
      <c r="B311" s="116" t="s">
        <v>5</v>
      </c>
      <c r="C311" s="116" t="s">
        <v>28</v>
      </c>
      <c r="D311" s="116" t="s">
        <v>29</v>
      </c>
      <c r="E311" s="116" t="s">
        <v>30</v>
      </c>
      <c r="F311" s="3" t="s">
        <v>138</v>
      </c>
    </row>
    <row r="312" spans="1:6" x14ac:dyDescent="0.2">
      <c r="A312" s="116" t="s">
        <v>4</v>
      </c>
      <c r="B312" s="116" t="s">
        <v>5</v>
      </c>
      <c r="C312" s="116" t="s">
        <v>28</v>
      </c>
      <c r="D312" s="116" t="s">
        <v>29</v>
      </c>
      <c r="E312" s="116" t="s">
        <v>30</v>
      </c>
      <c r="F312" s="3" t="s">
        <v>138</v>
      </c>
    </row>
    <row r="313" spans="1:6" x14ac:dyDescent="0.2">
      <c r="A313" s="116" t="s">
        <v>4</v>
      </c>
      <c r="B313" s="116" t="s">
        <v>5</v>
      </c>
      <c r="C313" s="116" t="s">
        <v>28</v>
      </c>
      <c r="D313" s="116" t="s">
        <v>29</v>
      </c>
      <c r="E313" s="116" t="s">
        <v>30</v>
      </c>
      <c r="F313" s="3" t="s">
        <v>138</v>
      </c>
    </row>
    <row r="314" spans="1:6" x14ac:dyDescent="0.2">
      <c r="A314" s="116" t="s">
        <v>4</v>
      </c>
      <c r="B314" s="116" t="s">
        <v>5</v>
      </c>
      <c r="C314" s="116" t="s">
        <v>28</v>
      </c>
      <c r="D314" s="116" t="s">
        <v>29</v>
      </c>
      <c r="E314" s="116" t="s">
        <v>30</v>
      </c>
      <c r="F314" s="3" t="s">
        <v>138</v>
      </c>
    </row>
    <row r="315" spans="1:6" x14ac:dyDescent="0.2">
      <c r="A315" s="116" t="s">
        <v>4</v>
      </c>
      <c r="B315" s="116" t="s">
        <v>5</v>
      </c>
      <c r="C315" s="116" t="s">
        <v>28</v>
      </c>
      <c r="D315" s="116" t="s">
        <v>29</v>
      </c>
      <c r="E315" s="116" t="s">
        <v>30</v>
      </c>
      <c r="F315" s="3" t="s">
        <v>138</v>
      </c>
    </row>
    <row r="316" spans="1:6" x14ac:dyDescent="0.2">
      <c r="A316" s="116" t="s">
        <v>4</v>
      </c>
      <c r="B316" s="116" t="s">
        <v>5</v>
      </c>
      <c r="C316" s="116" t="s">
        <v>28</v>
      </c>
      <c r="D316" s="116" t="s">
        <v>29</v>
      </c>
      <c r="E316" s="116" t="s">
        <v>30</v>
      </c>
      <c r="F316" s="3" t="s">
        <v>138</v>
      </c>
    </row>
    <row r="317" spans="1:6" x14ac:dyDescent="0.2">
      <c r="A317" s="116" t="s">
        <v>4</v>
      </c>
      <c r="B317" s="116" t="s">
        <v>5</v>
      </c>
      <c r="C317" s="116" t="s">
        <v>28</v>
      </c>
      <c r="D317" s="116" t="s">
        <v>29</v>
      </c>
      <c r="E317" s="116" t="s">
        <v>30</v>
      </c>
      <c r="F317" s="3" t="s">
        <v>138</v>
      </c>
    </row>
    <row r="318" spans="1:6" x14ac:dyDescent="0.2">
      <c r="A318" s="116" t="s">
        <v>4</v>
      </c>
      <c r="B318" s="116" t="s">
        <v>5</v>
      </c>
      <c r="C318" s="116" t="s">
        <v>28</v>
      </c>
      <c r="D318" s="116" t="s">
        <v>29</v>
      </c>
      <c r="E318" s="116" t="s">
        <v>30</v>
      </c>
      <c r="F318" s="3" t="s">
        <v>138</v>
      </c>
    </row>
    <row r="319" spans="1:6" x14ac:dyDescent="0.2">
      <c r="A319" s="116" t="s">
        <v>4</v>
      </c>
      <c r="B319" s="116" t="s">
        <v>5</v>
      </c>
      <c r="C319" s="116" t="s">
        <v>28</v>
      </c>
      <c r="D319" s="116" t="s">
        <v>29</v>
      </c>
      <c r="E319" s="116" t="s">
        <v>30</v>
      </c>
      <c r="F319" s="3" t="s">
        <v>138</v>
      </c>
    </row>
    <row r="320" spans="1:6" x14ac:dyDescent="0.2">
      <c r="A320" s="116" t="s">
        <v>4</v>
      </c>
      <c r="B320" s="116" t="s">
        <v>5</v>
      </c>
      <c r="C320" s="116" t="s">
        <v>28</v>
      </c>
      <c r="D320" s="116" t="s">
        <v>29</v>
      </c>
      <c r="E320" s="116" t="s">
        <v>30</v>
      </c>
      <c r="F320" s="3" t="s">
        <v>138</v>
      </c>
    </row>
    <row r="321" spans="1:6" x14ac:dyDescent="0.2">
      <c r="A321" s="116" t="s">
        <v>4</v>
      </c>
      <c r="B321" s="116" t="s">
        <v>5</v>
      </c>
      <c r="C321" s="116" t="s">
        <v>28</v>
      </c>
      <c r="D321" s="116" t="s">
        <v>29</v>
      </c>
      <c r="E321" s="116" t="s">
        <v>30</v>
      </c>
      <c r="F321" s="3" t="s">
        <v>138</v>
      </c>
    </row>
    <row r="322" spans="1:6" x14ac:dyDescent="0.2">
      <c r="A322" s="116" t="s">
        <v>4</v>
      </c>
      <c r="B322" s="116" t="s">
        <v>5</v>
      </c>
      <c r="C322" s="116" t="s">
        <v>28</v>
      </c>
      <c r="D322" s="116" t="s">
        <v>29</v>
      </c>
      <c r="E322" s="116" t="s">
        <v>30</v>
      </c>
      <c r="F322" s="3" t="s">
        <v>138</v>
      </c>
    </row>
    <row r="323" spans="1:6" x14ac:dyDescent="0.2">
      <c r="A323" s="116" t="s">
        <v>4</v>
      </c>
      <c r="B323" s="116" t="s">
        <v>5</v>
      </c>
      <c r="C323" s="116" t="s">
        <v>28</v>
      </c>
      <c r="D323" s="116" t="s">
        <v>32</v>
      </c>
      <c r="E323" s="116" t="s">
        <v>33</v>
      </c>
      <c r="F323" s="3" t="s">
        <v>138</v>
      </c>
    </row>
    <row r="324" spans="1:6" x14ac:dyDescent="0.2">
      <c r="A324" s="116" t="s">
        <v>4</v>
      </c>
      <c r="B324" s="116" t="s">
        <v>5</v>
      </c>
      <c r="C324" s="116" t="s">
        <v>25</v>
      </c>
      <c r="D324" s="116" t="s">
        <v>26</v>
      </c>
      <c r="E324" s="116" t="s">
        <v>27</v>
      </c>
      <c r="F324" s="3" t="s">
        <v>138</v>
      </c>
    </row>
    <row r="325" spans="1:6" x14ac:dyDescent="0.2">
      <c r="A325" s="116" t="s">
        <v>4</v>
      </c>
      <c r="B325" s="116" t="s">
        <v>5</v>
      </c>
      <c r="C325" s="116" t="s">
        <v>28</v>
      </c>
      <c r="D325" s="116" t="s">
        <v>32</v>
      </c>
      <c r="E325" s="116" t="s">
        <v>33</v>
      </c>
      <c r="F325" s="3" t="s">
        <v>138</v>
      </c>
    </row>
    <row r="326" spans="1:6" x14ac:dyDescent="0.2">
      <c r="A326" s="116" t="s">
        <v>4</v>
      </c>
      <c r="B326" s="116" t="s">
        <v>5</v>
      </c>
      <c r="C326" s="116" t="s">
        <v>28</v>
      </c>
      <c r="D326" s="116" t="s">
        <v>29</v>
      </c>
      <c r="E326" s="116" t="s">
        <v>30</v>
      </c>
      <c r="F326" s="3" t="s">
        <v>138</v>
      </c>
    </row>
    <row r="327" spans="1:6" x14ac:dyDescent="0.2">
      <c r="A327" s="116" t="s">
        <v>4</v>
      </c>
      <c r="B327" s="116" t="s">
        <v>5</v>
      </c>
      <c r="C327" s="116" t="s">
        <v>28</v>
      </c>
      <c r="D327" s="116" t="s">
        <v>32</v>
      </c>
      <c r="E327" s="116" t="s">
        <v>33</v>
      </c>
      <c r="F327" s="3" t="s">
        <v>138</v>
      </c>
    </row>
    <row r="328" spans="1:6" x14ac:dyDescent="0.2">
      <c r="A328" s="116" t="s">
        <v>4</v>
      </c>
      <c r="B328" s="116" t="s">
        <v>5</v>
      </c>
      <c r="C328" s="116" t="s">
        <v>28</v>
      </c>
      <c r="D328" s="116" t="s">
        <v>29</v>
      </c>
      <c r="E328" s="116" t="s">
        <v>30</v>
      </c>
      <c r="F328" s="3" t="s">
        <v>138</v>
      </c>
    </row>
    <row r="329" spans="1:6" x14ac:dyDescent="0.2">
      <c r="A329" s="116" t="s">
        <v>4</v>
      </c>
      <c r="B329" s="116" t="s">
        <v>5</v>
      </c>
      <c r="C329" s="116" t="s">
        <v>28</v>
      </c>
      <c r="D329" s="116" t="s">
        <v>29</v>
      </c>
      <c r="E329" s="116" t="s">
        <v>30</v>
      </c>
      <c r="F329" s="3" t="s">
        <v>138</v>
      </c>
    </row>
    <row r="330" spans="1:6" x14ac:dyDescent="0.2">
      <c r="A330" s="116" t="s">
        <v>4</v>
      </c>
      <c r="B330" s="116" t="s">
        <v>5</v>
      </c>
      <c r="C330" s="116" t="s">
        <v>25</v>
      </c>
      <c r="D330" s="116" t="s">
        <v>29</v>
      </c>
      <c r="E330" s="116" t="s">
        <v>30</v>
      </c>
      <c r="F330" s="3" t="s">
        <v>138</v>
      </c>
    </row>
    <row r="331" spans="1:6" x14ac:dyDescent="0.2">
      <c r="A331" s="116" t="s">
        <v>4</v>
      </c>
      <c r="B331" s="116" t="s">
        <v>5</v>
      </c>
      <c r="C331" s="116" t="s">
        <v>28</v>
      </c>
      <c r="D331" s="116" t="s">
        <v>29</v>
      </c>
      <c r="E331" s="116" t="s">
        <v>30</v>
      </c>
      <c r="F331" s="3" t="s">
        <v>138</v>
      </c>
    </row>
    <row r="332" spans="1:6" x14ac:dyDescent="0.2">
      <c r="A332" s="116" t="s">
        <v>4</v>
      </c>
      <c r="B332" s="116" t="s">
        <v>5</v>
      </c>
      <c r="C332" s="116" t="s">
        <v>28</v>
      </c>
      <c r="D332" s="116" t="s">
        <v>29</v>
      </c>
      <c r="E332" s="116" t="s">
        <v>30</v>
      </c>
      <c r="F332" s="3" t="s">
        <v>138</v>
      </c>
    </row>
    <row r="333" spans="1:6" x14ac:dyDescent="0.2">
      <c r="A333" s="116" t="s">
        <v>4</v>
      </c>
      <c r="B333" s="116" t="s">
        <v>5</v>
      </c>
      <c r="C333" s="116" t="s">
        <v>28</v>
      </c>
      <c r="D333" s="116" t="s">
        <v>29</v>
      </c>
      <c r="E333" s="116" t="s">
        <v>30</v>
      </c>
      <c r="F333" s="3" t="s">
        <v>138</v>
      </c>
    </row>
    <row r="334" spans="1:6" x14ac:dyDescent="0.2">
      <c r="A334" s="116" t="s">
        <v>4</v>
      </c>
      <c r="B334" s="116" t="s">
        <v>5</v>
      </c>
      <c r="C334" s="116" t="s">
        <v>28</v>
      </c>
      <c r="D334" s="116" t="s">
        <v>29</v>
      </c>
      <c r="E334" s="116" t="s">
        <v>30</v>
      </c>
      <c r="F334" s="3" t="s">
        <v>138</v>
      </c>
    </row>
    <row r="335" spans="1:6" x14ac:dyDescent="0.2">
      <c r="A335" s="116" t="s">
        <v>4</v>
      </c>
      <c r="B335" s="116" t="s">
        <v>5</v>
      </c>
      <c r="C335" s="116" t="s">
        <v>28</v>
      </c>
      <c r="D335" s="116" t="s">
        <v>29</v>
      </c>
      <c r="E335" s="116" t="s">
        <v>30</v>
      </c>
      <c r="F335" s="3" t="s">
        <v>138</v>
      </c>
    </row>
    <row r="336" spans="1:6" x14ac:dyDescent="0.2">
      <c r="A336" s="116" t="s">
        <v>4</v>
      </c>
      <c r="B336" s="116" t="s">
        <v>5</v>
      </c>
      <c r="C336" s="116" t="s">
        <v>28</v>
      </c>
      <c r="D336" s="116" t="s">
        <v>29</v>
      </c>
      <c r="E336" s="116" t="s">
        <v>30</v>
      </c>
      <c r="F336" s="3" t="s">
        <v>138</v>
      </c>
    </row>
    <row r="337" spans="1:6" x14ac:dyDescent="0.2">
      <c r="A337" s="116" t="s">
        <v>4</v>
      </c>
      <c r="B337" s="116" t="s">
        <v>5</v>
      </c>
      <c r="C337" s="116" t="s">
        <v>28</v>
      </c>
      <c r="D337" s="116" t="s">
        <v>29</v>
      </c>
      <c r="E337" s="116" t="s">
        <v>30</v>
      </c>
      <c r="F337" s="3" t="s">
        <v>138</v>
      </c>
    </row>
    <row r="338" spans="1:6" x14ac:dyDescent="0.2">
      <c r="A338" s="116" t="s">
        <v>4</v>
      </c>
      <c r="B338" s="116" t="s">
        <v>5</v>
      </c>
      <c r="C338" s="116" t="s">
        <v>25</v>
      </c>
      <c r="D338" s="116" t="s">
        <v>26</v>
      </c>
      <c r="E338" s="116" t="s">
        <v>27</v>
      </c>
      <c r="F338" s="3" t="s">
        <v>138</v>
      </c>
    </row>
    <row r="339" spans="1:6" x14ac:dyDescent="0.2">
      <c r="A339" s="116" t="s">
        <v>4</v>
      </c>
      <c r="B339" s="116" t="s">
        <v>5</v>
      </c>
      <c r="C339" s="116" t="s">
        <v>28</v>
      </c>
      <c r="D339" s="116" t="s">
        <v>29</v>
      </c>
      <c r="E339" s="116" t="s">
        <v>30</v>
      </c>
      <c r="F339" s="3" t="s">
        <v>138</v>
      </c>
    </row>
    <row r="340" spans="1:6" x14ac:dyDescent="0.2">
      <c r="A340" s="116" t="s">
        <v>4</v>
      </c>
      <c r="B340" s="116" t="s">
        <v>5</v>
      </c>
      <c r="C340" s="116" t="s">
        <v>28</v>
      </c>
      <c r="D340" s="116" t="s">
        <v>29</v>
      </c>
      <c r="E340" s="116" t="s">
        <v>30</v>
      </c>
      <c r="F340" s="3" t="s">
        <v>138</v>
      </c>
    </row>
    <row r="341" spans="1:6" x14ac:dyDescent="0.2">
      <c r="A341" s="116" t="s">
        <v>4</v>
      </c>
      <c r="B341" s="116" t="s">
        <v>5</v>
      </c>
      <c r="C341" s="116" t="s">
        <v>28</v>
      </c>
      <c r="D341" s="116" t="s">
        <v>29</v>
      </c>
      <c r="E341" s="116" t="s">
        <v>30</v>
      </c>
      <c r="F341" s="3" t="s">
        <v>138</v>
      </c>
    </row>
    <row r="342" spans="1:6" x14ac:dyDescent="0.2">
      <c r="A342" s="116" t="s">
        <v>4</v>
      </c>
      <c r="B342" s="116" t="s">
        <v>5</v>
      </c>
      <c r="C342" s="116" t="s">
        <v>28</v>
      </c>
      <c r="D342" s="116" t="s">
        <v>29</v>
      </c>
      <c r="E342" s="116" t="s">
        <v>30</v>
      </c>
      <c r="F342" s="3" t="s">
        <v>138</v>
      </c>
    </row>
    <row r="343" spans="1:6" x14ac:dyDescent="0.2">
      <c r="A343" s="116" t="s">
        <v>4</v>
      </c>
      <c r="B343" s="116" t="s">
        <v>5</v>
      </c>
      <c r="C343" s="116" t="s">
        <v>28</v>
      </c>
      <c r="D343" s="116" t="s">
        <v>29</v>
      </c>
      <c r="E343" s="116" t="s">
        <v>30</v>
      </c>
      <c r="F343" s="3" t="s">
        <v>138</v>
      </c>
    </row>
    <row r="344" spans="1:6" x14ac:dyDescent="0.2">
      <c r="A344" s="116" t="s">
        <v>4</v>
      </c>
      <c r="B344" s="116" t="s">
        <v>5</v>
      </c>
      <c r="C344" s="116" t="s">
        <v>28</v>
      </c>
      <c r="D344" s="116" t="s">
        <v>29</v>
      </c>
      <c r="E344" s="116" t="s">
        <v>30</v>
      </c>
      <c r="F344" s="3" t="s">
        <v>138</v>
      </c>
    </row>
    <row r="345" spans="1:6" x14ac:dyDescent="0.2">
      <c r="A345" s="116" t="s">
        <v>4</v>
      </c>
      <c r="B345" s="116" t="s">
        <v>5</v>
      </c>
      <c r="C345" s="116" t="s">
        <v>28</v>
      </c>
      <c r="D345" s="116" t="s">
        <v>29</v>
      </c>
      <c r="E345" s="116" t="s">
        <v>30</v>
      </c>
      <c r="F345" s="3" t="s">
        <v>138</v>
      </c>
    </row>
    <row r="346" spans="1:6" x14ac:dyDescent="0.2">
      <c r="A346" s="116" t="s">
        <v>4</v>
      </c>
      <c r="B346" s="116" t="s">
        <v>5</v>
      </c>
      <c r="C346" s="116" t="s">
        <v>28</v>
      </c>
      <c r="D346" s="116" t="s">
        <v>29</v>
      </c>
      <c r="E346" s="116" t="s">
        <v>30</v>
      </c>
      <c r="F346" s="3" t="s">
        <v>138</v>
      </c>
    </row>
    <row r="347" spans="1:6" x14ac:dyDescent="0.2">
      <c r="A347" s="116" t="s">
        <v>4</v>
      </c>
      <c r="B347" s="116" t="s">
        <v>5</v>
      </c>
      <c r="C347" s="116" t="s">
        <v>28</v>
      </c>
      <c r="D347" s="116" t="s">
        <v>29</v>
      </c>
      <c r="E347" s="116" t="s">
        <v>30</v>
      </c>
      <c r="F347" s="3" t="s">
        <v>138</v>
      </c>
    </row>
    <row r="348" spans="1:6" x14ac:dyDescent="0.2">
      <c r="A348" s="116" t="s">
        <v>4</v>
      </c>
      <c r="B348" s="116" t="s">
        <v>5</v>
      </c>
      <c r="C348" s="116" t="s">
        <v>28</v>
      </c>
      <c r="D348" s="116" t="s">
        <v>29</v>
      </c>
      <c r="E348" s="116" t="s">
        <v>30</v>
      </c>
      <c r="F348" s="3" t="s">
        <v>138</v>
      </c>
    </row>
    <row r="349" spans="1:6" x14ac:dyDescent="0.2">
      <c r="A349" s="116" t="s">
        <v>4</v>
      </c>
      <c r="B349" s="116" t="s">
        <v>5</v>
      </c>
      <c r="C349" s="116" t="s">
        <v>28</v>
      </c>
      <c r="D349" s="116" t="s">
        <v>29</v>
      </c>
      <c r="E349" s="116" t="s">
        <v>30</v>
      </c>
      <c r="F349" s="3" t="s">
        <v>138</v>
      </c>
    </row>
    <row r="350" spans="1:6" x14ac:dyDescent="0.2">
      <c r="A350" s="116" t="s">
        <v>4</v>
      </c>
      <c r="B350" s="116" t="s">
        <v>5</v>
      </c>
      <c r="C350" s="116" t="s">
        <v>28</v>
      </c>
      <c r="D350" s="116" t="s">
        <v>29</v>
      </c>
      <c r="E350" s="116" t="s">
        <v>30</v>
      </c>
      <c r="F350" s="3" t="s">
        <v>138</v>
      </c>
    </row>
    <row r="351" spans="1:6" x14ac:dyDescent="0.2">
      <c r="A351" s="116" t="s">
        <v>4</v>
      </c>
      <c r="B351" s="116" t="s">
        <v>5</v>
      </c>
      <c r="C351" s="116" t="s">
        <v>28</v>
      </c>
      <c r="D351" s="116" t="s">
        <v>29</v>
      </c>
      <c r="E351" s="116" t="s">
        <v>30</v>
      </c>
      <c r="F351" s="3" t="s">
        <v>138</v>
      </c>
    </row>
    <row r="352" spans="1:6" x14ac:dyDescent="0.2">
      <c r="A352" s="116" t="s">
        <v>4</v>
      </c>
      <c r="B352" s="116" t="s">
        <v>5</v>
      </c>
      <c r="C352" s="116" t="s">
        <v>28</v>
      </c>
      <c r="D352" s="116" t="s">
        <v>29</v>
      </c>
      <c r="E352" s="116" t="s">
        <v>30</v>
      </c>
      <c r="F352" s="3" t="s">
        <v>138</v>
      </c>
    </row>
    <row r="353" spans="1:6" x14ac:dyDescent="0.2">
      <c r="A353" s="116" t="s">
        <v>4</v>
      </c>
      <c r="B353" s="116" t="s">
        <v>5</v>
      </c>
      <c r="C353" s="116" t="s">
        <v>28</v>
      </c>
      <c r="D353" s="116" t="s">
        <v>29</v>
      </c>
      <c r="E353" s="116" t="s">
        <v>30</v>
      </c>
      <c r="F353" s="3" t="s">
        <v>138</v>
      </c>
    </row>
    <row r="354" spans="1:6" x14ac:dyDescent="0.2">
      <c r="A354" s="116" t="s">
        <v>4</v>
      </c>
      <c r="B354" s="116" t="s">
        <v>5</v>
      </c>
      <c r="C354" s="116" t="s">
        <v>25</v>
      </c>
      <c r="D354" s="116" t="s">
        <v>26</v>
      </c>
      <c r="E354" s="116" t="s">
        <v>27</v>
      </c>
      <c r="F354" s="3" t="s">
        <v>138</v>
      </c>
    </row>
    <row r="355" spans="1:6" x14ac:dyDescent="0.2">
      <c r="A355" s="116" t="s">
        <v>4</v>
      </c>
      <c r="B355" s="116" t="s">
        <v>5</v>
      </c>
      <c r="C355" s="116" t="s">
        <v>28</v>
      </c>
      <c r="D355" s="116" t="s">
        <v>29</v>
      </c>
      <c r="E355" s="116" t="s">
        <v>30</v>
      </c>
      <c r="F355" s="3" t="s">
        <v>138</v>
      </c>
    </row>
    <row r="356" spans="1:6" x14ac:dyDescent="0.2">
      <c r="A356" s="116" t="s">
        <v>4</v>
      </c>
      <c r="B356" s="116" t="s">
        <v>5</v>
      </c>
      <c r="C356" s="116" t="s">
        <v>28</v>
      </c>
      <c r="D356" s="116" t="s">
        <v>29</v>
      </c>
      <c r="E356" s="116" t="s">
        <v>30</v>
      </c>
      <c r="F356" s="3" t="s">
        <v>138</v>
      </c>
    </row>
    <row r="357" spans="1:6" x14ac:dyDescent="0.2">
      <c r="A357" s="116" t="s">
        <v>4</v>
      </c>
      <c r="B357" s="116" t="s">
        <v>5</v>
      </c>
      <c r="C357" s="116" t="s">
        <v>28</v>
      </c>
      <c r="D357" s="116" t="s">
        <v>29</v>
      </c>
      <c r="E357" s="116" t="s">
        <v>30</v>
      </c>
      <c r="F357" s="3" t="s">
        <v>138</v>
      </c>
    </row>
    <row r="358" spans="1:6" x14ac:dyDescent="0.2">
      <c r="A358" s="116" t="s">
        <v>4</v>
      </c>
      <c r="B358" s="116" t="s">
        <v>5</v>
      </c>
      <c r="C358" s="116" t="s">
        <v>28</v>
      </c>
      <c r="D358" s="116" t="s">
        <v>29</v>
      </c>
      <c r="E358" s="116" t="s">
        <v>30</v>
      </c>
      <c r="F358" s="3" t="s">
        <v>138</v>
      </c>
    </row>
    <row r="359" spans="1:6" x14ac:dyDescent="0.2">
      <c r="A359" s="116" t="s">
        <v>4</v>
      </c>
      <c r="B359" s="116" t="s">
        <v>24</v>
      </c>
      <c r="C359" s="116" t="s">
        <v>28</v>
      </c>
      <c r="D359" s="116" t="s">
        <v>29</v>
      </c>
      <c r="E359" s="116" t="s">
        <v>30</v>
      </c>
      <c r="F359" s="3" t="s">
        <v>138</v>
      </c>
    </row>
    <row r="360" spans="1:6" x14ac:dyDescent="0.2">
      <c r="A360" s="116" t="s">
        <v>4</v>
      </c>
      <c r="B360" s="116" t="s">
        <v>5</v>
      </c>
      <c r="C360" s="116" t="s">
        <v>28</v>
      </c>
      <c r="D360" s="116" t="s">
        <v>29</v>
      </c>
      <c r="E360" s="116" t="s">
        <v>30</v>
      </c>
      <c r="F360" s="3" t="s">
        <v>138</v>
      </c>
    </row>
    <row r="361" spans="1:6" x14ac:dyDescent="0.2">
      <c r="A361" s="116" t="s">
        <v>4</v>
      </c>
      <c r="B361" s="116" t="s">
        <v>5</v>
      </c>
      <c r="C361" s="116" t="s">
        <v>31</v>
      </c>
      <c r="D361" s="116" t="s">
        <v>32</v>
      </c>
      <c r="E361" s="116" t="s">
        <v>33</v>
      </c>
      <c r="F361" s="3" t="s">
        <v>138</v>
      </c>
    </row>
    <row r="362" spans="1:6" x14ac:dyDescent="0.2">
      <c r="A362" s="116" t="s">
        <v>4</v>
      </c>
      <c r="B362" s="116" t="s">
        <v>5</v>
      </c>
      <c r="C362" s="116" t="s">
        <v>28</v>
      </c>
      <c r="D362" s="116" t="s">
        <v>29</v>
      </c>
      <c r="E362" s="116" t="s">
        <v>30</v>
      </c>
      <c r="F362" s="3" t="s">
        <v>138</v>
      </c>
    </row>
    <row r="363" spans="1:6" x14ac:dyDescent="0.2">
      <c r="A363" s="116" t="s">
        <v>4</v>
      </c>
      <c r="B363" s="116" t="s">
        <v>5</v>
      </c>
      <c r="C363" s="116" t="s">
        <v>28</v>
      </c>
      <c r="D363" s="116" t="s">
        <v>29</v>
      </c>
      <c r="E363" s="116" t="s">
        <v>30</v>
      </c>
      <c r="F363" s="3" t="s">
        <v>138</v>
      </c>
    </row>
    <row r="364" spans="1:6" x14ac:dyDescent="0.2">
      <c r="A364" s="116" t="s">
        <v>4</v>
      </c>
      <c r="B364" s="116" t="s">
        <v>5</v>
      </c>
      <c r="C364" s="116" t="s">
        <v>28</v>
      </c>
      <c r="D364" s="116" t="s">
        <v>29</v>
      </c>
      <c r="E364" s="116" t="s">
        <v>30</v>
      </c>
      <c r="F364" s="3" t="s">
        <v>138</v>
      </c>
    </row>
    <row r="365" spans="1:6" x14ac:dyDescent="0.2">
      <c r="A365" s="116" t="s">
        <v>4</v>
      </c>
      <c r="B365" s="116" t="s">
        <v>5</v>
      </c>
      <c r="C365" s="116" t="s">
        <v>28</v>
      </c>
      <c r="D365" s="116" t="s">
        <v>29</v>
      </c>
      <c r="E365" s="116" t="s">
        <v>30</v>
      </c>
      <c r="F365" s="3" t="s">
        <v>138</v>
      </c>
    </row>
    <row r="366" spans="1:6" x14ac:dyDescent="0.2">
      <c r="A366" s="116" t="s">
        <v>4</v>
      </c>
      <c r="B366" s="116" t="s">
        <v>5</v>
      </c>
      <c r="C366" s="116" t="s">
        <v>31</v>
      </c>
      <c r="D366" s="116" t="s">
        <v>32</v>
      </c>
      <c r="E366" s="116" t="s">
        <v>33</v>
      </c>
      <c r="F366" s="3" t="s">
        <v>138</v>
      </c>
    </row>
    <row r="367" spans="1:6" x14ac:dyDescent="0.2">
      <c r="A367" s="116" t="s">
        <v>4</v>
      </c>
      <c r="B367" s="116" t="s">
        <v>5</v>
      </c>
      <c r="C367" s="116" t="s">
        <v>28</v>
      </c>
      <c r="D367" s="116" t="s">
        <v>29</v>
      </c>
      <c r="E367" s="116" t="s">
        <v>30</v>
      </c>
      <c r="F367" s="3" t="s">
        <v>138</v>
      </c>
    </row>
    <row r="368" spans="1:6" x14ac:dyDescent="0.2">
      <c r="A368" s="116" t="s">
        <v>4</v>
      </c>
      <c r="B368" s="116" t="s">
        <v>5</v>
      </c>
      <c r="C368" s="116" t="s">
        <v>28</v>
      </c>
      <c r="D368" s="116" t="s">
        <v>29</v>
      </c>
      <c r="E368" s="116" t="s">
        <v>30</v>
      </c>
      <c r="F368" s="3" t="s">
        <v>138</v>
      </c>
    </row>
    <row r="369" spans="1:6" x14ac:dyDescent="0.2">
      <c r="A369" s="116" t="s">
        <v>4</v>
      </c>
      <c r="B369" s="116" t="s">
        <v>5</v>
      </c>
      <c r="C369" s="116" t="s">
        <v>31</v>
      </c>
      <c r="D369" s="116" t="s">
        <v>32</v>
      </c>
      <c r="E369" s="116" t="s">
        <v>33</v>
      </c>
      <c r="F369" s="3" t="s">
        <v>138</v>
      </c>
    </row>
    <row r="370" spans="1:6" x14ac:dyDescent="0.2">
      <c r="A370" s="116" t="s">
        <v>4</v>
      </c>
      <c r="B370" s="116" t="s">
        <v>5</v>
      </c>
      <c r="C370" s="116" t="s">
        <v>31</v>
      </c>
      <c r="D370" s="116" t="s">
        <v>32</v>
      </c>
      <c r="E370" s="116" t="s">
        <v>33</v>
      </c>
      <c r="F370" s="3" t="s">
        <v>138</v>
      </c>
    </row>
    <row r="371" spans="1:6" x14ac:dyDescent="0.2">
      <c r="A371" s="116" t="s">
        <v>4</v>
      </c>
      <c r="B371" s="116" t="s">
        <v>5</v>
      </c>
      <c r="C371" s="116" t="s">
        <v>28</v>
      </c>
      <c r="D371" s="116" t="s">
        <v>29</v>
      </c>
      <c r="E371" s="116" t="s">
        <v>30</v>
      </c>
      <c r="F371" s="3" t="s">
        <v>138</v>
      </c>
    </row>
    <row r="372" spans="1:6" x14ac:dyDescent="0.2">
      <c r="A372" s="116" t="s">
        <v>4</v>
      </c>
      <c r="B372" s="116" t="s">
        <v>5</v>
      </c>
      <c r="C372" s="116" t="s">
        <v>28</v>
      </c>
      <c r="D372" s="116" t="s">
        <v>29</v>
      </c>
      <c r="E372" s="116" t="s">
        <v>30</v>
      </c>
      <c r="F372" s="3" t="s">
        <v>138</v>
      </c>
    </row>
    <row r="373" spans="1:6" x14ac:dyDescent="0.2">
      <c r="A373" s="116" t="s">
        <v>4</v>
      </c>
      <c r="B373" s="116" t="s">
        <v>5</v>
      </c>
      <c r="C373" s="116" t="s">
        <v>28</v>
      </c>
      <c r="D373" s="116" t="s">
        <v>29</v>
      </c>
      <c r="E373" s="116" t="s">
        <v>30</v>
      </c>
      <c r="F373" s="3" t="s">
        <v>138</v>
      </c>
    </row>
    <row r="374" spans="1:6" x14ac:dyDescent="0.2">
      <c r="A374" s="116" t="s">
        <v>4</v>
      </c>
      <c r="B374" s="116" t="s">
        <v>5</v>
      </c>
      <c r="C374" s="116" t="s">
        <v>28</v>
      </c>
      <c r="D374" s="116" t="s">
        <v>29</v>
      </c>
      <c r="E374" s="116" t="s">
        <v>30</v>
      </c>
      <c r="F374" s="3" t="s">
        <v>138</v>
      </c>
    </row>
    <row r="375" spans="1:6" x14ac:dyDescent="0.2">
      <c r="A375" s="116" t="s">
        <v>4</v>
      </c>
      <c r="B375" s="116" t="s">
        <v>5</v>
      </c>
      <c r="C375" s="116" t="s">
        <v>28</v>
      </c>
      <c r="D375" s="116" t="s">
        <v>29</v>
      </c>
      <c r="E375" s="116" t="s">
        <v>30</v>
      </c>
      <c r="F375" s="3" t="s">
        <v>138</v>
      </c>
    </row>
    <row r="376" spans="1:6" x14ac:dyDescent="0.2">
      <c r="A376" s="116" t="s">
        <v>4</v>
      </c>
      <c r="B376" s="116" t="s">
        <v>5</v>
      </c>
      <c r="C376" s="116" t="s">
        <v>28</v>
      </c>
      <c r="D376" s="116" t="s">
        <v>29</v>
      </c>
      <c r="E376" s="116" t="s">
        <v>30</v>
      </c>
      <c r="F376" s="3" t="s">
        <v>138</v>
      </c>
    </row>
    <row r="377" spans="1:6" x14ac:dyDescent="0.2">
      <c r="A377" s="116" t="s">
        <v>4</v>
      </c>
      <c r="B377" s="116" t="s">
        <v>5</v>
      </c>
      <c r="C377" s="116" t="s">
        <v>28</v>
      </c>
      <c r="D377" s="116" t="s">
        <v>29</v>
      </c>
      <c r="E377" s="116" t="s">
        <v>30</v>
      </c>
      <c r="F377" s="3" t="s">
        <v>138</v>
      </c>
    </row>
    <row r="378" spans="1:6" x14ac:dyDescent="0.2">
      <c r="A378" s="116" t="s">
        <v>4</v>
      </c>
      <c r="B378" s="116" t="s">
        <v>5</v>
      </c>
      <c r="C378" s="116" t="s">
        <v>28</v>
      </c>
      <c r="D378" s="116" t="s">
        <v>29</v>
      </c>
      <c r="E378" s="116" t="s">
        <v>30</v>
      </c>
      <c r="F378" s="3" t="s">
        <v>138</v>
      </c>
    </row>
    <row r="379" spans="1:6" x14ac:dyDescent="0.2">
      <c r="A379" s="116" t="s">
        <v>4</v>
      </c>
      <c r="B379" s="116" t="s">
        <v>5</v>
      </c>
      <c r="C379" s="116" t="s">
        <v>28</v>
      </c>
      <c r="D379" s="116" t="s">
        <v>29</v>
      </c>
      <c r="E379" s="116" t="s">
        <v>30</v>
      </c>
      <c r="F379" s="3" t="s">
        <v>138</v>
      </c>
    </row>
    <row r="380" spans="1:6" x14ac:dyDescent="0.2">
      <c r="A380" s="116" t="s">
        <v>4</v>
      </c>
      <c r="B380" s="116" t="s">
        <v>5</v>
      </c>
      <c r="C380" s="116" t="s">
        <v>28</v>
      </c>
      <c r="D380" s="116" t="s">
        <v>29</v>
      </c>
      <c r="E380" s="116" t="s">
        <v>30</v>
      </c>
      <c r="F380" s="3" t="s">
        <v>138</v>
      </c>
    </row>
    <row r="381" spans="1:6" x14ac:dyDescent="0.2">
      <c r="A381" s="116" t="s">
        <v>4</v>
      </c>
      <c r="B381" s="116" t="s">
        <v>5</v>
      </c>
      <c r="C381" s="116" t="s">
        <v>28</v>
      </c>
      <c r="D381" s="116" t="s">
        <v>29</v>
      </c>
      <c r="E381" s="116" t="s">
        <v>30</v>
      </c>
      <c r="F381" s="3" t="s">
        <v>138</v>
      </c>
    </row>
    <row r="382" spans="1:6" x14ac:dyDescent="0.2">
      <c r="A382" s="116" t="s">
        <v>4</v>
      </c>
      <c r="B382" s="116" t="s">
        <v>5</v>
      </c>
      <c r="C382" s="116" t="s">
        <v>28</v>
      </c>
      <c r="D382" s="116" t="s">
        <v>29</v>
      </c>
      <c r="E382" s="116" t="s">
        <v>30</v>
      </c>
      <c r="F382" s="3" t="s">
        <v>138</v>
      </c>
    </row>
    <row r="383" spans="1:6" x14ac:dyDescent="0.2">
      <c r="A383" s="116" t="s">
        <v>4</v>
      </c>
      <c r="B383" s="116" t="s">
        <v>5</v>
      </c>
      <c r="C383" s="116" t="s">
        <v>28</v>
      </c>
      <c r="D383" s="116" t="s">
        <v>29</v>
      </c>
      <c r="E383" s="116" t="s">
        <v>30</v>
      </c>
      <c r="F383" s="3" t="s">
        <v>138</v>
      </c>
    </row>
    <row r="384" spans="1:6" x14ac:dyDescent="0.2">
      <c r="A384" s="116" t="s">
        <v>4</v>
      </c>
      <c r="B384" s="116" t="s">
        <v>5</v>
      </c>
      <c r="C384" s="116" t="s">
        <v>28</v>
      </c>
      <c r="D384" s="116" t="s">
        <v>29</v>
      </c>
      <c r="E384" s="116" t="s">
        <v>30</v>
      </c>
      <c r="F384" s="3" t="s">
        <v>138</v>
      </c>
    </row>
    <row r="385" spans="1:6" x14ac:dyDescent="0.2">
      <c r="A385" s="116" t="s">
        <v>4</v>
      </c>
      <c r="B385" s="116" t="s">
        <v>5</v>
      </c>
      <c r="C385" s="116" t="s">
        <v>28</v>
      </c>
      <c r="D385" s="116" t="s">
        <v>29</v>
      </c>
      <c r="E385" s="116" t="s">
        <v>30</v>
      </c>
      <c r="F385" s="3" t="s">
        <v>138</v>
      </c>
    </row>
    <row r="386" spans="1:6" x14ac:dyDescent="0.2">
      <c r="A386" s="116" t="s">
        <v>4</v>
      </c>
      <c r="B386" s="116" t="s">
        <v>5</v>
      </c>
      <c r="C386" s="116" t="s">
        <v>28</v>
      </c>
      <c r="D386" s="116" t="s">
        <v>32</v>
      </c>
      <c r="E386" s="116" t="s">
        <v>33</v>
      </c>
      <c r="F386" s="3" t="s">
        <v>138</v>
      </c>
    </row>
    <row r="387" spans="1:6" x14ac:dyDescent="0.2">
      <c r="A387" s="116" t="s">
        <v>4</v>
      </c>
      <c r="B387" s="116" t="s">
        <v>5</v>
      </c>
      <c r="C387" s="116" t="s">
        <v>28</v>
      </c>
      <c r="D387" s="116" t="s">
        <v>29</v>
      </c>
      <c r="E387" s="116" t="s">
        <v>30</v>
      </c>
      <c r="F387" s="3" t="s">
        <v>138</v>
      </c>
    </row>
    <row r="388" spans="1:6" x14ac:dyDescent="0.2">
      <c r="A388" s="116" t="s">
        <v>4</v>
      </c>
      <c r="B388" s="116" t="s">
        <v>5</v>
      </c>
      <c r="C388" s="116" t="s">
        <v>28</v>
      </c>
      <c r="D388" s="116" t="s">
        <v>29</v>
      </c>
      <c r="E388" s="116" t="s">
        <v>30</v>
      </c>
      <c r="F388" s="3" t="s">
        <v>138</v>
      </c>
    </row>
    <row r="389" spans="1:6" x14ac:dyDescent="0.2">
      <c r="A389" s="116" t="s">
        <v>4</v>
      </c>
      <c r="B389" s="116" t="s">
        <v>5</v>
      </c>
      <c r="C389" s="116" t="s">
        <v>28</v>
      </c>
      <c r="D389" s="116" t="s">
        <v>29</v>
      </c>
      <c r="E389" s="116" t="s">
        <v>30</v>
      </c>
      <c r="F389" s="3" t="s">
        <v>138</v>
      </c>
    </row>
    <row r="390" spans="1:6" x14ac:dyDescent="0.2">
      <c r="A390" s="116" t="s">
        <v>4</v>
      </c>
      <c r="B390" s="116" t="s">
        <v>5</v>
      </c>
      <c r="C390" s="116" t="s">
        <v>28</v>
      </c>
      <c r="D390" s="116" t="s">
        <v>29</v>
      </c>
      <c r="E390" s="116" t="s">
        <v>30</v>
      </c>
      <c r="F390" s="3" t="s">
        <v>138</v>
      </c>
    </row>
    <row r="391" spans="1:6" x14ac:dyDescent="0.2">
      <c r="A391" s="116" t="s">
        <v>4</v>
      </c>
      <c r="B391" s="116" t="s">
        <v>5</v>
      </c>
      <c r="C391" s="116" t="s">
        <v>28</v>
      </c>
      <c r="D391" s="116" t="s">
        <v>29</v>
      </c>
      <c r="E391" s="116" t="s">
        <v>30</v>
      </c>
      <c r="F391" s="3" t="s">
        <v>138</v>
      </c>
    </row>
    <row r="392" spans="1:6" x14ac:dyDescent="0.2">
      <c r="A392" s="116" t="s">
        <v>4</v>
      </c>
      <c r="B392" s="116" t="s">
        <v>5</v>
      </c>
      <c r="C392" s="116" t="s">
        <v>28</v>
      </c>
      <c r="D392" s="116" t="s">
        <v>37</v>
      </c>
      <c r="E392" s="116" t="s">
        <v>38</v>
      </c>
      <c r="F392" s="3" t="s">
        <v>138</v>
      </c>
    </row>
    <row r="393" spans="1:6" x14ac:dyDescent="0.2">
      <c r="A393" s="116" t="s">
        <v>4</v>
      </c>
      <c r="B393" s="116" t="s">
        <v>5</v>
      </c>
      <c r="C393" s="116" t="s">
        <v>28</v>
      </c>
      <c r="D393" s="116" t="s">
        <v>37</v>
      </c>
      <c r="E393" s="116" t="s">
        <v>38</v>
      </c>
      <c r="F393" s="3" t="s">
        <v>138</v>
      </c>
    </row>
    <row r="394" spans="1:6" x14ac:dyDescent="0.2">
      <c r="A394" s="116" t="s">
        <v>4</v>
      </c>
      <c r="B394" s="116" t="s">
        <v>5</v>
      </c>
      <c r="C394" s="116" t="s">
        <v>28</v>
      </c>
      <c r="D394" s="116" t="s">
        <v>37</v>
      </c>
      <c r="E394" s="116" t="s">
        <v>38</v>
      </c>
      <c r="F394" s="3" t="s">
        <v>138</v>
      </c>
    </row>
    <row r="395" spans="1:6" x14ac:dyDescent="0.2">
      <c r="A395" s="116" t="s">
        <v>4</v>
      </c>
      <c r="B395" s="116" t="s">
        <v>5</v>
      </c>
      <c r="C395" s="116" t="s">
        <v>25</v>
      </c>
      <c r="D395" s="116" t="s">
        <v>37</v>
      </c>
      <c r="E395" s="116" t="s">
        <v>38</v>
      </c>
      <c r="F395" s="3" t="s">
        <v>138</v>
      </c>
    </row>
    <row r="396" spans="1:6" x14ac:dyDescent="0.2">
      <c r="A396" s="116" t="s">
        <v>4</v>
      </c>
      <c r="B396" s="116" t="s">
        <v>5</v>
      </c>
      <c r="C396" s="116" t="s">
        <v>28</v>
      </c>
      <c r="D396" s="116" t="s">
        <v>37</v>
      </c>
      <c r="E396" s="116" t="s">
        <v>38</v>
      </c>
      <c r="F396" s="3" t="s">
        <v>138</v>
      </c>
    </row>
    <row r="397" spans="1:6" x14ac:dyDescent="0.2">
      <c r="A397" s="116" t="s">
        <v>4</v>
      </c>
      <c r="B397" s="116" t="s">
        <v>5</v>
      </c>
      <c r="C397" s="116" t="s">
        <v>28</v>
      </c>
      <c r="D397" s="116" t="s">
        <v>37</v>
      </c>
      <c r="E397" s="116" t="s">
        <v>38</v>
      </c>
      <c r="F397" s="3" t="s">
        <v>138</v>
      </c>
    </row>
    <row r="398" spans="1:6" x14ac:dyDescent="0.2">
      <c r="A398" s="116" t="s">
        <v>4</v>
      </c>
      <c r="B398" s="116" t="s">
        <v>5</v>
      </c>
      <c r="C398" s="116" t="s">
        <v>28</v>
      </c>
      <c r="D398" s="116" t="s">
        <v>29</v>
      </c>
      <c r="E398" s="116" t="s">
        <v>30</v>
      </c>
      <c r="F398" s="3" t="s">
        <v>138</v>
      </c>
    </row>
    <row r="399" spans="1:6" x14ac:dyDescent="0.2">
      <c r="A399" s="116" t="s">
        <v>4</v>
      </c>
      <c r="B399" s="116" t="s">
        <v>5</v>
      </c>
      <c r="C399" s="116" t="s">
        <v>25</v>
      </c>
      <c r="D399" s="116" t="s">
        <v>37</v>
      </c>
      <c r="E399" s="116" t="s">
        <v>38</v>
      </c>
      <c r="F399" s="3" t="s">
        <v>138</v>
      </c>
    </row>
    <row r="400" spans="1:6" x14ac:dyDescent="0.2">
      <c r="A400" s="116" t="s">
        <v>4</v>
      </c>
      <c r="B400" s="116" t="s">
        <v>5</v>
      </c>
      <c r="C400" s="116" t="s">
        <v>31</v>
      </c>
      <c r="D400" s="116" t="s">
        <v>32</v>
      </c>
      <c r="E400" s="116" t="s">
        <v>33</v>
      </c>
      <c r="F400" s="3" t="s">
        <v>138</v>
      </c>
    </row>
    <row r="401" spans="1:6" x14ac:dyDescent="0.2">
      <c r="A401" s="116" t="s">
        <v>4</v>
      </c>
      <c r="B401" s="116" t="s">
        <v>5</v>
      </c>
      <c r="C401" s="116" t="s">
        <v>28</v>
      </c>
      <c r="D401" s="116" t="s">
        <v>29</v>
      </c>
      <c r="E401" s="116" t="s">
        <v>30</v>
      </c>
      <c r="F401" s="3" t="s">
        <v>138</v>
      </c>
    </row>
    <row r="402" spans="1:6" x14ac:dyDescent="0.2">
      <c r="A402" s="116" t="s">
        <v>4</v>
      </c>
      <c r="B402" s="116" t="s">
        <v>5</v>
      </c>
      <c r="C402" s="116" t="s">
        <v>25</v>
      </c>
      <c r="D402" s="116" t="s">
        <v>37</v>
      </c>
      <c r="E402" s="116" t="s">
        <v>38</v>
      </c>
      <c r="F402" s="3" t="s">
        <v>138</v>
      </c>
    </row>
    <row r="403" spans="1:6" x14ac:dyDescent="0.2">
      <c r="A403" s="116" t="s">
        <v>4</v>
      </c>
      <c r="B403" s="116" t="s">
        <v>5</v>
      </c>
      <c r="C403" s="116" t="s">
        <v>28</v>
      </c>
      <c r="D403" s="116" t="s">
        <v>32</v>
      </c>
      <c r="E403" s="116" t="s">
        <v>33</v>
      </c>
      <c r="F403" s="3" t="s">
        <v>138</v>
      </c>
    </row>
    <row r="404" spans="1:6" x14ac:dyDescent="0.2">
      <c r="A404" s="116" t="s">
        <v>4</v>
      </c>
      <c r="B404" s="116" t="s">
        <v>5</v>
      </c>
      <c r="C404" s="116" t="s">
        <v>28</v>
      </c>
      <c r="D404" s="116" t="s">
        <v>32</v>
      </c>
      <c r="E404" s="116" t="s">
        <v>33</v>
      </c>
      <c r="F404" s="3" t="s">
        <v>138</v>
      </c>
    </row>
    <row r="405" spans="1:6" x14ac:dyDescent="0.2">
      <c r="A405" s="116" t="s">
        <v>4</v>
      </c>
      <c r="B405" s="116" t="s">
        <v>5</v>
      </c>
      <c r="C405" s="116" t="s">
        <v>25</v>
      </c>
      <c r="D405" s="116" t="s">
        <v>37</v>
      </c>
      <c r="E405" s="116" t="s">
        <v>38</v>
      </c>
      <c r="F405" s="3" t="s">
        <v>138</v>
      </c>
    </row>
    <row r="406" spans="1:6" x14ac:dyDescent="0.2">
      <c r="A406" s="116" t="s">
        <v>4</v>
      </c>
      <c r="B406" s="116" t="s">
        <v>5</v>
      </c>
      <c r="C406" s="116" t="s">
        <v>25</v>
      </c>
      <c r="D406" s="116" t="s">
        <v>37</v>
      </c>
      <c r="E406" s="116" t="s">
        <v>38</v>
      </c>
      <c r="F406" s="3" t="s">
        <v>138</v>
      </c>
    </row>
    <row r="407" spans="1:6" x14ac:dyDescent="0.2">
      <c r="A407" s="116" t="s">
        <v>4</v>
      </c>
      <c r="B407" s="116" t="s">
        <v>5</v>
      </c>
      <c r="C407" s="116" t="s">
        <v>28</v>
      </c>
      <c r="D407" s="116" t="s">
        <v>32</v>
      </c>
      <c r="E407" s="116" t="s">
        <v>33</v>
      </c>
      <c r="F407" s="3" t="s">
        <v>138</v>
      </c>
    </row>
    <row r="408" spans="1:6" x14ac:dyDescent="0.2">
      <c r="A408" s="116" t="s">
        <v>4</v>
      </c>
      <c r="B408" s="116" t="s">
        <v>5</v>
      </c>
      <c r="C408" s="116" t="s">
        <v>31</v>
      </c>
      <c r="D408" s="116" t="s">
        <v>32</v>
      </c>
      <c r="E408" s="116" t="s">
        <v>33</v>
      </c>
      <c r="F408" s="3" t="s">
        <v>138</v>
      </c>
    </row>
    <row r="409" spans="1:6" x14ac:dyDescent="0.2">
      <c r="A409" s="116" t="s">
        <v>4</v>
      </c>
      <c r="B409" s="116" t="s">
        <v>5</v>
      </c>
      <c r="C409" s="116" t="s">
        <v>28</v>
      </c>
      <c r="D409" s="116" t="s">
        <v>37</v>
      </c>
      <c r="E409" s="116" t="s">
        <v>38</v>
      </c>
      <c r="F409" s="3" t="s">
        <v>138</v>
      </c>
    </row>
    <row r="410" spans="1:6" x14ac:dyDescent="0.2">
      <c r="A410" s="116" t="s">
        <v>4</v>
      </c>
      <c r="B410" s="116" t="s">
        <v>5</v>
      </c>
      <c r="C410" s="116" t="s">
        <v>25</v>
      </c>
      <c r="D410" s="116" t="s">
        <v>37</v>
      </c>
      <c r="E410" s="116" t="s">
        <v>38</v>
      </c>
      <c r="F410" s="3" t="s">
        <v>138</v>
      </c>
    </row>
    <row r="411" spans="1:6" x14ac:dyDescent="0.2">
      <c r="A411" s="116" t="s">
        <v>4</v>
      </c>
      <c r="B411" s="116" t="s">
        <v>5</v>
      </c>
      <c r="C411" s="116" t="s">
        <v>31</v>
      </c>
      <c r="D411" s="116" t="s">
        <v>32</v>
      </c>
      <c r="E411" s="116" t="s">
        <v>33</v>
      </c>
      <c r="F411" s="3" t="s">
        <v>138</v>
      </c>
    </row>
    <row r="412" spans="1:6" x14ac:dyDescent="0.2">
      <c r="A412" s="116" t="s">
        <v>4</v>
      </c>
      <c r="B412" s="116" t="s">
        <v>5</v>
      </c>
      <c r="C412" s="116" t="s">
        <v>25</v>
      </c>
      <c r="D412" s="116" t="s">
        <v>37</v>
      </c>
      <c r="E412" s="116" t="s">
        <v>38</v>
      </c>
      <c r="F412" s="3" t="s">
        <v>138</v>
      </c>
    </row>
    <row r="413" spans="1:6" x14ac:dyDescent="0.2">
      <c r="A413" s="116" t="s">
        <v>4</v>
      </c>
      <c r="B413" s="116" t="s">
        <v>5</v>
      </c>
      <c r="C413" s="116" t="s">
        <v>28</v>
      </c>
      <c r="D413" s="116" t="s">
        <v>37</v>
      </c>
      <c r="E413" s="116" t="s">
        <v>38</v>
      </c>
      <c r="F413" s="3" t="s">
        <v>138</v>
      </c>
    </row>
    <row r="414" spans="1:6" x14ac:dyDescent="0.2">
      <c r="A414" s="116" t="s">
        <v>4</v>
      </c>
      <c r="B414" s="116" t="s">
        <v>5</v>
      </c>
      <c r="C414" s="116" t="s">
        <v>25</v>
      </c>
      <c r="D414" s="116" t="s">
        <v>37</v>
      </c>
      <c r="E414" s="116" t="s">
        <v>38</v>
      </c>
      <c r="F414" s="3" t="s">
        <v>138</v>
      </c>
    </row>
    <row r="415" spans="1:6" x14ac:dyDescent="0.2">
      <c r="A415" s="116" t="s">
        <v>4</v>
      </c>
      <c r="B415" s="116" t="s">
        <v>5</v>
      </c>
      <c r="C415" s="116" t="s">
        <v>28</v>
      </c>
      <c r="D415" s="116" t="s">
        <v>37</v>
      </c>
      <c r="E415" s="116" t="s">
        <v>38</v>
      </c>
      <c r="F415" s="3" t="s">
        <v>138</v>
      </c>
    </row>
    <row r="416" spans="1:6" x14ac:dyDescent="0.2">
      <c r="A416" s="116" t="s">
        <v>4</v>
      </c>
      <c r="B416" s="116" t="s">
        <v>5</v>
      </c>
      <c r="C416" s="116" t="s">
        <v>28</v>
      </c>
      <c r="D416" s="116" t="s">
        <v>37</v>
      </c>
      <c r="E416" s="116" t="s">
        <v>38</v>
      </c>
      <c r="F416" s="3" t="s">
        <v>138</v>
      </c>
    </row>
    <row r="417" spans="1:6" x14ac:dyDescent="0.2">
      <c r="A417" s="116" t="s">
        <v>4</v>
      </c>
      <c r="B417" s="116" t="s">
        <v>5</v>
      </c>
      <c r="C417" s="116" t="s">
        <v>31</v>
      </c>
      <c r="D417" s="116" t="s">
        <v>32</v>
      </c>
      <c r="E417" s="116" t="s">
        <v>33</v>
      </c>
      <c r="F417" s="3" t="s">
        <v>138</v>
      </c>
    </row>
    <row r="418" spans="1:6" x14ac:dyDescent="0.2">
      <c r="A418" s="116" t="s">
        <v>4</v>
      </c>
      <c r="B418" s="116" t="s">
        <v>5</v>
      </c>
      <c r="C418" s="116" t="s">
        <v>28</v>
      </c>
      <c r="D418" s="116" t="s">
        <v>37</v>
      </c>
      <c r="E418" s="116" t="s">
        <v>38</v>
      </c>
      <c r="F418" s="3" t="s">
        <v>138</v>
      </c>
    </row>
    <row r="419" spans="1:6" x14ac:dyDescent="0.2">
      <c r="A419" s="116" t="s">
        <v>4</v>
      </c>
      <c r="B419" s="116" t="s">
        <v>5</v>
      </c>
      <c r="C419" s="116" t="s">
        <v>25</v>
      </c>
      <c r="D419" s="116" t="s">
        <v>37</v>
      </c>
      <c r="E419" s="116" t="s">
        <v>38</v>
      </c>
      <c r="F419" s="3" t="s">
        <v>138</v>
      </c>
    </row>
    <row r="420" spans="1:6" x14ac:dyDescent="0.2">
      <c r="A420" s="116" t="s">
        <v>4</v>
      </c>
      <c r="B420" s="116" t="s">
        <v>5</v>
      </c>
      <c r="C420" s="116" t="s">
        <v>28</v>
      </c>
      <c r="D420" s="116" t="s">
        <v>32</v>
      </c>
      <c r="E420" s="116" t="s">
        <v>33</v>
      </c>
      <c r="F420" s="3" t="s">
        <v>138</v>
      </c>
    </row>
    <row r="421" spans="1:6" x14ac:dyDescent="0.2">
      <c r="A421" s="116" t="s">
        <v>4</v>
      </c>
      <c r="B421" s="116" t="s">
        <v>5</v>
      </c>
      <c r="C421" s="116" t="s">
        <v>28</v>
      </c>
      <c r="D421" s="116" t="s">
        <v>37</v>
      </c>
      <c r="E421" s="116" t="s">
        <v>38</v>
      </c>
      <c r="F421" s="3" t="s">
        <v>138</v>
      </c>
    </row>
    <row r="422" spans="1:6" x14ac:dyDescent="0.2">
      <c r="A422" s="116" t="s">
        <v>4</v>
      </c>
      <c r="B422" s="116" t="s">
        <v>5</v>
      </c>
      <c r="C422" s="116" t="s">
        <v>28</v>
      </c>
      <c r="D422" s="116" t="s">
        <v>37</v>
      </c>
      <c r="E422" s="116" t="s">
        <v>38</v>
      </c>
      <c r="F422" s="3" t="s">
        <v>138</v>
      </c>
    </row>
    <row r="423" spans="1:6" x14ac:dyDescent="0.2">
      <c r="A423" s="116" t="s">
        <v>4</v>
      </c>
      <c r="B423" s="116" t="s">
        <v>5</v>
      </c>
      <c r="C423" s="116" t="s">
        <v>28</v>
      </c>
      <c r="D423" s="116" t="s">
        <v>37</v>
      </c>
      <c r="E423" s="116" t="s">
        <v>38</v>
      </c>
      <c r="F423" s="3" t="s">
        <v>138</v>
      </c>
    </row>
    <row r="424" spans="1:6" x14ac:dyDescent="0.2">
      <c r="A424" s="116" t="s">
        <v>4</v>
      </c>
      <c r="B424" s="116" t="s">
        <v>5</v>
      </c>
      <c r="C424" s="116" t="s">
        <v>39</v>
      </c>
      <c r="D424" s="116" t="s">
        <v>37</v>
      </c>
      <c r="E424" s="116" t="s">
        <v>38</v>
      </c>
      <c r="F424" s="3" t="s">
        <v>138</v>
      </c>
    </row>
    <row r="425" spans="1:6" x14ac:dyDescent="0.2">
      <c r="A425" s="116" t="s">
        <v>4</v>
      </c>
      <c r="B425" s="116" t="s">
        <v>5</v>
      </c>
      <c r="C425" s="116" t="s">
        <v>28</v>
      </c>
      <c r="D425" s="116" t="s">
        <v>32</v>
      </c>
      <c r="E425" s="116" t="s">
        <v>33</v>
      </c>
      <c r="F425" s="3" t="s">
        <v>138</v>
      </c>
    </row>
    <row r="426" spans="1:6" x14ac:dyDescent="0.2">
      <c r="A426" s="116" t="s">
        <v>4</v>
      </c>
      <c r="B426" s="116" t="s">
        <v>5</v>
      </c>
      <c r="C426" s="116" t="s">
        <v>28</v>
      </c>
      <c r="D426" s="116" t="s">
        <v>37</v>
      </c>
      <c r="E426" s="116" t="s">
        <v>38</v>
      </c>
      <c r="F426" s="3" t="s">
        <v>138</v>
      </c>
    </row>
    <row r="427" spans="1:6" x14ac:dyDescent="0.2">
      <c r="A427" s="116" t="s">
        <v>4</v>
      </c>
      <c r="B427" s="116" t="s">
        <v>5</v>
      </c>
      <c r="C427" s="116" t="s">
        <v>39</v>
      </c>
      <c r="D427" s="116" t="s">
        <v>37</v>
      </c>
      <c r="E427" s="116" t="s">
        <v>38</v>
      </c>
      <c r="F427" s="3" t="s">
        <v>138</v>
      </c>
    </row>
    <row r="428" spans="1:6" x14ac:dyDescent="0.2">
      <c r="A428" s="116" t="s">
        <v>4</v>
      </c>
      <c r="B428" s="116" t="s">
        <v>5</v>
      </c>
      <c r="C428" s="116" t="s">
        <v>40</v>
      </c>
      <c r="D428" s="116" t="s">
        <v>37</v>
      </c>
      <c r="E428" s="116" t="s">
        <v>38</v>
      </c>
      <c r="F428" s="3" t="s">
        <v>138</v>
      </c>
    </row>
    <row r="429" spans="1:6" x14ac:dyDescent="0.2">
      <c r="A429" s="116" t="s">
        <v>4</v>
      </c>
      <c r="B429" s="116" t="s">
        <v>5</v>
      </c>
      <c r="C429" s="116" t="s">
        <v>40</v>
      </c>
      <c r="D429" s="116" t="s">
        <v>37</v>
      </c>
      <c r="E429" s="116" t="s">
        <v>38</v>
      </c>
      <c r="F429" s="3" t="s">
        <v>138</v>
      </c>
    </row>
    <row r="430" spans="1:6" x14ac:dyDescent="0.2">
      <c r="A430" s="116" t="s">
        <v>4</v>
      </c>
      <c r="B430" s="116" t="s">
        <v>5</v>
      </c>
      <c r="C430" s="116" t="s">
        <v>28</v>
      </c>
      <c r="D430" s="116" t="s">
        <v>37</v>
      </c>
      <c r="E430" s="116" t="s">
        <v>38</v>
      </c>
      <c r="F430" s="3" t="s">
        <v>138</v>
      </c>
    </row>
    <row r="431" spans="1:6" x14ac:dyDescent="0.2">
      <c r="A431" s="116" t="s">
        <v>4</v>
      </c>
      <c r="B431" s="116" t="s">
        <v>5</v>
      </c>
      <c r="C431" s="116" t="s">
        <v>40</v>
      </c>
      <c r="D431" s="116" t="s">
        <v>37</v>
      </c>
      <c r="E431" s="116" t="s">
        <v>38</v>
      </c>
      <c r="F431" s="3" t="s">
        <v>138</v>
      </c>
    </row>
    <row r="432" spans="1:6" x14ac:dyDescent="0.2">
      <c r="A432" s="116" t="s">
        <v>4</v>
      </c>
      <c r="B432" s="116" t="s">
        <v>5</v>
      </c>
      <c r="C432" s="116" t="s">
        <v>40</v>
      </c>
      <c r="D432" s="116" t="s">
        <v>37</v>
      </c>
      <c r="E432" s="116" t="s">
        <v>38</v>
      </c>
      <c r="F432" s="3" t="s">
        <v>138</v>
      </c>
    </row>
    <row r="433" spans="1:6" x14ac:dyDescent="0.2">
      <c r="A433" s="116" t="s">
        <v>4</v>
      </c>
      <c r="B433" s="116" t="s">
        <v>5</v>
      </c>
      <c r="C433" s="116" t="s">
        <v>28</v>
      </c>
      <c r="D433" s="116" t="s">
        <v>32</v>
      </c>
      <c r="E433" s="116" t="s">
        <v>33</v>
      </c>
      <c r="F433" s="3" t="s">
        <v>138</v>
      </c>
    </row>
    <row r="434" spans="1:6" x14ac:dyDescent="0.2">
      <c r="A434" s="116" t="s">
        <v>4</v>
      </c>
      <c r="B434" s="116" t="s">
        <v>5</v>
      </c>
      <c r="C434" s="116" t="s">
        <v>28</v>
      </c>
      <c r="D434" s="116" t="s">
        <v>37</v>
      </c>
      <c r="E434" s="116" t="s">
        <v>38</v>
      </c>
      <c r="F434" s="3" t="s">
        <v>138</v>
      </c>
    </row>
    <row r="435" spans="1:6" x14ac:dyDescent="0.2">
      <c r="A435" s="116" t="s">
        <v>4</v>
      </c>
      <c r="B435" s="116" t="s">
        <v>5</v>
      </c>
      <c r="C435" s="116" t="s">
        <v>40</v>
      </c>
      <c r="D435" s="116" t="s">
        <v>37</v>
      </c>
      <c r="E435" s="116" t="s">
        <v>38</v>
      </c>
      <c r="F435" s="3" t="s">
        <v>138</v>
      </c>
    </row>
    <row r="436" spans="1:6" x14ac:dyDescent="0.2">
      <c r="A436" s="116" t="s">
        <v>4</v>
      </c>
      <c r="B436" s="116" t="s">
        <v>5</v>
      </c>
      <c r="C436" s="116" t="s">
        <v>40</v>
      </c>
      <c r="D436" s="116" t="s">
        <v>37</v>
      </c>
      <c r="E436" s="116" t="s">
        <v>38</v>
      </c>
      <c r="F436" s="3" t="s">
        <v>138</v>
      </c>
    </row>
    <row r="437" spans="1:6" x14ac:dyDescent="0.2">
      <c r="A437" s="116" t="s">
        <v>4</v>
      </c>
      <c r="B437" s="116" t="s">
        <v>5</v>
      </c>
      <c r="C437" s="116" t="s">
        <v>40</v>
      </c>
      <c r="D437" s="116" t="s">
        <v>37</v>
      </c>
      <c r="E437" s="116" t="s">
        <v>38</v>
      </c>
      <c r="F437" s="3" t="s">
        <v>138</v>
      </c>
    </row>
    <row r="438" spans="1:6" x14ac:dyDescent="0.2">
      <c r="A438" s="116" t="s">
        <v>4</v>
      </c>
      <c r="B438" s="116" t="s">
        <v>5</v>
      </c>
      <c r="C438" s="116" t="s">
        <v>31</v>
      </c>
      <c r="D438" s="116" t="s">
        <v>32</v>
      </c>
      <c r="E438" s="116" t="s">
        <v>33</v>
      </c>
      <c r="F438" s="3" t="s">
        <v>138</v>
      </c>
    </row>
    <row r="439" spans="1:6" x14ac:dyDescent="0.2">
      <c r="A439" s="116" t="s">
        <v>4</v>
      </c>
      <c r="B439" s="116" t="s">
        <v>5</v>
      </c>
      <c r="C439" s="116" t="s">
        <v>40</v>
      </c>
      <c r="D439" s="116" t="s">
        <v>37</v>
      </c>
      <c r="E439" s="116" t="s">
        <v>38</v>
      </c>
      <c r="F439" s="3" t="s">
        <v>138</v>
      </c>
    </row>
    <row r="440" spans="1:6" x14ac:dyDescent="0.2">
      <c r="A440" s="116" t="s">
        <v>4</v>
      </c>
      <c r="B440" s="116" t="s">
        <v>5</v>
      </c>
      <c r="C440" s="116" t="s">
        <v>40</v>
      </c>
      <c r="D440" s="116" t="s">
        <v>37</v>
      </c>
      <c r="E440" s="116" t="s">
        <v>38</v>
      </c>
      <c r="F440" s="3" t="s">
        <v>138</v>
      </c>
    </row>
    <row r="441" spans="1:6" x14ac:dyDescent="0.2">
      <c r="A441" s="116" t="s">
        <v>4</v>
      </c>
      <c r="B441" s="116" t="s">
        <v>5</v>
      </c>
      <c r="C441" s="116" t="s">
        <v>40</v>
      </c>
      <c r="D441" s="116" t="s">
        <v>37</v>
      </c>
      <c r="E441" s="116" t="s">
        <v>38</v>
      </c>
      <c r="F441" s="3" t="s">
        <v>138</v>
      </c>
    </row>
    <row r="442" spans="1:6" x14ac:dyDescent="0.2">
      <c r="A442" s="116" t="s">
        <v>4</v>
      </c>
      <c r="B442" s="116" t="s">
        <v>5</v>
      </c>
      <c r="C442" s="116" t="s">
        <v>40</v>
      </c>
      <c r="D442" s="116" t="s">
        <v>37</v>
      </c>
      <c r="E442" s="116" t="s">
        <v>38</v>
      </c>
      <c r="F442" s="3" t="s">
        <v>138</v>
      </c>
    </row>
    <row r="443" spans="1:6" x14ac:dyDescent="0.2">
      <c r="A443" s="116" t="s">
        <v>4</v>
      </c>
      <c r="B443" s="116" t="s">
        <v>5</v>
      </c>
      <c r="C443" s="116" t="s">
        <v>40</v>
      </c>
      <c r="D443" s="116" t="s">
        <v>32</v>
      </c>
      <c r="E443" s="116" t="s">
        <v>33</v>
      </c>
      <c r="F443" s="3" t="s">
        <v>138</v>
      </c>
    </row>
    <row r="444" spans="1:6" x14ac:dyDescent="0.2">
      <c r="A444" s="116" t="s">
        <v>4</v>
      </c>
      <c r="B444" s="116" t="s">
        <v>5</v>
      </c>
      <c r="C444" s="116" t="s">
        <v>40</v>
      </c>
      <c r="D444" s="116" t="s">
        <v>37</v>
      </c>
      <c r="E444" s="116" t="s">
        <v>38</v>
      </c>
      <c r="F444" s="3" t="s">
        <v>138</v>
      </c>
    </row>
    <row r="445" spans="1:6" x14ac:dyDescent="0.2">
      <c r="A445" s="116" t="s">
        <v>4</v>
      </c>
      <c r="B445" s="116" t="s">
        <v>5</v>
      </c>
      <c r="C445" s="116" t="s">
        <v>40</v>
      </c>
      <c r="D445" s="116" t="s">
        <v>37</v>
      </c>
      <c r="E445" s="116" t="s">
        <v>38</v>
      </c>
      <c r="F445" s="3" t="s">
        <v>138</v>
      </c>
    </row>
    <row r="446" spans="1:6" x14ac:dyDescent="0.2">
      <c r="A446" s="116" t="s">
        <v>4</v>
      </c>
      <c r="B446" s="116" t="s">
        <v>5</v>
      </c>
      <c r="C446" s="116" t="s">
        <v>40</v>
      </c>
      <c r="D446" s="116" t="s">
        <v>37</v>
      </c>
      <c r="E446" s="116" t="s">
        <v>38</v>
      </c>
      <c r="F446" s="3" t="s">
        <v>138</v>
      </c>
    </row>
    <row r="447" spans="1:6" x14ac:dyDescent="0.2">
      <c r="A447" s="116" t="s">
        <v>4</v>
      </c>
      <c r="B447" s="116" t="s">
        <v>5</v>
      </c>
      <c r="C447" s="116" t="s">
        <v>40</v>
      </c>
      <c r="D447" s="116" t="s">
        <v>37</v>
      </c>
      <c r="E447" s="116" t="s">
        <v>38</v>
      </c>
      <c r="F447" s="3" t="s">
        <v>138</v>
      </c>
    </row>
    <row r="448" spans="1:6" x14ac:dyDescent="0.2">
      <c r="A448" s="116" t="s">
        <v>4</v>
      </c>
      <c r="B448" s="116" t="s">
        <v>5</v>
      </c>
      <c r="C448" s="116" t="s">
        <v>39</v>
      </c>
      <c r="D448" s="116" t="s">
        <v>37</v>
      </c>
      <c r="E448" s="116" t="s">
        <v>38</v>
      </c>
      <c r="F448" s="3" t="s">
        <v>138</v>
      </c>
    </row>
    <row r="449" spans="1:6" x14ac:dyDescent="0.2">
      <c r="A449" s="116" t="s">
        <v>4</v>
      </c>
      <c r="B449" s="116" t="s">
        <v>5</v>
      </c>
      <c r="C449" s="116" t="s">
        <v>40</v>
      </c>
      <c r="D449" s="116" t="s">
        <v>32</v>
      </c>
      <c r="E449" s="116" t="s">
        <v>33</v>
      </c>
      <c r="F449" s="3" t="s">
        <v>138</v>
      </c>
    </row>
    <row r="450" spans="1:6" x14ac:dyDescent="0.2">
      <c r="A450" s="116" t="s">
        <v>4</v>
      </c>
      <c r="B450" s="116" t="s">
        <v>5</v>
      </c>
      <c r="C450" s="116" t="s">
        <v>40</v>
      </c>
      <c r="D450" s="116" t="s">
        <v>37</v>
      </c>
      <c r="E450" s="116" t="s">
        <v>38</v>
      </c>
      <c r="F450" s="3" t="s">
        <v>138</v>
      </c>
    </row>
    <row r="451" spans="1:6" x14ac:dyDescent="0.2">
      <c r="A451" s="116" t="s">
        <v>4</v>
      </c>
      <c r="B451" s="116" t="s">
        <v>5</v>
      </c>
      <c r="C451" s="116" t="s">
        <v>39</v>
      </c>
      <c r="D451" s="116" t="s">
        <v>37</v>
      </c>
      <c r="E451" s="116" t="s">
        <v>38</v>
      </c>
      <c r="F451" s="3" t="s">
        <v>138</v>
      </c>
    </row>
    <row r="452" spans="1:6" x14ac:dyDescent="0.2">
      <c r="A452" s="116" t="s">
        <v>4</v>
      </c>
      <c r="B452" s="116" t="s">
        <v>5</v>
      </c>
      <c r="C452" s="116" t="s">
        <v>40</v>
      </c>
      <c r="D452" s="116" t="s">
        <v>37</v>
      </c>
      <c r="E452" s="116" t="s">
        <v>38</v>
      </c>
      <c r="F452" s="3" t="s">
        <v>138</v>
      </c>
    </row>
    <row r="453" spans="1:6" x14ac:dyDescent="0.2">
      <c r="A453" s="116" t="s">
        <v>4</v>
      </c>
      <c r="B453" s="116" t="s">
        <v>5</v>
      </c>
      <c r="C453" s="116" t="s">
        <v>40</v>
      </c>
      <c r="D453" s="116" t="s">
        <v>37</v>
      </c>
      <c r="E453" s="116" t="s">
        <v>38</v>
      </c>
      <c r="F453" s="3" t="s">
        <v>138</v>
      </c>
    </row>
    <row r="454" spans="1:6" x14ac:dyDescent="0.2">
      <c r="A454" s="116" t="s">
        <v>4</v>
      </c>
      <c r="B454" s="116" t="s">
        <v>5</v>
      </c>
      <c r="C454" s="116" t="s">
        <v>40</v>
      </c>
      <c r="D454" s="116" t="s">
        <v>37</v>
      </c>
      <c r="E454" s="116" t="s">
        <v>38</v>
      </c>
      <c r="F454" s="3" t="s">
        <v>138</v>
      </c>
    </row>
    <row r="455" spans="1:6" x14ac:dyDescent="0.2">
      <c r="A455" s="116" t="s">
        <v>4</v>
      </c>
      <c r="B455" s="116" t="s">
        <v>5</v>
      </c>
      <c r="C455" s="116" t="s">
        <v>40</v>
      </c>
      <c r="D455" s="116" t="s">
        <v>32</v>
      </c>
      <c r="E455" s="116" t="s">
        <v>33</v>
      </c>
      <c r="F455" s="3" t="s">
        <v>138</v>
      </c>
    </row>
    <row r="456" spans="1:6" x14ac:dyDescent="0.2">
      <c r="A456" s="116" t="s">
        <v>4</v>
      </c>
      <c r="B456" s="116" t="s">
        <v>5</v>
      </c>
      <c r="C456" s="116" t="s">
        <v>40</v>
      </c>
      <c r="D456" s="116" t="s">
        <v>37</v>
      </c>
      <c r="E456" s="116" t="s">
        <v>38</v>
      </c>
      <c r="F456" s="3" t="s">
        <v>138</v>
      </c>
    </row>
    <row r="457" spans="1:6" x14ac:dyDescent="0.2">
      <c r="A457" s="116" t="s">
        <v>4</v>
      </c>
      <c r="B457" s="116" t="s">
        <v>5</v>
      </c>
      <c r="C457" s="116" t="s">
        <v>40</v>
      </c>
      <c r="D457" s="116" t="s">
        <v>37</v>
      </c>
      <c r="E457" s="116" t="s">
        <v>38</v>
      </c>
      <c r="F457" s="3" t="s">
        <v>138</v>
      </c>
    </row>
    <row r="458" spans="1:6" x14ac:dyDescent="0.2">
      <c r="A458" s="116" t="s">
        <v>4</v>
      </c>
      <c r="B458" s="116" t="s">
        <v>5</v>
      </c>
      <c r="C458" s="116" t="s">
        <v>40</v>
      </c>
      <c r="D458" s="116" t="s">
        <v>37</v>
      </c>
      <c r="E458" s="116" t="s">
        <v>38</v>
      </c>
      <c r="F458" s="3" t="s">
        <v>138</v>
      </c>
    </row>
    <row r="459" spans="1:6" x14ac:dyDescent="0.2">
      <c r="A459" s="116" t="s">
        <v>4</v>
      </c>
      <c r="B459" s="116" t="s">
        <v>5</v>
      </c>
      <c r="C459" s="116" t="s">
        <v>40</v>
      </c>
      <c r="D459" s="116" t="s">
        <v>37</v>
      </c>
      <c r="E459" s="116" t="s">
        <v>38</v>
      </c>
      <c r="F459" s="3" t="s">
        <v>138</v>
      </c>
    </row>
    <row r="460" spans="1:6" x14ac:dyDescent="0.2">
      <c r="A460" s="116" t="s">
        <v>4</v>
      </c>
      <c r="B460" s="116" t="s">
        <v>5</v>
      </c>
      <c r="C460" s="116" t="s">
        <v>40</v>
      </c>
      <c r="D460" s="116" t="s">
        <v>37</v>
      </c>
      <c r="E460" s="116" t="s">
        <v>38</v>
      </c>
      <c r="F460" s="3" t="s">
        <v>138</v>
      </c>
    </row>
    <row r="461" spans="1:6" x14ac:dyDescent="0.2">
      <c r="A461" s="116" t="s">
        <v>4</v>
      </c>
      <c r="B461" s="116" t="s">
        <v>5</v>
      </c>
      <c r="C461" s="116" t="s">
        <v>31</v>
      </c>
      <c r="D461" s="116" t="s">
        <v>32</v>
      </c>
      <c r="E461" s="116" t="s">
        <v>33</v>
      </c>
      <c r="F461" s="3" t="s">
        <v>138</v>
      </c>
    </row>
    <row r="462" spans="1:6" x14ac:dyDescent="0.2">
      <c r="A462" s="116" t="s">
        <v>4</v>
      </c>
      <c r="B462" s="116" t="s">
        <v>24</v>
      </c>
      <c r="C462" s="116" t="s">
        <v>40</v>
      </c>
      <c r="D462" s="116" t="s">
        <v>37</v>
      </c>
      <c r="E462" s="116" t="s">
        <v>38</v>
      </c>
      <c r="F462" s="3" t="s">
        <v>138</v>
      </c>
    </row>
    <row r="463" spans="1:6" x14ac:dyDescent="0.2">
      <c r="A463" s="116" t="s">
        <v>4</v>
      </c>
      <c r="B463" s="116" t="s">
        <v>5</v>
      </c>
      <c r="C463" s="116" t="s">
        <v>40</v>
      </c>
      <c r="D463" s="116" t="s">
        <v>32</v>
      </c>
      <c r="E463" s="116" t="s">
        <v>33</v>
      </c>
      <c r="F463" s="3" t="s">
        <v>138</v>
      </c>
    </row>
    <row r="464" spans="1:6" x14ac:dyDescent="0.2">
      <c r="A464" s="116" t="s">
        <v>4</v>
      </c>
      <c r="B464" s="116" t="s">
        <v>5</v>
      </c>
      <c r="C464" s="116" t="s">
        <v>40</v>
      </c>
      <c r="D464" s="116" t="s">
        <v>37</v>
      </c>
      <c r="E464" s="116" t="s">
        <v>38</v>
      </c>
      <c r="F464" s="3" t="s">
        <v>138</v>
      </c>
    </row>
    <row r="465" spans="1:6" x14ac:dyDescent="0.2">
      <c r="A465" s="116" t="s">
        <v>4</v>
      </c>
      <c r="B465" s="116" t="s">
        <v>5</v>
      </c>
      <c r="C465" s="116" t="s">
        <v>40</v>
      </c>
      <c r="D465" s="116" t="s">
        <v>37</v>
      </c>
      <c r="E465" s="116" t="s">
        <v>38</v>
      </c>
      <c r="F465" s="3" t="s">
        <v>138</v>
      </c>
    </row>
    <row r="466" spans="1:6" x14ac:dyDescent="0.2">
      <c r="A466" s="116" t="s">
        <v>4</v>
      </c>
      <c r="B466" s="116" t="s">
        <v>5</v>
      </c>
      <c r="C466" s="116" t="s">
        <v>40</v>
      </c>
      <c r="D466" s="116" t="s">
        <v>37</v>
      </c>
      <c r="E466" s="116" t="s">
        <v>38</v>
      </c>
      <c r="F466" s="3" t="s">
        <v>138</v>
      </c>
    </row>
    <row r="467" spans="1:6" x14ac:dyDescent="0.2">
      <c r="A467" s="116" t="s">
        <v>4</v>
      </c>
      <c r="B467" s="116" t="s">
        <v>5</v>
      </c>
      <c r="C467" s="116" t="s">
        <v>40</v>
      </c>
      <c r="D467" s="116" t="s">
        <v>37</v>
      </c>
      <c r="E467" s="116" t="s">
        <v>38</v>
      </c>
      <c r="F467" s="3" t="s">
        <v>138</v>
      </c>
    </row>
    <row r="468" spans="1:6" x14ac:dyDescent="0.2">
      <c r="A468" s="116" t="s">
        <v>4</v>
      </c>
      <c r="B468" s="116" t="s">
        <v>5</v>
      </c>
      <c r="C468" s="116" t="s">
        <v>40</v>
      </c>
      <c r="D468" s="116" t="s">
        <v>37</v>
      </c>
      <c r="E468" s="116" t="s">
        <v>38</v>
      </c>
      <c r="F468" s="3" t="s">
        <v>138</v>
      </c>
    </row>
    <row r="469" spans="1:6" x14ac:dyDescent="0.2">
      <c r="A469" s="116" t="s">
        <v>4</v>
      </c>
      <c r="B469" s="116" t="s">
        <v>5</v>
      </c>
      <c r="C469" s="116" t="s">
        <v>40</v>
      </c>
      <c r="D469" s="116" t="s">
        <v>37</v>
      </c>
      <c r="E469" s="116" t="s">
        <v>38</v>
      </c>
      <c r="F469" s="3" t="s">
        <v>138</v>
      </c>
    </row>
    <row r="470" spans="1:6" x14ac:dyDescent="0.2">
      <c r="A470" s="116" t="s">
        <v>4</v>
      </c>
      <c r="B470" s="116" t="s">
        <v>5</v>
      </c>
      <c r="C470" s="116" t="s">
        <v>40</v>
      </c>
      <c r="D470" s="116" t="s">
        <v>37</v>
      </c>
      <c r="E470" s="116" t="s">
        <v>38</v>
      </c>
      <c r="F470" s="3" t="s">
        <v>138</v>
      </c>
    </row>
    <row r="471" spans="1:6" x14ac:dyDescent="0.2">
      <c r="A471" s="116" t="s">
        <v>4</v>
      </c>
      <c r="B471" s="116" t="s">
        <v>5</v>
      </c>
      <c r="C471" s="116" t="s">
        <v>40</v>
      </c>
      <c r="D471" s="116" t="s">
        <v>37</v>
      </c>
      <c r="E471" s="116" t="s">
        <v>38</v>
      </c>
      <c r="F471" s="3" t="s">
        <v>138</v>
      </c>
    </row>
    <row r="472" spans="1:6" x14ac:dyDescent="0.2">
      <c r="A472" s="116" t="s">
        <v>4</v>
      </c>
      <c r="B472" s="116" t="s">
        <v>5</v>
      </c>
      <c r="C472" s="116" t="s">
        <v>40</v>
      </c>
      <c r="D472" s="116" t="s">
        <v>32</v>
      </c>
      <c r="E472" s="116" t="s">
        <v>33</v>
      </c>
      <c r="F472" s="3" t="s">
        <v>138</v>
      </c>
    </row>
    <row r="473" spans="1:6" x14ac:dyDescent="0.2">
      <c r="A473" s="116" t="s">
        <v>4</v>
      </c>
      <c r="B473" s="116" t="s">
        <v>5</v>
      </c>
      <c r="C473" s="116" t="s">
        <v>40</v>
      </c>
      <c r="D473" s="116" t="s">
        <v>37</v>
      </c>
      <c r="E473" s="116" t="s">
        <v>38</v>
      </c>
      <c r="F473" s="3" t="s">
        <v>138</v>
      </c>
    </row>
    <row r="474" spans="1:6" x14ac:dyDescent="0.2">
      <c r="A474" s="116" t="s">
        <v>4</v>
      </c>
      <c r="B474" s="116" t="s">
        <v>5</v>
      </c>
      <c r="C474" s="116" t="s">
        <v>40</v>
      </c>
      <c r="D474" s="116" t="s">
        <v>37</v>
      </c>
      <c r="E474" s="116" t="s">
        <v>38</v>
      </c>
      <c r="F474" s="3" t="s">
        <v>138</v>
      </c>
    </row>
    <row r="475" spans="1:6" x14ac:dyDescent="0.2">
      <c r="A475" s="116" t="s">
        <v>4</v>
      </c>
      <c r="B475" s="116" t="s">
        <v>5</v>
      </c>
      <c r="C475" s="116" t="s">
        <v>40</v>
      </c>
      <c r="D475" s="116" t="s">
        <v>32</v>
      </c>
      <c r="E475" s="116" t="s">
        <v>33</v>
      </c>
      <c r="F475" s="3" t="s">
        <v>138</v>
      </c>
    </row>
    <row r="476" spans="1:6" x14ac:dyDescent="0.2">
      <c r="A476" s="116" t="s">
        <v>4</v>
      </c>
      <c r="B476" s="116" t="s">
        <v>5</v>
      </c>
      <c r="C476" s="116" t="s">
        <v>40</v>
      </c>
      <c r="D476" s="116" t="s">
        <v>32</v>
      </c>
      <c r="E476" s="116" t="s">
        <v>33</v>
      </c>
      <c r="F476" s="3" t="s">
        <v>138</v>
      </c>
    </row>
    <row r="477" spans="1:6" x14ac:dyDescent="0.2">
      <c r="A477" s="116" t="s">
        <v>4</v>
      </c>
      <c r="B477" s="116" t="s">
        <v>5</v>
      </c>
      <c r="C477" s="116" t="s">
        <v>31</v>
      </c>
      <c r="D477" s="116" t="s">
        <v>32</v>
      </c>
      <c r="E477" s="116" t="s">
        <v>33</v>
      </c>
      <c r="F477" s="3" t="s">
        <v>138</v>
      </c>
    </row>
    <row r="478" spans="1:6" x14ac:dyDescent="0.2">
      <c r="A478" s="116" t="s">
        <v>4</v>
      </c>
      <c r="B478" s="116" t="s">
        <v>5</v>
      </c>
      <c r="C478" s="116" t="s">
        <v>40</v>
      </c>
      <c r="D478" s="116" t="s">
        <v>37</v>
      </c>
      <c r="E478" s="116" t="s">
        <v>38</v>
      </c>
      <c r="F478" s="3" t="s">
        <v>138</v>
      </c>
    </row>
    <row r="479" spans="1:6" x14ac:dyDescent="0.2">
      <c r="A479" s="116" t="s">
        <v>4</v>
      </c>
      <c r="B479" s="116" t="s">
        <v>5</v>
      </c>
      <c r="C479" s="116" t="s">
        <v>40</v>
      </c>
      <c r="D479" s="116" t="s">
        <v>37</v>
      </c>
      <c r="E479" s="116" t="s">
        <v>38</v>
      </c>
      <c r="F479" s="3" t="s">
        <v>138</v>
      </c>
    </row>
    <row r="480" spans="1:6" x14ac:dyDescent="0.2">
      <c r="A480" s="116" t="s">
        <v>4</v>
      </c>
      <c r="B480" s="116" t="s">
        <v>5</v>
      </c>
      <c r="C480" s="116" t="s">
        <v>40</v>
      </c>
      <c r="D480" s="116" t="s">
        <v>37</v>
      </c>
      <c r="E480" s="116" t="s">
        <v>38</v>
      </c>
      <c r="F480" s="3" t="s">
        <v>138</v>
      </c>
    </row>
    <row r="481" spans="1:6" x14ac:dyDescent="0.2">
      <c r="A481" s="116" t="s">
        <v>4</v>
      </c>
      <c r="B481" s="116" t="s">
        <v>5</v>
      </c>
      <c r="C481" s="116" t="s">
        <v>40</v>
      </c>
      <c r="D481" s="116" t="s">
        <v>37</v>
      </c>
      <c r="E481" s="116" t="s">
        <v>38</v>
      </c>
      <c r="F481" s="3" t="s">
        <v>138</v>
      </c>
    </row>
    <row r="482" spans="1:6" x14ac:dyDescent="0.2">
      <c r="A482" s="116" t="s">
        <v>4</v>
      </c>
      <c r="B482" s="116" t="s">
        <v>5</v>
      </c>
      <c r="C482" s="116" t="s">
        <v>40</v>
      </c>
      <c r="D482" s="116" t="s">
        <v>32</v>
      </c>
      <c r="E482" s="116" t="s">
        <v>33</v>
      </c>
      <c r="F482" s="3" t="s">
        <v>138</v>
      </c>
    </row>
    <row r="483" spans="1:6" x14ac:dyDescent="0.2">
      <c r="A483" s="116" t="s">
        <v>4</v>
      </c>
      <c r="B483" s="116" t="s">
        <v>5</v>
      </c>
      <c r="C483" s="116" t="s">
        <v>40</v>
      </c>
      <c r="D483" s="116" t="s">
        <v>37</v>
      </c>
      <c r="E483" s="116" t="s">
        <v>38</v>
      </c>
      <c r="F483" s="3" t="s">
        <v>138</v>
      </c>
    </row>
    <row r="484" spans="1:6" x14ac:dyDescent="0.2">
      <c r="A484" s="116" t="s">
        <v>4</v>
      </c>
      <c r="B484" s="116" t="s">
        <v>5</v>
      </c>
      <c r="C484" s="116" t="s">
        <v>40</v>
      </c>
      <c r="D484" s="116" t="s">
        <v>37</v>
      </c>
      <c r="E484" s="116" t="s">
        <v>38</v>
      </c>
      <c r="F484" s="3" t="s">
        <v>138</v>
      </c>
    </row>
    <row r="485" spans="1:6" x14ac:dyDescent="0.2">
      <c r="A485" s="116" t="s">
        <v>4</v>
      </c>
      <c r="B485" s="116" t="s">
        <v>5</v>
      </c>
      <c r="C485" s="116" t="s">
        <v>39</v>
      </c>
      <c r="D485" s="116" t="s">
        <v>37</v>
      </c>
      <c r="E485" s="116" t="s">
        <v>38</v>
      </c>
      <c r="F485" s="3" t="s">
        <v>138</v>
      </c>
    </row>
    <row r="486" spans="1:6" x14ac:dyDescent="0.2">
      <c r="A486" s="116" t="s">
        <v>4</v>
      </c>
      <c r="B486" s="116" t="s">
        <v>5</v>
      </c>
      <c r="C486" s="116" t="s">
        <v>40</v>
      </c>
      <c r="D486" s="116" t="s">
        <v>37</v>
      </c>
      <c r="E486" s="116" t="s">
        <v>38</v>
      </c>
      <c r="F486" s="3" t="s">
        <v>138</v>
      </c>
    </row>
    <row r="487" spans="1:6" x14ac:dyDescent="0.2">
      <c r="A487" s="116" t="s">
        <v>4</v>
      </c>
      <c r="B487" s="116" t="s">
        <v>5</v>
      </c>
      <c r="C487" s="116" t="s">
        <v>39</v>
      </c>
      <c r="D487" s="116" t="s">
        <v>37</v>
      </c>
      <c r="E487" s="116" t="s">
        <v>38</v>
      </c>
      <c r="F487" s="3" t="s">
        <v>138</v>
      </c>
    </row>
    <row r="488" spans="1:6" x14ac:dyDescent="0.2">
      <c r="A488" s="116" t="s">
        <v>4</v>
      </c>
      <c r="B488" s="116" t="s">
        <v>5</v>
      </c>
      <c r="C488" s="116" t="s">
        <v>40</v>
      </c>
      <c r="D488" s="116" t="s">
        <v>37</v>
      </c>
      <c r="E488" s="116" t="s">
        <v>38</v>
      </c>
      <c r="F488" s="3" t="s">
        <v>138</v>
      </c>
    </row>
    <row r="489" spans="1:6" x14ac:dyDescent="0.2">
      <c r="A489" s="116" t="s">
        <v>4</v>
      </c>
      <c r="B489" s="116" t="s">
        <v>5</v>
      </c>
      <c r="C489" s="116" t="s">
        <v>40</v>
      </c>
      <c r="D489" s="116" t="s">
        <v>37</v>
      </c>
      <c r="E489" s="116" t="s">
        <v>38</v>
      </c>
      <c r="F489" s="3" t="s">
        <v>138</v>
      </c>
    </row>
    <row r="490" spans="1:6" x14ac:dyDescent="0.2">
      <c r="A490" s="116" t="s">
        <v>4</v>
      </c>
      <c r="B490" s="116" t="s">
        <v>5</v>
      </c>
      <c r="C490" s="116" t="s">
        <v>40</v>
      </c>
      <c r="D490" s="116" t="s">
        <v>37</v>
      </c>
      <c r="E490" s="116" t="s">
        <v>38</v>
      </c>
      <c r="F490" s="3" t="s">
        <v>138</v>
      </c>
    </row>
    <row r="491" spans="1:6" x14ac:dyDescent="0.2">
      <c r="A491" s="116" t="s">
        <v>4</v>
      </c>
      <c r="B491" s="116" t="s">
        <v>5</v>
      </c>
      <c r="C491" s="116" t="s">
        <v>40</v>
      </c>
      <c r="D491" s="116" t="s">
        <v>37</v>
      </c>
      <c r="E491" s="116" t="s">
        <v>38</v>
      </c>
      <c r="F491" s="3" t="s">
        <v>138</v>
      </c>
    </row>
    <row r="492" spans="1:6" x14ac:dyDescent="0.2">
      <c r="A492" s="116" t="s">
        <v>4</v>
      </c>
      <c r="B492" s="116" t="s">
        <v>5</v>
      </c>
      <c r="C492" s="116" t="s">
        <v>31</v>
      </c>
      <c r="D492" s="116" t="s">
        <v>32</v>
      </c>
      <c r="E492" s="116" t="s">
        <v>33</v>
      </c>
      <c r="F492" s="3" t="s">
        <v>138</v>
      </c>
    </row>
    <row r="493" spans="1:6" x14ac:dyDescent="0.2">
      <c r="A493" s="116" t="s">
        <v>4</v>
      </c>
      <c r="B493" s="116" t="s">
        <v>5</v>
      </c>
      <c r="C493" s="116" t="s">
        <v>40</v>
      </c>
      <c r="D493" s="116" t="s">
        <v>37</v>
      </c>
      <c r="E493" s="116" t="s">
        <v>38</v>
      </c>
      <c r="F493" s="3" t="s">
        <v>138</v>
      </c>
    </row>
    <row r="494" spans="1:6" x14ac:dyDescent="0.2">
      <c r="A494" s="116" t="s">
        <v>4</v>
      </c>
      <c r="B494" s="116" t="s">
        <v>5</v>
      </c>
      <c r="C494" s="116" t="s">
        <v>40</v>
      </c>
      <c r="D494" s="116" t="s">
        <v>37</v>
      </c>
      <c r="E494" s="116" t="s">
        <v>38</v>
      </c>
      <c r="F494" s="3" t="s">
        <v>138</v>
      </c>
    </row>
    <row r="495" spans="1:6" x14ac:dyDescent="0.2">
      <c r="A495" s="116" t="s">
        <v>4</v>
      </c>
      <c r="B495" s="116" t="s">
        <v>5</v>
      </c>
      <c r="C495" s="116" t="s">
        <v>40</v>
      </c>
      <c r="D495" s="116" t="s">
        <v>37</v>
      </c>
      <c r="E495" s="116" t="s">
        <v>38</v>
      </c>
      <c r="F495" s="3" t="s">
        <v>138</v>
      </c>
    </row>
    <row r="496" spans="1:6" x14ac:dyDescent="0.2">
      <c r="A496" s="116" t="s">
        <v>4</v>
      </c>
      <c r="B496" s="116" t="s">
        <v>5</v>
      </c>
      <c r="C496" s="116" t="s">
        <v>40</v>
      </c>
      <c r="D496" s="116" t="s">
        <v>37</v>
      </c>
      <c r="E496" s="116" t="s">
        <v>38</v>
      </c>
      <c r="F496" s="3" t="s">
        <v>138</v>
      </c>
    </row>
    <row r="497" spans="1:6" x14ac:dyDescent="0.2">
      <c r="A497" s="116" t="s">
        <v>4</v>
      </c>
      <c r="B497" s="116" t="s">
        <v>5</v>
      </c>
      <c r="C497" s="116" t="s">
        <v>40</v>
      </c>
      <c r="D497" s="116" t="s">
        <v>37</v>
      </c>
      <c r="E497" s="116" t="s">
        <v>38</v>
      </c>
      <c r="F497" s="3" t="s">
        <v>138</v>
      </c>
    </row>
    <row r="498" spans="1:6" x14ac:dyDescent="0.2">
      <c r="A498" s="116" t="s">
        <v>4</v>
      </c>
      <c r="B498" s="116" t="s">
        <v>5</v>
      </c>
      <c r="C498" s="116" t="s">
        <v>40</v>
      </c>
      <c r="D498" s="116" t="s">
        <v>37</v>
      </c>
      <c r="E498" s="116" t="s">
        <v>38</v>
      </c>
      <c r="F498" s="3" t="s">
        <v>138</v>
      </c>
    </row>
    <row r="499" spans="1:6" x14ac:dyDescent="0.2">
      <c r="A499" s="116" t="s">
        <v>4</v>
      </c>
      <c r="B499" s="116" t="s">
        <v>24</v>
      </c>
      <c r="C499" s="116" t="s">
        <v>39</v>
      </c>
      <c r="D499" s="116" t="s">
        <v>37</v>
      </c>
      <c r="E499" s="116" t="s">
        <v>38</v>
      </c>
      <c r="F499" s="3" t="s">
        <v>138</v>
      </c>
    </row>
    <row r="500" spans="1:6" x14ac:dyDescent="0.2">
      <c r="A500" s="116" t="s">
        <v>4</v>
      </c>
      <c r="B500" s="116" t="s">
        <v>5</v>
      </c>
      <c r="C500" s="116" t="s">
        <v>40</v>
      </c>
      <c r="D500" s="116" t="s">
        <v>37</v>
      </c>
      <c r="E500" s="116" t="s">
        <v>38</v>
      </c>
      <c r="F500" s="3" t="s">
        <v>138</v>
      </c>
    </row>
    <row r="501" spans="1:6" x14ac:dyDescent="0.2">
      <c r="A501" s="116" t="s">
        <v>4</v>
      </c>
      <c r="B501" s="116" t="s">
        <v>24</v>
      </c>
      <c r="C501" s="116" t="s">
        <v>39</v>
      </c>
      <c r="D501" s="116" t="s">
        <v>37</v>
      </c>
      <c r="E501" s="116" t="s">
        <v>38</v>
      </c>
      <c r="F501" s="3" t="s">
        <v>138</v>
      </c>
    </row>
    <row r="502" spans="1:6" x14ac:dyDescent="0.2">
      <c r="A502" s="116" t="s">
        <v>4</v>
      </c>
      <c r="B502" s="116" t="s">
        <v>5</v>
      </c>
      <c r="C502" s="116" t="s">
        <v>40</v>
      </c>
      <c r="D502" s="116" t="s">
        <v>37</v>
      </c>
      <c r="E502" s="116" t="s">
        <v>38</v>
      </c>
      <c r="F502" s="3" t="s">
        <v>138</v>
      </c>
    </row>
    <row r="503" spans="1:6" x14ac:dyDescent="0.2">
      <c r="A503" s="116" t="s">
        <v>4</v>
      </c>
      <c r="B503" s="116" t="s">
        <v>5</v>
      </c>
      <c r="C503" s="116" t="s">
        <v>40</v>
      </c>
      <c r="D503" s="116" t="s">
        <v>37</v>
      </c>
      <c r="E503" s="116" t="s">
        <v>38</v>
      </c>
      <c r="F503" s="3" t="s">
        <v>138</v>
      </c>
    </row>
    <row r="504" spans="1:6" x14ac:dyDescent="0.2">
      <c r="A504" s="116" t="s">
        <v>4</v>
      </c>
      <c r="B504" s="116" t="s">
        <v>5</v>
      </c>
      <c r="C504" s="116" t="s">
        <v>40</v>
      </c>
      <c r="D504" s="116" t="s">
        <v>37</v>
      </c>
      <c r="E504" s="116" t="s">
        <v>38</v>
      </c>
      <c r="F504" s="3" t="s">
        <v>138</v>
      </c>
    </row>
    <row r="505" spans="1:6" x14ac:dyDescent="0.2">
      <c r="A505" s="116" t="s">
        <v>4</v>
      </c>
      <c r="B505" s="116" t="s">
        <v>5</v>
      </c>
      <c r="C505" s="116" t="s">
        <v>39</v>
      </c>
      <c r="D505" s="116" t="s">
        <v>37</v>
      </c>
      <c r="E505" s="116" t="s">
        <v>38</v>
      </c>
      <c r="F505" s="3" t="s">
        <v>138</v>
      </c>
    </row>
    <row r="506" spans="1:6" x14ac:dyDescent="0.2">
      <c r="A506" s="116" t="s">
        <v>4</v>
      </c>
      <c r="B506" s="116" t="s">
        <v>5</v>
      </c>
      <c r="C506" s="116" t="s">
        <v>40</v>
      </c>
      <c r="D506" s="116" t="s">
        <v>32</v>
      </c>
      <c r="E506" s="116" t="s">
        <v>33</v>
      </c>
      <c r="F506" s="3" t="s">
        <v>138</v>
      </c>
    </row>
    <row r="507" spans="1:6" x14ac:dyDescent="0.2">
      <c r="A507" s="116" t="s">
        <v>4</v>
      </c>
      <c r="B507" s="116" t="s">
        <v>5</v>
      </c>
      <c r="C507" s="116" t="s">
        <v>40</v>
      </c>
      <c r="D507" s="116" t="s">
        <v>37</v>
      </c>
      <c r="E507" s="116" t="s">
        <v>38</v>
      </c>
      <c r="F507" s="3" t="s">
        <v>138</v>
      </c>
    </row>
    <row r="508" spans="1:6" x14ac:dyDescent="0.2">
      <c r="A508" s="116" t="s">
        <v>4</v>
      </c>
      <c r="B508" s="116" t="s">
        <v>5</v>
      </c>
      <c r="C508" s="116" t="s">
        <v>40</v>
      </c>
      <c r="D508" s="116" t="s">
        <v>37</v>
      </c>
      <c r="E508" s="116" t="s">
        <v>38</v>
      </c>
      <c r="F508" s="3" t="s">
        <v>138</v>
      </c>
    </row>
    <row r="509" spans="1:6" x14ac:dyDescent="0.2">
      <c r="A509" s="116" t="s">
        <v>4</v>
      </c>
      <c r="B509" s="116" t="s">
        <v>5</v>
      </c>
      <c r="C509" s="116" t="s">
        <v>40</v>
      </c>
      <c r="D509" s="116" t="s">
        <v>32</v>
      </c>
      <c r="E509" s="116" t="s">
        <v>33</v>
      </c>
      <c r="F509" s="3" t="s">
        <v>138</v>
      </c>
    </row>
    <row r="510" spans="1:6" x14ac:dyDescent="0.2">
      <c r="A510" s="116" t="s">
        <v>4</v>
      </c>
      <c r="B510" s="116" t="s">
        <v>5</v>
      </c>
      <c r="C510" s="116" t="s">
        <v>40</v>
      </c>
      <c r="D510" s="116" t="s">
        <v>32</v>
      </c>
      <c r="E510" s="116" t="s">
        <v>33</v>
      </c>
      <c r="F510" s="3" t="s">
        <v>138</v>
      </c>
    </row>
    <row r="511" spans="1:6" x14ac:dyDescent="0.2">
      <c r="A511" s="116" t="s">
        <v>4</v>
      </c>
      <c r="B511" s="116" t="s">
        <v>5</v>
      </c>
      <c r="C511" s="116" t="s">
        <v>40</v>
      </c>
      <c r="D511" s="116" t="s">
        <v>37</v>
      </c>
      <c r="E511" s="116" t="s">
        <v>38</v>
      </c>
      <c r="F511" s="3" t="s">
        <v>138</v>
      </c>
    </row>
    <row r="512" spans="1:6" x14ac:dyDescent="0.2">
      <c r="A512" s="116" t="s">
        <v>4</v>
      </c>
      <c r="B512" s="116" t="s">
        <v>5</v>
      </c>
      <c r="C512" s="116" t="s">
        <v>40</v>
      </c>
      <c r="D512" s="116" t="s">
        <v>37</v>
      </c>
      <c r="E512" s="116" t="s">
        <v>38</v>
      </c>
      <c r="F512" s="3" t="s">
        <v>138</v>
      </c>
    </row>
    <row r="513" spans="1:6" x14ac:dyDescent="0.2">
      <c r="A513" s="116" t="s">
        <v>4</v>
      </c>
      <c r="B513" s="116" t="s">
        <v>5</v>
      </c>
      <c r="C513" s="116" t="s">
        <v>40</v>
      </c>
      <c r="D513" s="116" t="s">
        <v>37</v>
      </c>
      <c r="E513" s="116" t="s">
        <v>38</v>
      </c>
      <c r="F513" s="3" t="s">
        <v>138</v>
      </c>
    </row>
    <row r="514" spans="1:6" x14ac:dyDescent="0.2">
      <c r="A514" s="116" t="s">
        <v>4</v>
      </c>
      <c r="B514" s="116" t="s">
        <v>5</v>
      </c>
      <c r="C514" s="116" t="s">
        <v>39</v>
      </c>
      <c r="D514" s="116" t="s">
        <v>37</v>
      </c>
      <c r="E514" s="116" t="s">
        <v>38</v>
      </c>
      <c r="F514" s="3" t="s">
        <v>138</v>
      </c>
    </row>
    <row r="515" spans="1:6" x14ac:dyDescent="0.2">
      <c r="A515" s="116" t="s">
        <v>4</v>
      </c>
      <c r="B515" s="116" t="s">
        <v>5</v>
      </c>
      <c r="C515" s="116" t="s">
        <v>39</v>
      </c>
      <c r="D515" s="116" t="s">
        <v>37</v>
      </c>
      <c r="E515" s="116" t="s">
        <v>38</v>
      </c>
      <c r="F515" s="3" t="s">
        <v>138</v>
      </c>
    </row>
    <row r="516" spans="1:6" x14ac:dyDescent="0.2">
      <c r="A516" s="116" t="s">
        <v>4</v>
      </c>
      <c r="B516" s="116" t="s">
        <v>5</v>
      </c>
      <c r="C516" s="116" t="s">
        <v>40</v>
      </c>
      <c r="D516" s="116" t="s">
        <v>37</v>
      </c>
      <c r="E516" s="116" t="s">
        <v>38</v>
      </c>
      <c r="F516" s="3" t="s">
        <v>138</v>
      </c>
    </row>
    <row r="517" spans="1:6" x14ac:dyDescent="0.2">
      <c r="A517" s="116" t="s">
        <v>4</v>
      </c>
      <c r="B517" s="116" t="s">
        <v>5</v>
      </c>
      <c r="C517" s="116" t="s">
        <v>40</v>
      </c>
      <c r="D517" s="116" t="s">
        <v>37</v>
      </c>
      <c r="E517" s="116" t="s">
        <v>38</v>
      </c>
      <c r="F517" s="3" t="s">
        <v>138</v>
      </c>
    </row>
    <row r="518" spans="1:6" x14ac:dyDescent="0.2">
      <c r="A518" s="116" t="s">
        <v>4</v>
      </c>
      <c r="B518" s="116" t="s">
        <v>5</v>
      </c>
      <c r="C518" s="116" t="s">
        <v>40</v>
      </c>
      <c r="D518" s="116" t="s">
        <v>37</v>
      </c>
      <c r="E518" s="116" t="s">
        <v>38</v>
      </c>
      <c r="F518" s="3" t="s">
        <v>138</v>
      </c>
    </row>
    <row r="519" spans="1:6" x14ac:dyDescent="0.2">
      <c r="A519" s="116" t="s">
        <v>4</v>
      </c>
      <c r="B519" s="116" t="s">
        <v>5</v>
      </c>
      <c r="C519" s="116" t="s">
        <v>40</v>
      </c>
      <c r="D519" s="116" t="s">
        <v>37</v>
      </c>
      <c r="E519" s="116" t="s">
        <v>38</v>
      </c>
      <c r="F519" s="3" t="s">
        <v>138</v>
      </c>
    </row>
    <row r="520" spans="1:6" x14ac:dyDescent="0.2">
      <c r="A520" s="116" t="s">
        <v>4</v>
      </c>
      <c r="B520" s="116" t="s">
        <v>5</v>
      </c>
      <c r="C520" s="116" t="s">
        <v>40</v>
      </c>
      <c r="D520" s="116" t="s">
        <v>37</v>
      </c>
      <c r="E520" s="116" t="s">
        <v>38</v>
      </c>
      <c r="F520" s="3" t="s">
        <v>138</v>
      </c>
    </row>
    <row r="521" spans="1:6" x14ac:dyDescent="0.2">
      <c r="A521" s="116" t="s">
        <v>4</v>
      </c>
      <c r="B521" s="116" t="s">
        <v>5</v>
      </c>
      <c r="C521" s="116" t="s">
        <v>40</v>
      </c>
      <c r="D521" s="116" t="s">
        <v>37</v>
      </c>
      <c r="E521" s="116" t="s">
        <v>38</v>
      </c>
      <c r="F521" s="3" t="s">
        <v>138</v>
      </c>
    </row>
    <row r="522" spans="1:6" x14ac:dyDescent="0.2">
      <c r="A522" s="116" t="s">
        <v>4</v>
      </c>
      <c r="B522" s="116" t="s">
        <v>5</v>
      </c>
      <c r="C522" s="116" t="s">
        <v>40</v>
      </c>
      <c r="D522" s="116" t="s">
        <v>37</v>
      </c>
      <c r="E522" s="116" t="s">
        <v>38</v>
      </c>
      <c r="F522" s="3" t="s">
        <v>138</v>
      </c>
    </row>
    <row r="523" spans="1:6" x14ac:dyDescent="0.2">
      <c r="A523" s="116" t="s">
        <v>4</v>
      </c>
      <c r="B523" s="116" t="s">
        <v>5</v>
      </c>
      <c r="C523" s="116" t="s">
        <v>40</v>
      </c>
      <c r="D523" s="116" t="s">
        <v>37</v>
      </c>
      <c r="E523" s="116" t="s">
        <v>38</v>
      </c>
      <c r="F523" s="3" t="s">
        <v>138</v>
      </c>
    </row>
    <row r="524" spans="1:6" x14ac:dyDescent="0.2">
      <c r="A524" s="116" t="s">
        <v>4</v>
      </c>
      <c r="B524" s="116" t="s">
        <v>5</v>
      </c>
      <c r="C524" s="116" t="s">
        <v>40</v>
      </c>
      <c r="D524" s="116" t="s">
        <v>37</v>
      </c>
      <c r="E524" s="116" t="s">
        <v>38</v>
      </c>
      <c r="F524" s="3" t="s">
        <v>138</v>
      </c>
    </row>
    <row r="525" spans="1:6" x14ac:dyDescent="0.2">
      <c r="A525" s="116" t="s">
        <v>4</v>
      </c>
      <c r="B525" s="116" t="s">
        <v>5</v>
      </c>
      <c r="C525" s="116" t="s">
        <v>40</v>
      </c>
      <c r="D525" s="116" t="s">
        <v>32</v>
      </c>
      <c r="E525" s="116" t="s">
        <v>33</v>
      </c>
      <c r="F525" s="3" t="s">
        <v>138</v>
      </c>
    </row>
    <row r="526" spans="1:6" x14ac:dyDescent="0.2">
      <c r="A526" s="116" t="s">
        <v>4</v>
      </c>
      <c r="B526" s="116" t="s">
        <v>5</v>
      </c>
      <c r="C526" s="116" t="s">
        <v>40</v>
      </c>
      <c r="D526" s="116" t="s">
        <v>37</v>
      </c>
      <c r="E526" s="116" t="s">
        <v>38</v>
      </c>
      <c r="F526" s="3" t="s">
        <v>138</v>
      </c>
    </row>
    <row r="527" spans="1:6" x14ac:dyDescent="0.2">
      <c r="A527" s="116" t="s">
        <v>4</v>
      </c>
      <c r="B527" s="116" t="s">
        <v>5</v>
      </c>
      <c r="C527" s="116" t="s">
        <v>40</v>
      </c>
      <c r="D527" s="116" t="s">
        <v>37</v>
      </c>
      <c r="E527" s="116" t="s">
        <v>38</v>
      </c>
      <c r="F527" s="3" t="s">
        <v>138</v>
      </c>
    </row>
    <row r="528" spans="1:6" x14ac:dyDescent="0.2">
      <c r="A528" s="116" t="s">
        <v>4</v>
      </c>
      <c r="B528" s="116" t="s">
        <v>5</v>
      </c>
      <c r="C528" s="116" t="s">
        <v>40</v>
      </c>
      <c r="D528" s="116" t="s">
        <v>37</v>
      </c>
      <c r="E528" s="116" t="s">
        <v>38</v>
      </c>
      <c r="F528" s="3" t="s">
        <v>138</v>
      </c>
    </row>
    <row r="529" spans="1:6" x14ac:dyDescent="0.2">
      <c r="A529" s="116" t="s">
        <v>4</v>
      </c>
      <c r="B529" s="116" t="s">
        <v>5</v>
      </c>
      <c r="C529" s="116" t="s">
        <v>40</v>
      </c>
      <c r="D529" s="116" t="s">
        <v>37</v>
      </c>
      <c r="E529" s="116" t="s">
        <v>38</v>
      </c>
      <c r="F529" s="3" t="s">
        <v>138</v>
      </c>
    </row>
    <row r="530" spans="1:6" x14ac:dyDescent="0.2">
      <c r="A530" s="116" t="s">
        <v>4</v>
      </c>
      <c r="B530" s="116" t="s">
        <v>5</v>
      </c>
      <c r="C530" s="116" t="s">
        <v>40</v>
      </c>
      <c r="D530" s="116" t="s">
        <v>37</v>
      </c>
      <c r="E530" s="116" t="s">
        <v>38</v>
      </c>
      <c r="F530" s="3" t="s">
        <v>138</v>
      </c>
    </row>
    <row r="531" spans="1:6" x14ac:dyDescent="0.2">
      <c r="A531" s="116" t="s">
        <v>4</v>
      </c>
      <c r="B531" s="116" t="s">
        <v>5</v>
      </c>
      <c r="C531" s="116" t="s">
        <v>39</v>
      </c>
      <c r="D531" s="116" t="s">
        <v>37</v>
      </c>
      <c r="E531" s="116" t="s">
        <v>38</v>
      </c>
      <c r="F531" s="3" t="s">
        <v>138</v>
      </c>
    </row>
    <row r="532" spans="1:6" x14ac:dyDescent="0.2">
      <c r="A532" s="116" t="s">
        <v>4</v>
      </c>
      <c r="B532" s="116" t="s">
        <v>5</v>
      </c>
      <c r="C532" s="116" t="s">
        <v>39</v>
      </c>
      <c r="D532" s="116" t="s">
        <v>37</v>
      </c>
      <c r="E532" s="116" t="s">
        <v>38</v>
      </c>
      <c r="F532" s="3" t="s">
        <v>138</v>
      </c>
    </row>
    <row r="533" spans="1:6" x14ac:dyDescent="0.2">
      <c r="A533" s="116" t="s">
        <v>4</v>
      </c>
      <c r="B533" s="116" t="s">
        <v>5</v>
      </c>
      <c r="C533" s="116" t="s">
        <v>40</v>
      </c>
      <c r="D533" s="116" t="s">
        <v>37</v>
      </c>
      <c r="E533" s="116" t="s">
        <v>38</v>
      </c>
      <c r="F533" s="3" t="s">
        <v>138</v>
      </c>
    </row>
    <row r="534" spans="1:6" x14ac:dyDescent="0.2">
      <c r="A534" s="116" t="s">
        <v>4</v>
      </c>
      <c r="B534" s="116" t="s">
        <v>5</v>
      </c>
      <c r="C534" s="116" t="s">
        <v>40</v>
      </c>
      <c r="D534" s="116" t="s">
        <v>37</v>
      </c>
      <c r="E534" s="116" t="s">
        <v>38</v>
      </c>
      <c r="F534" s="3" t="s">
        <v>138</v>
      </c>
    </row>
    <row r="535" spans="1:6" x14ac:dyDescent="0.2">
      <c r="A535" s="116" t="s">
        <v>4</v>
      </c>
      <c r="B535" s="116" t="s">
        <v>5</v>
      </c>
      <c r="C535" s="116" t="s">
        <v>40</v>
      </c>
      <c r="D535" s="116" t="s">
        <v>37</v>
      </c>
      <c r="E535" s="116" t="s">
        <v>38</v>
      </c>
      <c r="F535" s="3" t="s">
        <v>138</v>
      </c>
    </row>
    <row r="536" spans="1:6" x14ac:dyDescent="0.2">
      <c r="A536" s="116" t="s">
        <v>4</v>
      </c>
      <c r="B536" s="116" t="s">
        <v>5</v>
      </c>
      <c r="C536" s="116" t="s">
        <v>40</v>
      </c>
      <c r="D536" s="116" t="s">
        <v>37</v>
      </c>
      <c r="E536" s="116" t="s">
        <v>38</v>
      </c>
      <c r="F536" s="3" t="s">
        <v>138</v>
      </c>
    </row>
    <row r="537" spans="1:6" x14ac:dyDescent="0.2">
      <c r="A537" s="116" t="s">
        <v>4</v>
      </c>
      <c r="B537" s="116" t="s">
        <v>5</v>
      </c>
      <c r="C537" s="116" t="s">
        <v>40</v>
      </c>
      <c r="D537" s="116" t="s">
        <v>37</v>
      </c>
      <c r="E537" s="116" t="s">
        <v>38</v>
      </c>
      <c r="F537" s="3" t="s">
        <v>138</v>
      </c>
    </row>
    <row r="538" spans="1:6" x14ac:dyDescent="0.2">
      <c r="A538" s="116" t="s">
        <v>4</v>
      </c>
      <c r="B538" s="116" t="s">
        <v>5</v>
      </c>
      <c r="C538" s="116" t="s">
        <v>40</v>
      </c>
      <c r="D538" s="116" t="s">
        <v>32</v>
      </c>
      <c r="E538" s="116" t="s">
        <v>33</v>
      </c>
      <c r="F538" s="3" t="s">
        <v>138</v>
      </c>
    </row>
    <row r="539" spans="1:6" x14ac:dyDescent="0.2">
      <c r="A539" s="116" t="s">
        <v>4</v>
      </c>
      <c r="B539" s="116" t="s">
        <v>5</v>
      </c>
      <c r="C539" s="116" t="s">
        <v>40</v>
      </c>
      <c r="D539" s="116" t="s">
        <v>32</v>
      </c>
      <c r="E539" s="116" t="s">
        <v>33</v>
      </c>
      <c r="F539" s="3" t="s">
        <v>138</v>
      </c>
    </row>
    <row r="540" spans="1:6" x14ac:dyDescent="0.2">
      <c r="A540" s="116" t="s">
        <v>4</v>
      </c>
      <c r="B540" s="116" t="s">
        <v>5</v>
      </c>
      <c r="C540" s="116" t="s">
        <v>40</v>
      </c>
      <c r="D540" s="116" t="s">
        <v>32</v>
      </c>
      <c r="E540" s="116" t="s">
        <v>33</v>
      </c>
      <c r="F540" s="3" t="s">
        <v>138</v>
      </c>
    </row>
    <row r="541" spans="1:6" x14ac:dyDescent="0.2">
      <c r="A541" s="116" t="s">
        <v>4</v>
      </c>
      <c r="B541" s="116" t="s">
        <v>5</v>
      </c>
      <c r="C541" s="116" t="s">
        <v>40</v>
      </c>
      <c r="D541" s="116" t="s">
        <v>32</v>
      </c>
      <c r="E541" s="116" t="s">
        <v>33</v>
      </c>
      <c r="F541" s="3" t="s">
        <v>138</v>
      </c>
    </row>
    <row r="542" spans="1:6" x14ac:dyDescent="0.2">
      <c r="A542" s="116" t="s">
        <v>4</v>
      </c>
      <c r="B542" s="116" t="s">
        <v>5</v>
      </c>
      <c r="C542" s="116" t="s">
        <v>40</v>
      </c>
      <c r="D542" s="116" t="s">
        <v>37</v>
      </c>
      <c r="E542" s="116" t="s">
        <v>38</v>
      </c>
      <c r="F542" s="3" t="s">
        <v>138</v>
      </c>
    </row>
    <row r="543" spans="1:6" x14ac:dyDescent="0.2">
      <c r="A543" s="116" t="s">
        <v>4</v>
      </c>
      <c r="B543" s="116" t="s">
        <v>5</v>
      </c>
      <c r="C543" s="116" t="s">
        <v>40</v>
      </c>
      <c r="D543" s="116" t="s">
        <v>37</v>
      </c>
      <c r="E543" s="116" t="s">
        <v>38</v>
      </c>
      <c r="F543" s="3" t="s">
        <v>138</v>
      </c>
    </row>
    <row r="544" spans="1:6" x14ac:dyDescent="0.2">
      <c r="A544" s="116" t="s">
        <v>4</v>
      </c>
      <c r="B544" s="116" t="s">
        <v>5</v>
      </c>
      <c r="C544" s="116" t="s">
        <v>40</v>
      </c>
      <c r="D544" s="116" t="s">
        <v>37</v>
      </c>
      <c r="E544" s="116" t="s">
        <v>38</v>
      </c>
      <c r="F544" s="3" t="s">
        <v>138</v>
      </c>
    </row>
    <row r="545" spans="1:6" x14ac:dyDescent="0.2">
      <c r="A545" s="116" t="s">
        <v>4</v>
      </c>
      <c r="B545" s="116" t="s">
        <v>5</v>
      </c>
      <c r="C545" s="116" t="s">
        <v>39</v>
      </c>
      <c r="D545" s="116" t="s">
        <v>37</v>
      </c>
      <c r="E545" s="116" t="s">
        <v>38</v>
      </c>
      <c r="F545" s="3" t="s">
        <v>138</v>
      </c>
    </row>
    <row r="546" spans="1:6" x14ac:dyDescent="0.2">
      <c r="A546" s="116" t="s">
        <v>4</v>
      </c>
      <c r="B546" s="116" t="s">
        <v>5</v>
      </c>
      <c r="C546" s="116" t="s">
        <v>40</v>
      </c>
      <c r="D546" s="116" t="s">
        <v>37</v>
      </c>
      <c r="E546" s="116" t="s">
        <v>38</v>
      </c>
      <c r="F546" s="3" t="s">
        <v>138</v>
      </c>
    </row>
    <row r="547" spans="1:6" x14ac:dyDescent="0.2">
      <c r="A547" s="116" t="s">
        <v>4</v>
      </c>
      <c r="B547" s="116" t="s">
        <v>5</v>
      </c>
      <c r="C547" s="116" t="s">
        <v>39</v>
      </c>
      <c r="D547" s="116" t="s">
        <v>37</v>
      </c>
      <c r="E547" s="116" t="s">
        <v>38</v>
      </c>
      <c r="F547" s="3" t="s">
        <v>138</v>
      </c>
    </row>
    <row r="548" spans="1:6" x14ac:dyDescent="0.2">
      <c r="A548" s="116" t="s">
        <v>4</v>
      </c>
      <c r="B548" s="116" t="s">
        <v>5</v>
      </c>
      <c r="C548" s="116" t="s">
        <v>40</v>
      </c>
      <c r="D548" s="116" t="s">
        <v>37</v>
      </c>
      <c r="E548" s="116" t="s">
        <v>38</v>
      </c>
      <c r="F548" s="3" t="s">
        <v>138</v>
      </c>
    </row>
    <row r="549" spans="1:6" x14ac:dyDescent="0.2">
      <c r="A549" s="116" t="s">
        <v>4</v>
      </c>
      <c r="B549" s="116" t="s">
        <v>5</v>
      </c>
      <c r="C549" s="116" t="s">
        <v>39</v>
      </c>
      <c r="D549" s="116" t="s">
        <v>37</v>
      </c>
      <c r="E549" s="116" t="s">
        <v>38</v>
      </c>
      <c r="F549" s="3" t="s">
        <v>138</v>
      </c>
    </row>
    <row r="550" spans="1:6" x14ac:dyDescent="0.2">
      <c r="A550" s="116" t="s">
        <v>4</v>
      </c>
      <c r="B550" s="116" t="s">
        <v>5</v>
      </c>
      <c r="C550" s="116" t="s">
        <v>40</v>
      </c>
      <c r="D550" s="116" t="s">
        <v>32</v>
      </c>
      <c r="E550" s="116" t="s">
        <v>33</v>
      </c>
      <c r="F550" s="3" t="s">
        <v>138</v>
      </c>
    </row>
    <row r="551" spans="1:6" x14ac:dyDescent="0.2">
      <c r="A551" s="116" t="s">
        <v>4</v>
      </c>
      <c r="B551" s="116" t="s">
        <v>5</v>
      </c>
      <c r="C551" s="116" t="s">
        <v>40</v>
      </c>
      <c r="D551" s="116" t="s">
        <v>37</v>
      </c>
      <c r="E551" s="116" t="s">
        <v>38</v>
      </c>
      <c r="F551" s="3" t="s">
        <v>138</v>
      </c>
    </row>
    <row r="552" spans="1:6" x14ac:dyDescent="0.2">
      <c r="A552" s="116" t="s">
        <v>4</v>
      </c>
      <c r="B552" s="116" t="s">
        <v>5</v>
      </c>
      <c r="C552" s="116" t="s">
        <v>40</v>
      </c>
      <c r="D552" s="116" t="s">
        <v>32</v>
      </c>
      <c r="E552" s="116" t="s">
        <v>33</v>
      </c>
      <c r="F552" s="3" t="s">
        <v>138</v>
      </c>
    </row>
    <row r="553" spans="1:6" x14ac:dyDescent="0.2">
      <c r="A553" s="116" t="s">
        <v>4</v>
      </c>
      <c r="B553" s="116" t="s">
        <v>5</v>
      </c>
      <c r="C553" s="116" t="s">
        <v>40</v>
      </c>
      <c r="D553" s="116" t="s">
        <v>37</v>
      </c>
      <c r="E553" s="116" t="s">
        <v>38</v>
      </c>
      <c r="F553" s="3" t="s">
        <v>138</v>
      </c>
    </row>
    <row r="554" spans="1:6" x14ac:dyDescent="0.2">
      <c r="A554" s="116" t="s">
        <v>4</v>
      </c>
      <c r="B554" s="116" t="s">
        <v>5</v>
      </c>
      <c r="C554" s="116" t="s">
        <v>40</v>
      </c>
      <c r="D554" s="116" t="s">
        <v>37</v>
      </c>
      <c r="E554" s="116" t="s">
        <v>38</v>
      </c>
      <c r="F554" s="3" t="s">
        <v>138</v>
      </c>
    </row>
    <row r="555" spans="1:6" x14ac:dyDescent="0.2">
      <c r="A555" s="116" t="s">
        <v>4</v>
      </c>
      <c r="B555" s="116" t="s">
        <v>5</v>
      </c>
      <c r="C555" s="116" t="s">
        <v>40</v>
      </c>
      <c r="D555" s="116" t="s">
        <v>37</v>
      </c>
      <c r="E555" s="116" t="s">
        <v>38</v>
      </c>
      <c r="F555" s="3" t="s">
        <v>138</v>
      </c>
    </row>
    <row r="556" spans="1:6" x14ac:dyDescent="0.2">
      <c r="A556" s="116" t="s">
        <v>4</v>
      </c>
      <c r="B556" s="116" t="s">
        <v>5</v>
      </c>
      <c r="C556" s="116" t="s">
        <v>40</v>
      </c>
      <c r="D556" s="116" t="s">
        <v>37</v>
      </c>
      <c r="E556" s="116" t="s">
        <v>38</v>
      </c>
      <c r="F556" s="3" t="s">
        <v>138</v>
      </c>
    </row>
    <row r="557" spans="1:6" x14ac:dyDescent="0.2">
      <c r="A557" s="116" t="s">
        <v>4</v>
      </c>
      <c r="B557" s="116" t="s">
        <v>5</v>
      </c>
      <c r="C557" s="116" t="s">
        <v>40</v>
      </c>
      <c r="D557" s="116" t="s">
        <v>37</v>
      </c>
      <c r="E557" s="116" t="s">
        <v>38</v>
      </c>
      <c r="F557" s="3" t="s">
        <v>138</v>
      </c>
    </row>
    <row r="558" spans="1:6" x14ac:dyDescent="0.2">
      <c r="A558" s="116" t="s">
        <v>4</v>
      </c>
      <c r="B558" s="116" t="s">
        <v>5</v>
      </c>
      <c r="C558" s="116" t="s">
        <v>40</v>
      </c>
      <c r="D558" s="116" t="s">
        <v>37</v>
      </c>
      <c r="E558" s="116" t="s">
        <v>38</v>
      </c>
      <c r="F558" s="3" t="s">
        <v>138</v>
      </c>
    </row>
    <row r="559" spans="1:6" x14ac:dyDescent="0.2">
      <c r="A559" s="116" t="s">
        <v>4</v>
      </c>
      <c r="B559" s="116" t="s">
        <v>5</v>
      </c>
      <c r="C559" s="116" t="s">
        <v>40</v>
      </c>
      <c r="D559" s="116" t="s">
        <v>37</v>
      </c>
      <c r="E559" s="116" t="s">
        <v>38</v>
      </c>
      <c r="F559" s="3" t="s">
        <v>138</v>
      </c>
    </row>
    <row r="560" spans="1:6" x14ac:dyDescent="0.2">
      <c r="A560" s="116" t="s">
        <v>4</v>
      </c>
      <c r="B560" s="116" t="s">
        <v>5</v>
      </c>
      <c r="C560" s="116" t="s">
        <v>39</v>
      </c>
      <c r="D560" s="116" t="s">
        <v>37</v>
      </c>
      <c r="E560" s="116" t="s">
        <v>38</v>
      </c>
      <c r="F560" s="3" t="s">
        <v>138</v>
      </c>
    </row>
    <row r="561" spans="1:6" x14ac:dyDescent="0.2">
      <c r="A561" s="116" t="s">
        <v>4</v>
      </c>
      <c r="B561" s="116" t="s">
        <v>5</v>
      </c>
      <c r="C561" s="116" t="s">
        <v>40</v>
      </c>
      <c r="D561" s="116" t="s">
        <v>37</v>
      </c>
      <c r="E561" s="116" t="s">
        <v>38</v>
      </c>
      <c r="F561" s="3" t="s">
        <v>138</v>
      </c>
    </row>
    <row r="562" spans="1:6" x14ac:dyDescent="0.2">
      <c r="A562" s="116" t="s">
        <v>4</v>
      </c>
      <c r="B562" s="116" t="s">
        <v>5</v>
      </c>
      <c r="C562" s="116" t="s">
        <v>39</v>
      </c>
      <c r="D562" s="116" t="s">
        <v>37</v>
      </c>
      <c r="E562" s="116" t="s">
        <v>38</v>
      </c>
      <c r="F562" s="3" t="s">
        <v>138</v>
      </c>
    </row>
    <row r="563" spans="1:6" x14ac:dyDescent="0.2">
      <c r="A563" s="116" t="s">
        <v>4</v>
      </c>
      <c r="B563" s="116" t="s">
        <v>5</v>
      </c>
      <c r="C563" s="116" t="s">
        <v>40</v>
      </c>
      <c r="D563" s="116" t="s">
        <v>37</v>
      </c>
      <c r="E563" s="116" t="s">
        <v>38</v>
      </c>
      <c r="F563" s="3" t="s">
        <v>138</v>
      </c>
    </row>
    <row r="564" spans="1:6" x14ac:dyDescent="0.2">
      <c r="A564" s="116" t="s">
        <v>4</v>
      </c>
      <c r="B564" s="116" t="s">
        <v>5</v>
      </c>
      <c r="C564" s="116" t="s">
        <v>40</v>
      </c>
      <c r="D564" s="116" t="s">
        <v>37</v>
      </c>
      <c r="E564" s="116" t="s">
        <v>38</v>
      </c>
      <c r="F564" s="3" t="s">
        <v>138</v>
      </c>
    </row>
    <row r="565" spans="1:6" x14ac:dyDescent="0.2">
      <c r="A565" s="116" t="s">
        <v>4</v>
      </c>
      <c r="B565" s="116" t="s">
        <v>5</v>
      </c>
      <c r="C565" s="116" t="s">
        <v>39</v>
      </c>
      <c r="D565" s="116" t="s">
        <v>37</v>
      </c>
      <c r="E565" s="116" t="s">
        <v>38</v>
      </c>
      <c r="F565" s="3" t="s">
        <v>138</v>
      </c>
    </row>
    <row r="566" spans="1:6" x14ac:dyDescent="0.2">
      <c r="A566" s="116" t="s">
        <v>4</v>
      </c>
      <c r="B566" s="116" t="s">
        <v>5</v>
      </c>
      <c r="C566" s="116" t="s">
        <v>40</v>
      </c>
      <c r="D566" s="116" t="s">
        <v>37</v>
      </c>
      <c r="E566" s="116" t="s">
        <v>38</v>
      </c>
      <c r="F566" s="3" t="s">
        <v>138</v>
      </c>
    </row>
    <row r="567" spans="1:6" x14ac:dyDescent="0.2">
      <c r="A567" s="116" t="s">
        <v>4</v>
      </c>
      <c r="B567" s="116" t="s">
        <v>5</v>
      </c>
      <c r="C567" s="116" t="s">
        <v>40</v>
      </c>
      <c r="D567" s="116" t="s">
        <v>32</v>
      </c>
      <c r="E567" s="116" t="s">
        <v>33</v>
      </c>
      <c r="F567" s="3" t="s">
        <v>138</v>
      </c>
    </row>
    <row r="568" spans="1:6" x14ac:dyDescent="0.2">
      <c r="A568" s="116" t="s">
        <v>4</v>
      </c>
      <c r="B568" s="116" t="s">
        <v>5</v>
      </c>
      <c r="C568" s="116" t="s">
        <v>39</v>
      </c>
      <c r="D568" s="116" t="s">
        <v>37</v>
      </c>
      <c r="E568" s="116" t="s">
        <v>38</v>
      </c>
      <c r="F568" s="3" t="s">
        <v>138</v>
      </c>
    </row>
    <row r="569" spans="1:6" x14ac:dyDescent="0.2">
      <c r="A569" s="116" t="s">
        <v>4</v>
      </c>
      <c r="B569" s="116" t="s">
        <v>5</v>
      </c>
      <c r="C569" s="116" t="s">
        <v>39</v>
      </c>
      <c r="D569" s="116" t="s">
        <v>37</v>
      </c>
      <c r="E569" s="116" t="s">
        <v>38</v>
      </c>
      <c r="F569" s="3" t="s">
        <v>138</v>
      </c>
    </row>
    <row r="570" spans="1:6" x14ac:dyDescent="0.2">
      <c r="A570" s="116" t="s">
        <v>4</v>
      </c>
      <c r="B570" s="116" t="s">
        <v>5</v>
      </c>
      <c r="C570" s="116" t="s">
        <v>40</v>
      </c>
      <c r="D570" s="116" t="s">
        <v>37</v>
      </c>
      <c r="E570" s="116" t="s">
        <v>38</v>
      </c>
      <c r="F570" s="3" t="s">
        <v>138</v>
      </c>
    </row>
    <row r="571" spans="1:6" x14ac:dyDescent="0.2">
      <c r="A571" s="116" t="s">
        <v>4</v>
      </c>
      <c r="B571" s="116" t="s">
        <v>5</v>
      </c>
      <c r="C571" s="116" t="s">
        <v>40</v>
      </c>
      <c r="D571" s="116" t="s">
        <v>37</v>
      </c>
      <c r="E571" s="116" t="s">
        <v>38</v>
      </c>
      <c r="F571" s="3" t="s">
        <v>138</v>
      </c>
    </row>
    <row r="572" spans="1:6" x14ac:dyDescent="0.2">
      <c r="A572" s="116" t="s">
        <v>4</v>
      </c>
      <c r="B572" s="116" t="s">
        <v>5</v>
      </c>
      <c r="C572" s="116" t="s">
        <v>39</v>
      </c>
      <c r="D572" s="116" t="s">
        <v>37</v>
      </c>
      <c r="E572" s="116" t="s">
        <v>38</v>
      </c>
      <c r="F572" s="3" t="s">
        <v>138</v>
      </c>
    </row>
    <row r="573" spans="1:6" x14ac:dyDescent="0.2">
      <c r="A573" s="116" t="s">
        <v>4</v>
      </c>
      <c r="B573" s="116" t="s">
        <v>5</v>
      </c>
      <c r="C573" s="116" t="s">
        <v>40</v>
      </c>
      <c r="D573" s="116" t="s">
        <v>37</v>
      </c>
      <c r="E573" s="116" t="s">
        <v>38</v>
      </c>
      <c r="F573" s="3" t="s">
        <v>138</v>
      </c>
    </row>
    <row r="574" spans="1:6" x14ac:dyDescent="0.2">
      <c r="A574" s="116" t="s">
        <v>4</v>
      </c>
      <c r="B574" s="116" t="s">
        <v>5</v>
      </c>
      <c r="C574" s="116" t="s">
        <v>39</v>
      </c>
      <c r="D574" s="116" t="s">
        <v>37</v>
      </c>
      <c r="E574" s="116" t="s">
        <v>38</v>
      </c>
      <c r="F574" s="3" t="s">
        <v>138</v>
      </c>
    </row>
    <row r="575" spans="1:6" x14ac:dyDescent="0.2">
      <c r="A575" s="116" t="s">
        <v>4</v>
      </c>
      <c r="B575" s="116" t="s">
        <v>5</v>
      </c>
      <c r="C575" s="116" t="s">
        <v>39</v>
      </c>
      <c r="D575" s="116" t="s">
        <v>37</v>
      </c>
      <c r="E575" s="116" t="s">
        <v>38</v>
      </c>
      <c r="F575" s="3" t="s">
        <v>138</v>
      </c>
    </row>
    <row r="576" spans="1:6" x14ac:dyDescent="0.2">
      <c r="A576" s="116" t="s">
        <v>4</v>
      </c>
      <c r="B576" s="116" t="s">
        <v>5</v>
      </c>
      <c r="C576" s="116" t="s">
        <v>40</v>
      </c>
      <c r="D576" s="116" t="s">
        <v>37</v>
      </c>
      <c r="E576" s="116" t="s">
        <v>38</v>
      </c>
      <c r="F576" s="3" t="s">
        <v>138</v>
      </c>
    </row>
    <row r="577" spans="1:6" x14ac:dyDescent="0.2">
      <c r="A577" s="116" t="s">
        <v>4</v>
      </c>
      <c r="B577" s="116" t="s">
        <v>5</v>
      </c>
      <c r="C577" s="116" t="s">
        <v>40</v>
      </c>
      <c r="D577" s="116" t="s">
        <v>37</v>
      </c>
      <c r="E577" s="116" t="s">
        <v>38</v>
      </c>
      <c r="F577" s="3" t="s">
        <v>138</v>
      </c>
    </row>
    <row r="578" spans="1:6" x14ac:dyDescent="0.2">
      <c r="A578" s="116" t="s">
        <v>4</v>
      </c>
      <c r="B578" s="116" t="s">
        <v>5</v>
      </c>
      <c r="C578" s="116" t="s">
        <v>40</v>
      </c>
      <c r="D578" s="116" t="s">
        <v>37</v>
      </c>
      <c r="E578" s="116" t="s">
        <v>38</v>
      </c>
      <c r="F578" s="3" t="s">
        <v>138</v>
      </c>
    </row>
    <row r="579" spans="1:6" x14ac:dyDescent="0.2">
      <c r="A579" s="116" t="s">
        <v>4</v>
      </c>
      <c r="B579" s="116" t="s">
        <v>5</v>
      </c>
      <c r="C579" s="116" t="s">
        <v>40</v>
      </c>
      <c r="D579" s="116" t="s">
        <v>32</v>
      </c>
      <c r="E579" s="116" t="s">
        <v>33</v>
      </c>
      <c r="F579" s="3" t="s">
        <v>138</v>
      </c>
    </row>
    <row r="580" spans="1:6" x14ac:dyDescent="0.2">
      <c r="A580" s="116" t="s">
        <v>4</v>
      </c>
      <c r="B580" s="116" t="s">
        <v>5</v>
      </c>
      <c r="C580" s="116" t="s">
        <v>40</v>
      </c>
      <c r="D580" s="116" t="s">
        <v>37</v>
      </c>
      <c r="E580" s="116" t="s">
        <v>38</v>
      </c>
      <c r="F580" s="3" t="s">
        <v>138</v>
      </c>
    </row>
    <row r="581" spans="1:6" x14ac:dyDescent="0.2">
      <c r="A581" s="116" t="s">
        <v>4</v>
      </c>
      <c r="B581" s="116" t="s">
        <v>5</v>
      </c>
      <c r="C581" s="116" t="s">
        <v>40</v>
      </c>
      <c r="D581" s="116" t="s">
        <v>37</v>
      </c>
      <c r="E581" s="116" t="s">
        <v>38</v>
      </c>
      <c r="F581" s="3" t="s">
        <v>138</v>
      </c>
    </row>
    <row r="582" spans="1:6" x14ac:dyDescent="0.2">
      <c r="A582" s="116" t="s">
        <v>4</v>
      </c>
      <c r="B582" s="116" t="s">
        <v>5</v>
      </c>
      <c r="C582" s="116" t="s">
        <v>40</v>
      </c>
      <c r="D582" s="116" t="s">
        <v>37</v>
      </c>
      <c r="E582" s="116" t="s">
        <v>38</v>
      </c>
      <c r="F582" s="3" t="s">
        <v>138</v>
      </c>
    </row>
    <row r="583" spans="1:6" x14ac:dyDescent="0.2">
      <c r="A583" s="116" t="s">
        <v>4</v>
      </c>
      <c r="B583" s="116" t="s">
        <v>5</v>
      </c>
      <c r="C583" s="116" t="s">
        <v>40</v>
      </c>
      <c r="D583" s="116" t="s">
        <v>37</v>
      </c>
      <c r="E583" s="116" t="s">
        <v>38</v>
      </c>
      <c r="F583" s="3" t="s">
        <v>138</v>
      </c>
    </row>
    <row r="584" spans="1:6" x14ac:dyDescent="0.2">
      <c r="A584" s="116" t="s">
        <v>4</v>
      </c>
      <c r="B584" s="116" t="s">
        <v>5</v>
      </c>
      <c r="C584" s="116" t="s">
        <v>39</v>
      </c>
      <c r="D584" s="116" t="s">
        <v>37</v>
      </c>
      <c r="E584" s="116" t="s">
        <v>38</v>
      </c>
      <c r="F584" s="3" t="s">
        <v>138</v>
      </c>
    </row>
    <row r="585" spans="1:6" x14ac:dyDescent="0.2">
      <c r="A585" s="116" t="s">
        <v>4</v>
      </c>
      <c r="B585" s="116" t="s">
        <v>5</v>
      </c>
      <c r="C585" s="116" t="s">
        <v>39</v>
      </c>
      <c r="D585" s="116" t="s">
        <v>37</v>
      </c>
      <c r="E585" s="116" t="s">
        <v>38</v>
      </c>
      <c r="F585" s="3" t="s">
        <v>138</v>
      </c>
    </row>
    <row r="586" spans="1:6" x14ac:dyDescent="0.2">
      <c r="A586" s="116" t="s">
        <v>4</v>
      </c>
      <c r="B586" s="116" t="s">
        <v>5</v>
      </c>
      <c r="C586" s="116" t="s">
        <v>40</v>
      </c>
      <c r="D586" s="116" t="s">
        <v>37</v>
      </c>
      <c r="E586" s="116" t="s">
        <v>38</v>
      </c>
      <c r="F586" s="3" t="s">
        <v>138</v>
      </c>
    </row>
    <row r="587" spans="1:6" x14ac:dyDescent="0.2">
      <c r="A587" s="116" t="s">
        <v>4</v>
      </c>
      <c r="B587" s="116" t="s">
        <v>5</v>
      </c>
      <c r="C587" s="116" t="s">
        <v>40</v>
      </c>
      <c r="D587" s="116" t="s">
        <v>37</v>
      </c>
      <c r="E587" s="116" t="s">
        <v>38</v>
      </c>
      <c r="F587" s="3" t="s">
        <v>138</v>
      </c>
    </row>
    <row r="588" spans="1:6" x14ac:dyDescent="0.2">
      <c r="A588" s="116" t="s">
        <v>4</v>
      </c>
      <c r="B588" s="116" t="s">
        <v>5</v>
      </c>
      <c r="C588" s="116" t="s">
        <v>40</v>
      </c>
      <c r="D588" s="116" t="s">
        <v>37</v>
      </c>
      <c r="E588" s="116" t="s">
        <v>38</v>
      </c>
      <c r="F588" s="3" t="s">
        <v>138</v>
      </c>
    </row>
    <row r="589" spans="1:6" x14ac:dyDescent="0.2">
      <c r="A589" s="116" t="s">
        <v>4</v>
      </c>
      <c r="B589" s="116" t="s">
        <v>5</v>
      </c>
      <c r="C589" s="116" t="s">
        <v>39</v>
      </c>
      <c r="D589" s="116" t="s">
        <v>37</v>
      </c>
      <c r="E589" s="116" t="s">
        <v>38</v>
      </c>
      <c r="F589" s="3" t="s">
        <v>138</v>
      </c>
    </row>
    <row r="590" spans="1:6" x14ac:dyDescent="0.2">
      <c r="A590" s="116" t="s">
        <v>4</v>
      </c>
      <c r="B590" s="116" t="s">
        <v>5</v>
      </c>
      <c r="C590" s="116" t="s">
        <v>40</v>
      </c>
      <c r="D590" s="116" t="s">
        <v>37</v>
      </c>
      <c r="E590" s="116" t="s">
        <v>38</v>
      </c>
      <c r="F590" s="3" t="s">
        <v>138</v>
      </c>
    </row>
    <row r="591" spans="1:6" x14ac:dyDescent="0.2">
      <c r="A591" s="116" t="s">
        <v>4</v>
      </c>
      <c r="B591" s="116" t="s">
        <v>5</v>
      </c>
      <c r="C591" s="116" t="s">
        <v>40</v>
      </c>
      <c r="D591" s="116" t="s">
        <v>32</v>
      </c>
      <c r="E591" s="116" t="s">
        <v>33</v>
      </c>
      <c r="F591" s="3" t="s">
        <v>138</v>
      </c>
    </row>
    <row r="592" spans="1:6" x14ac:dyDescent="0.2">
      <c r="A592" s="116" t="s">
        <v>4</v>
      </c>
      <c r="B592" s="116" t="s">
        <v>5</v>
      </c>
      <c r="C592" s="116" t="s">
        <v>40</v>
      </c>
      <c r="D592" s="116" t="s">
        <v>32</v>
      </c>
      <c r="E592" s="116" t="s">
        <v>33</v>
      </c>
      <c r="F592" s="3" t="s">
        <v>138</v>
      </c>
    </row>
    <row r="593" spans="1:6" x14ac:dyDescent="0.2">
      <c r="A593" s="116" t="s">
        <v>4</v>
      </c>
      <c r="B593" s="116" t="s">
        <v>5</v>
      </c>
      <c r="C593" s="116" t="s">
        <v>40</v>
      </c>
      <c r="D593" s="116" t="s">
        <v>37</v>
      </c>
      <c r="E593" s="116" t="s">
        <v>38</v>
      </c>
      <c r="F593" s="3" t="s">
        <v>138</v>
      </c>
    </row>
    <row r="594" spans="1:6" x14ac:dyDescent="0.2">
      <c r="A594" s="116" t="s">
        <v>4</v>
      </c>
      <c r="B594" s="116" t="s">
        <v>5</v>
      </c>
      <c r="C594" s="116" t="s">
        <v>40</v>
      </c>
      <c r="D594" s="116" t="s">
        <v>32</v>
      </c>
      <c r="E594" s="116" t="s">
        <v>33</v>
      </c>
      <c r="F594" s="3" t="s">
        <v>138</v>
      </c>
    </row>
    <row r="595" spans="1:6" x14ac:dyDescent="0.2">
      <c r="A595" s="116" t="s">
        <v>4</v>
      </c>
      <c r="B595" s="116" t="s">
        <v>5</v>
      </c>
      <c r="C595" s="116" t="s">
        <v>40</v>
      </c>
      <c r="D595" s="116" t="s">
        <v>37</v>
      </c>
      <c r="E595" s="116" t="s">
        <v>38</v>
      </c>
      <c r="F595" s="3" t="s">
        <v>138</v>
      </c>
    </row>
    <row r="596" spans="1:6" x14ac:dyDescent="0.2">
      <c r="A596" s="116" t="s">
        <v>4</v>
      </c>
      <c r="B596" s="116" t="s">
        <v>5</v>
      </c>
      <c r="C596" s="116" t="s">
        <v>31</v>
      </c>
      <c r="D596" s="116" t="s">
        <v>32</v>
      </c>
      <c r="E596" s="116" t="s">
        <v>33</v>
      </c>
      <c r="F596" s="3" t="s">
        <v>138</v>
      </c>
    </row>
    <row r="597" spans="1:6" x14ac:dyDescent="0.2">
      <c r="A597" s="116" t="s">
        <v>4</v>
      </c>
      <c r="B597" s="116" t="s">
        <v>5</v>
      </c>
      <c r="C597" s="116" t="s">
        <v>40</v>
      </c>
      <c r="D597" s="116" t="s">
        <v>37</v>
      </c>
      <c r="E597" s="116" t="s">
        <v>38</v>
      </c>
      <c r="F597" s="3" t="s">
        <v>138</v>
      </c>
    </row>
    <row r="598" spans="1:6" x14ac:dyDescent="0.2">
      <c r="A598" s="116" t="s">
        <v>4</v>
      </c>
      <c r="B598" s="116" t="s">
        <v>5</v>
      </c>
      <c r="C598" s="116" t="s">
        <v>31</v>
      </c>
      <c r="D598" s="116" t="s">
        <v>32</v>
      </c>
      <c r="E598" s="116" t="s">
        <v>33</v>
      </c>
      <c r="F598" s="3" t="s">
        <v>138</v>
      </c>
    </row>
    <row r="599" spans="1:6" x14ac:dyDescent="0.2">
      <c r="A599" s="116" t="s">
        <v>4</v>
      </c>
      <c r="B599" s="116" t="s">
        <v>5</v>
      </c>
      <c r="C599" s="116" t="s">
        <v>40</v>
      </c>
      <c r="D599" s="116" t="s">
        <v>37</v>
      </c>
      <c r="E599" s="116" t="s">
        <v>38</v>
      </c>
      <c r="F599" s="3" t="s">
        <v>138</v>
      </c>
    </row>
    <row r="600" spans="1:6" x14ac:dyDescent="0.2">
      <c r="A600" s="116" t="s">
        <v>4</v>
      </c>
      <c r="B600" s="116" t="s">
        <v>5</v>
      </c>
      <c r="C600" s="116" t="s">
        <v>40</v>
      </c>
      <c r="D600" s="116" t="s">
        <v>32</v>
      </c>
      <c r="E600" s="116" t="s">
        <v>33</v>
      </c>
      <c r="F600" s="3" t="s">
        <v>138</v>
      </c>
    </row>
    <row r="601" spans="1:6" x14ac:dyDescent="0.2">
      <c r="A601" s="116" t="s">
        <v>4</v>
      </c>
      <c r="B601" s="116" t="s">
        <v>5</v>
      </c>
      <c r="C601" s="116" t="s">
        <v>40</v>
      </c>
      <c r="D601" s="116" t="s">
        <v>37</v>
      </c>
      <c r="E601" s="116" t="s">
        <v>38</v>
      </c>
      <c r="F601" s="3" t="s">
        <v>138</v>
      </c>
    </row>
    <row r="602" spans="1:6" x14ac:dyDescent="0.2">
      <c r="A602" s="116" t="s">
        <v>4</v>
      </c>
      <c r="B602" s="116" t="s">
        <v>5</v>
      </c>
      <c r="C602" s="116" t="s">
        <v>40</v>
      </c>
      <c r="D602" s="116" t="s">
        <v>32</v>
      </c>
      <c r="E602" s="116" t="s">
        <v>33</v>
      </c>
      <c r="F602" s="3" t="s">
        <v>138</v>
      </c>
    </row>
    <row r="603" spans="1:6" x14ac:dyDescent="0.2">
      <c r="A603" s="116" t="s">
        <v>4</v>
      </c>
      <c r="B603" s="116" t="s">
        <v>5</v>
      </c>
      <c r="C603" s="116" t="s">
        <v>40</v>
      </c>
      <c r="D603" s="116" t="s">
        <v>32</v>
      </c>
      <c r="E603" s="116" t="s">
        <v>33</v>
      </c>
      <c r="F603" s="3" t="s">
        <v>138</v>
      </c>
    </row>
    <row r="604" spans="1:6" x14ac:dyDescent="0.2">
      <c r="A604" s="116" t="s">
        <v>4</v>
      </c>
      <c r="B604" s="116" t="s">
        <v>5</v>
      </c>
      <c r="C604" s="116" t="s">
        <v>40</v>
      </c>
      <c r="D604" s="116" t="s">
        <v>37</v>
      </c>
      <c r="E604" s="116" t="s">
        <v>38</v>
      </c>
      <c r="F604" s="3" t="s">
        <v>138</v>
      </c>
    </row>
    <row r="605" spans="1:6" x14ac:dyDescent="0.2">
      <c r="A605" s="116" t="s">
        <v>4</v>
      </c>
      <c r="B605" s="116" t="s">
        <v>5</v>
      </c>
      <c r="C605" s="116" t="s">
        <v>40</v>
      </c>
      <c r="D605" s="116" t="s">
        <v>37</v>
      </c>
      <c r="E605" s="116" t="s">
        <v>38</v>
      </c>
      <c r="F605" s="3" t="s">
        <v>138</v>
      </c>
    </row>
    <row r="606" spans="1:6" x14ac:dyDescent="0.2">
      <c r="A606" s="116" t="s">
        <v>4</v>
      </c>
      <c r="B606" s="116" t="s">
        <v>5</v>
      </c>
      <c r="C606" s="116" t="s">
        <v>40</v>
      </c>
      <c r="D606" s="116" t="s">
        <v>41</v>
      </c>
      <c r="E606" s="116" t="s">
        <v>42</v>
      </c>
      <c r="F606" s="3" t="s">
        <v>138</v>
      </c>
    </row>
    <row r="607" spans="1:6" x14ac:dyDescent="0.2">
      <c r="A607" s="116" t="s">
        <v>4</v>
      </c>
      <c r="B607" s="116" t="s">
        <v>24</v>
      </c>
      <c r="C607" s="116" t="s">
        <v>40</v>
      </c>
      <c r="D607" s="116" t="s">
        <v>41</v>
      </c>
      <c r="E607" s="116" t="s">
        <v>42</v>
      </c>
      <c r="F607" s="3" t="s">
        <v>138</v>
      </c>
    </row>
    <row r="608" spans="1:6" x14ac:dyDescent="0.2">
      <c r="A608" s="116" t="s">
        <v>4</v>
      </c>
      <c r="B608" s="116" t="s">
        <v>5</v>
      </c>
      <c r="C608" s="116" t="s">
        <v>39</v>
      </c>
      <c r="D608" s="116" t="s">
        <v>43</v>
      </c>
      <c r="E608" s="116" t="s">
        <v>44</v>
      </c>
      <c r="F608" s="3" t="s">
        <v>138</v>
      </c>
    </row>
    <row r="609" spans="1:6" x14ac:dyDescent="0.2">
      <c r="A609" s="116" t="s">
        <v>4</v>
      </c>
      <c r="B609" s="116" t="s">
        <v>5</v>
      </c>
      <c r="C609" s="116" t="s">
        <v>39</v>
      </c>
      <c r="D609" s="116" t="s">
        <v>43</v>
      </c>
      <c r="E609" s="116" t="s">
        <v>44</v>
      </c>
      <c r="F609" s="3" t="s">
        <v>138</v>
      </c>
    </row>
    <row r="610" spans="1:6" x14ac:dyDescent="0.2">
      <c r="A610" s="116" t="s">
        <v>4</v>
      </c>
      <c r="B610" s="116" t="s">
        <v>5</v>
      </c>
      <c r="C610" s="116" t="s">
        <v>40</v>
      </c>
      <c r="D610" s="116" t="s">
        <v>41</v>
      </c>
      <c r="E610" s="116" t="s">
        <v>42</v>
      </c>
      <c r="F610" s="3" t="s">
        <v>138</v>
      </c>
    </row>
    <row r="611" spans="1:6" x14ac:dyDescent="0.2">
      <c r="A611" s="116" t="s">
        <v>4</v>
      </c>
      <c r="B611" s="116" t="s">
        <v>5</v>
      </c>
      <c r="C611" s="116" t="s">
        <v>39</v>
      </c>
      <c r="D611" s="116" t="s">
        <v>43</v>
      </c>
      <c r="E611" s="116" t="s">
        <v>44</v>
      </c>
      <c r="F611" s="3" t="s">
        <v>138</v>
      </c>
    </row>
    <row r="612" spans="1:6" x14ac:dyDescent="0.2">
      <c r="A612" s="116" t="s">
        <v>4</v>
      </c>
      <c r="B612" s="116" t="s">
        <v>5</v>
      </c>
      <c r="C612" s="116" t="s">
        <v>39</v>
      </c>
      <c r="D612" s="116" t="s">
        <v>43</v>
      </c>
      <c r="E612" s="116" t="s">
        <v>44</v>
      </c>
      <c r="F612" s="3" t="s">
        <v>138</v>
      </c>
    </row>
    <row r="613" spans="1:6" x14ac:dyDescent="0.2">
      <c r="A613" s="116" t="s">
        <v>4</v>
      </c>
      <c r="B613" s="116" t="s">
        <v>5</v>
      </c>
      <c r="C613" s="116" t="s">
        <v>40</v>
      </c>
      <c r="D613" s="116" t="s">
        <v>41</v>
      </c>
      <c r="E613" s="116" t="s">
        <v>42</v>
      </c>
      <c r="F613" s="3" t="s">
        <v>138</v>
      </c>
    </row>
    <row r="614" spans="1:6" x14ac:dyDescent="0.2">
      <c r="A614" s="116" t="s">
        <v>4</v>
      </c>
      <c r="B614" s="116" t="s">
        <v>5</v>
      </c>
      <c r="C614" s="116" t="s">
        <v>40</v>
      </c>
      <c r="D614" s="116" t="s">
        <v>41</v>
      </c>
      <c r="E614" s="116" t="s">
        <v>42</v>
      </c>
      <c r="F614" s="3" t="s">
        <v>138</v>
      </c>
    </row>
    <row r="615" spans="1:6" x14ac:dyDescent="0.2">
      <c r="A615" s="116" t="s">
        <v>4</v>
      </c>
      <c r="B615" s="116" t="s">
        <v>24</v>
      </c>
      <c r="C615" s="116" t="s">
        <v>40</v>
      </c>
      <c r="D615" s="116" t="s">
        <v>32</v>
      </c>
      <c r="E615" s="116" t="s">
        <v>33</v>
      </c>
      <c r="F615" s="3" t="s">
        <v>138</v>
      </c>
    </row>
    <row r="616" spans="1:6" x14ac:dyDescent="0.2">
      <c r="A616" s="116" t="s">
        <v>4</v>
      </c>
      <c r="B616" s="116" t="s">
        <v>5</v>
      </c>
      <c r="C616" s="116" t="s">
        <v>39</v>
      </c>
      <c r="D616" s="116" t="s">
        <v>43</v>
      </c>
      <c r="E616" s="116" t="s">
        <v>44</v>
      </c>
      <c r="F616" s="3" t="s">
        <v>138</v>
      </c>
    </row>
    <row r="617" spans="1:6" x14ac:dyDescent="0.2">
      <c r="A617" s="116" t="s">
        <v>4</v>
      </c>
      <c r="B617" s="116" t="s">
        <v>5</v>
      </c>
      <c r="C617" s="116" t="s">
        <v>40</v>
      </c>
      <c r="D617" s="116" t="s">
        <v>41</v>
      </c>
      <c r="E617" s="116" t="s">
        <v>42</v>
      </c>
      <c r="F617" s="3" t="s">
        <v>138</v>
      </c>
    </row>
    <row r="618" spans="1:6" x14ac:dyDescent="0.2">
      <c r="A618" s="116" t="s">
        <v>4</v>
      </c>
      <c r="B618" s="116" t="s">
        <v>5</v>
      </c>
      <c r="C618" s="116" t="s">
        <v>39</v>
      </c>
      <c r="D618" s="116" t="s">
        <v>43</v>
      </c>
      <c r="E618" s="116" t="s">
        <v>44</v>
      </c>
      <c r="F618" s="3" t="s">
        <v>138</v>
      </c>
    </row>
    <row r="619" spans="1:6" x14ac:dyDescent="0.2">
      <c r="A619" s="116" t="s">
        <v>4</v>
      </c>
      <c r="B619" s="116" t="s">
        <v>5</v>
      </c>
      <c r="C619" s="116" t="s">
        <v>40</v>
      </c>
      <c r="D619" s="116" t="s">
        <v>41</v>
      </c>
      <c r="E619" s="116" t="s">
        <v>42</v>
      </c>
      <c r="F619" s="3" t="s">
        <v>138</v>
      </c>
    </row>
    <row r="620" spans="1:6" x14ac:dyDescent="0.2">
      <c r="A620" s="116" t="s">
        <v>4</v>
      </c>
      <c r="B620" s="116" t="s">
        <v>5</v>
      </c>
      <c r="C620" s="116" t="s">
        <v>40</v>
      </c>
      <c r="D620" s="116" t="s">
        <v>32</v>
      </c>
      <c r="E620" s="116" t="s">
        <v>33</v>
      </c>
      <c r="F620" s="3" t="s">
        <v>138</v>
      </c>
    </row>
    <row r="621" spans="1:6" x14ac:dyDescent="0.2">
      <c r="A621" s="116" t="s">
        <v>4</v>
      </c>
      <c r="B621" s="116" t="s">
        <v>5</v>
      </c>
      <c r="C621" s="116" t="s">
        <v>40</v>
      </c>
      <c r="D621" s="116" t="s">
        <v>41</v>
      </c>
      <c r="E621" s="116" t="s">
        <v>42</v>
      </c>
      <c r="F621" s="3" t="s">
        <v>138</v>
      </c>
    </row>
    <row r="622" spans="1:6" x14ac:dyDescent="0.2">
      <c r="A622" s="116" t="s">
        <v>4</v>
      </c>
      <c r="B622" s="116" t="s">
        <v>5</v>
      </c>
      <c r="C622" s="116" t="s">
        <v>40</v>
      </c>
      <c r="D622" s="116" t="s">
        <v>32</v>
      </c>
      <c r="E622" s="116" t="s">
        <v>33</v>
      </c>
      <c r="F622" s="3" t="s">
        <v>138</v>
      </c>
    </row>
    <row r="623" spans="1:6" x14ac:dyDescent="0.2">
      <c r="A623" s="116" t="s">
        <v>4</v>
      </c>
      <c r="B623" s="116" t="s">
        <v>5</v>
      </c>
      <c r="C623" s="116" t="s">
        <v>40</v>
      </c>
      <c r="D623" s="116" t="s">
        <v>41</v>
      </c>
      <c r="E623" s="116" t="s">
        <v>42</v>
      </c>
      <c r="F623" s="3" t="s">
        <v>138</v>
      </c>
    </row>
    <row r="624" spans="1:6" x14ac:dyDescent="0.2">
      <c r="A624" s="116" t="s">
        <v>4</v>
      </c>
      <c r="B624" s="116" t="s">
        <v>5</v>
      </c>
      <c r="C624" s="116" t="s">
        <v>40</v>
      </c>
      <c r="D624" s="116" t="s">
        <v>41</v>
      </c>
      <c r="E624" s="116" t="s">
        <v>42</v>
      </c>
      <c r="F624" s="3" t="s">
        <v>138</v>
      </c>
    </row>
    <row r="625" spans="1:6" x14ac:dyDescent="0.2">
      <c r="A625" s="116" t="s">
        <v>4</v>
      </c>
      <c r="B625" s="116" t="s">
        <v>5</v>
      </c>
      <c r="C625" s="116" t="s">
        <v>40</v>
      </c>
      <c r="D625" s="116" t="s">
        <v>41</v>
      </c>
      <c r="E625" s="116" t="s">
        <v>42</v>
      </c>
      <c r="F625" s="3" t="s">
        <v>138</v>
      </c>
    </row>
    <row r="626" spans="1:6" x14ac:dyDescent="0.2">
      <c r="A626" s="116" t="s">
        <v>4</v>
      </c>
      <c r="B626" s="116" t="s">
        <v>5</v>
      </c>
      <c r="C626" s="116" t="s">
        <v>40</v>
      </c>
      <c r="D626" s="116" t="s">
        <v>41</v>
      </c>
      <c r="E626" s="116" t="s">
        <v>42</v>
      </c>
      <c r="F626" s="3" t="s">
        <v>138</v>
      </c>
    </row>
    <row r="627" spans="1:6" x14ac:dyDescent="0.2">
      <c r="A627" s="116" t="s">
        <v>4</v>
      </c>
      <c r="B627" s="116" t="s">
        <v>5</v>
      </c>
      <c r="C627" s="116" t="s">
        <v>40</v>
      </c>
      <c r="D627" s="116" t="s">
        <v>41</v>
      </c>
      <c r="E627" s="116" t="s">
        <v>42</v>
      </c>
      <c r="F627" s="3" t="s">
        <v>138</v>
      </c>
    </row>
    <row r="628" spans="1:6" x14ac:dyDescent="0.2">
      <c r="A628" s="116" t="s">
        <v>4</v>
      </c>
      <c r="B628" s="116" t="s">
        <v>5</v>
      </c>
      <c r="C628" s="116" t="s">
        <v>40</v>
      </c>
      <c r="D628" s="116" t="s">
        <v>32</v>
      </c>
      <c r="E628" s="116" t="s">
        <v>33</v>
      </c>
      <c r="F628" s="3" t="s">
        <v>138</v>
      </c>
    </row>
    <row r="629" spans="1:6" x14ac:dyDescent="0.2">
      <c r="A629" s="116" t="s">
        <v>4</v>
      </c>
      <c r="B629" s="116" t="s">
        <v>5</v>
      </c>
      <c r="C629" s="116" t="s">
        <v>39</v>
      </c>
      <c r="D629" s="116" t="s">
        <v>43</v>
      </c>
      <c r="E629" s="116" t="s">
        <v>44</v>
      </c>
      <c r="F629" s="3" t="s">
        <v>138</v>
      </c>
    </row>
    <row r="630" spans="1:6" x14ac:dyDescent="0.2">
      <c r="A630" s="116" t="s">
        <v>4</v>
      </c>
      <c r="B630" s="116" t="s">
        <v>5</v>
      </c>
      <c r="C630" s="116" t="s">
        <v>40</v>
      </c>
      <c r="D630" s="116" t="s">
        <v>41</v>
      </c>
      <c r="E630" s="116" t="s">
        <v>42</v>
      </c>
      <c r="F630" s="3" t="s">
        <v>138</v>
      </c>
    </row>
    <row r="631" spans="1:6" x14ac:dyDescent="0.2">
      <c r="A631" s="116" t="s">
        <v>4</v>
      </c>
      <c r="B631" s="116" t="s">
        <v>5</v>
      </c>
      <c r="C631" s="116" t="s">
        <v>40</v>
      </c>
      <c r="D631" s="116" t="s">
        <v>41</v>
      </c>
      <c r="E631" s="116" t="s">
        <v>42</v>
      </c>
      <c r="F631" s="3" t="s">
        <v>138</v>
      </c>
    </row>
    <row r="632" spans="1:6" x14ac:dyDescent="0.2">
      <c r="A632" s="116" t="s">
        <v>4</v>
      </c>
      <c r="B632" s="116" t="s">
        <v>5</v>
      </c>
      <c r="C632" s="116" t="s">
        <v>39</v>
      </c>
      <c r="D632" s="116" t="s">
        <v>43</v>
      </c>
      <c r="E632" s="116" t="s">
        <v>44</v>
      </c>
      <c r="F632" s="3" t="s">
        <v>138</v>
      </c>
    </row>
    <row r="633" spans="1:6" x14ac:dyDescent="0.2">
      <c r="A633" s="116" t="s">
        <v>4</v>
      </c>
      <c r="B633" s="116" t="s">
        <v>5</v>
      </c>
      <c r="C633" s="116" t="s">
        <v>40</v>
      </c>
      <c r="D633" s="116" t="s">
        <v>41</v>
      </c>
      <c r="E633" s="116" t="s">
        <v>42</v>
      </c>
      <c r="F633" s="3" t="s">
        <v>138</v>
      </c>
    </row>
    <row r="634" spans="1:6" x14ac:dyDescent="0.2">
      <c r="A634" s="116" t="s">
        <v>4</v>
      </c>
      <c r="B634" s="116" t="s">
        <v>5</v>
      </c>
      <c r="C634" s="116" t="s">
        <v>40</v>
      </c>
      <c r="D634" s="116" t="s">
        <v>41</v>
      </c>
      <c r="E634" s="116" t="s">
        <v>42</v>
      </c>
      <c r="F634" s="3" t="s">
        <v>138</v>
      </c>
    </row>
    <row r="635" spans="1:6" x14ac:dyDescent="0.2">
      <c r="A635" s="116" t="s">
        <v>4</v>
      </c>
      <c r="B635" s="116" t="s">
        <v>5</v>
      </c>
      <c r="C635" s="116" t="s">
        <v>40</v>
      </c>
      <c r="D635" s="116" t="s">
        <v>41</v>
      </c>
      <c r="E635" s="116" t="s">
        <v>42</v>
      </c>
      <c r="F635" s="3" t="s">
        <v>138</v>
      </c>
    </row>
    <row r="636" spans="1:6" x14ac:dyDescent="0.2">
      <c r="A636" s="116" t="s">
        <v>4</v>
      </c>
      <c r="B636" s="116" t="s">
        <v>5</v>
      </c>
      <c r="C636" s="116" t="s">
        <v>40</v>
      </c>
      <c r="D636" s="116" t="s">
        <v>41</v>
      </c>
      <c r="E636" s="116" t="s">
        <v>42</v>
      </c>
      <c r="F636" s="3" t="s">
        <v>138</v>
      </c>
    </row>
    <row r="637" spans="1:6" x14ac:dyDescent="0.2">
      <c r="A637" s="116" t="s">
        <v>4</v>
      </c>
      <c r="B637" s="116" t="s">
        <v>5</v>
      </c>
      <c r="C637" s="116" t="s">
        <v>40</v>
      </c>
      <c r="D637" s="116" t="s">
        <v>41</v>
      </c>
      <c r="E637" s="116" t="s">
        <v>42</v>
      </c>
      <c r="F637" s="3" t="s">
        <v>138</v>
      </c>
    </row>
    <row r="638" spans="1:6" x14ac:dyDescent="0.2">
      <c r="A638" s="116" t="s">
        <v>4</v>
      </c>
      <c r="B638" s="116" t="s">
        <v>5</v>
      </c>
      <c r="C638" s="116" t="s">
        <v>40</v>
      </c>
      <c r="D638" s="116" t="s">
        <v>41</v>
      </c>
      <c r="E638" s="116" t="s">
        <v>42</v>
      </c>
      <c r="F638" s="3" t="s">
        <v>138</v>
      </c>
    </row>
    <row r="639" spans="1:6" x14ac:dyDescent="0.2">
      <c r="A639" s="116" t="s">
        <v>4</v>
      </c>
      <c r="B639" s="116" t="s">
        <v>5</v>
      </c>
      <c r="C639" s="116" t="s">
        <v>40</v>
      </c>
      <c r="D639" s="116" t="s">
        <v>41</v>
      </c>
      <c r="E639" s="116" t="s">
        <v>42</v>
      </c>
      <c r="F639" s="3" t="s">
        <v>138</v>
      </c>
    </row>
    <row r="640" spans="1:6" x14ac:dyDescent="0.2">
      <c r="A640" s="116" t="s">
        <v>4</v>
      </c>
      <c r="B640" s="116" t="s">
        <v>5</v>
      </c>
      <c r="C640" s="116" t="s">
        <v>40</v>
      </c>
      <c r="D640" s="116" t="s">
        <v>32</v>
      </c>
      <c r="E640" s="116" t="s">
        <v>33</v>
      </c>
      <c r="F640" s="3" t="s">
        <v>138</v>
      </c>
    </row>
    <row r="641" spans="1:6" x14ac:dyDescent="0.2">
      <c r="A641" s="116" t="s">
        <v>4</v>
      </c>
      <c r="B641" s="116" t="s">
        <v>5</v>
      </c>
      <c r="C641" s="116" t="s">
        <v>40</v>
      </c>
      <c r="D641" s="116" t="s">
        <v>32</v>
      </c>
      <c r="E641" s="116" t="s">
        <v>33</v>
      </c>
      <c r="F641" s="3" t="s">
        <v>138</v>
      </c>
    </row>
    <row r="642" spans="1:6" x14ac:dyDescent="0.2">
      <c r="A642" s="116" t="s">
        <v>4</v>
      </c>
      <c r="B642" s="116" t="s">
        <v>5</v>
      </c>
      <c r="C642" s="116" t="s">
        <v>40</v>
      </c>
      <c r="D642" s="116" t="s">
        <v>41</v>
      </c>
      <c r="E642" s="116" t="s">
        <v>42</v>
      </c>
      <c r="F642" s="3" t="s">
        <v>138</v>
      </c>
    </row>
    <row r="643" spans="1:6" x14ac:dyDescent="0.2">
      <c r="A643" s="116" t="s">
        <v>4</v>
      </c>
      <c r="B643" s="116" t="s">
        <v>5</v>
      </c>
      <c r="C643" s="116" t="s">
        <v>40</v>
      </c>
      <c r="D643" s="116" t="s">
        <v>41</v>
      </c>
      <c r="E643" s="116" t="s">
        <v>42</v>
      </c>
      <c r="F643" s="3" t="s">
        <v>138</v>
      </c>
    </row>
    <row r="644" spans="1:6" x14ac:dyDescent="0.2">
      <c r="A644" s="116" t="s">
        <v>4</v>
      </c>
      <c r="B644" s="116" t="s">
        <v>5</v>
      </c>
      <c r="C644" s="116" t="s">
        <v>39</v>
      </c>
      <c r="D644" s="116" t="s">
        <v>43</v>
      </c>
      <c r="E644" s="116" t="s">
        <v>44</v>
      </c>
      <c r="F644" s="3" t="s">
        <v>138</v>
      </c>
    </row>
    <row r="645" spans="1:6" x14ac:dyDescent="0.2">
      <c r="A645" s="116" t="s">
        <v>4</v>
      </c>
      <c r="B645" s="116" t="s">
        <v>5</v>
      </c>
      <c r="C645" s="116" t="s">
        <v>40</v>
      </c>
      <c r="D645" s="116" t="s">
        <v>41</v>
      </c>
      <c r="E645" s="116" t="s">
        <v>42</v>
      </c>
      <c r="F645" s="3" t="s">
        <v>138</v>
      </c>
    </row>
    <row r="646" spans="1:6" x14ac:dyDescent="0.2">
      <c r="A646" s="116" t="s">
        <v>4</v>
      </c>
      <c r="B646" s="116" t="s">
        <v>5</v>
      </c>
      <c r="C646" s="116" t="s">
        <v>40</v>
      </c>
      <c r="D646" s="116" t="s">
        <v>41</v>
      </c>
      <c r="E646" s="116" t="s">
        <v>42</v>
      </c>
      <c r="F646" s="3" t="s">
        <v>138</v>
      </c>
    </row>
    <row r="647" spans="1:6" x14ac:dyDescent="0.2">
      <c r="A647" s="116" t="s">
        <v>4</v>
      </c>
      <c r="B647" s="116" t="s">
        <v>5</v>
      </c>
      <c r="C647" s="116" t="s">
        <v>40</v>
      </c>
      <c r="D647" s="116" t="s">
        <v>41</v>
      </c>
      <c r="E647" s="116" t="s">
        <v>42</v>
      </c>
      <c r="F647" s="3" t="s">
        <v>138</v>
      </c>
    </row>
    <row r="648" spans="1:6" x14ac:dyDescent="0.2">
      <c r="A648" s="116" t="s">
        <v>4</v>
      </c>
      <c r="B648" s="116" t="s">
        <v>5</v>
      </c>
      <c r="C648" s="116" t="s">
        <v>40</v>
      </c>
      <c r="D648" s="116" t="s">
        <v>32</v>
      </c>
      <c r="E648" s="116" t="s">
        <v>33</v>
      </c>
      <c r="F648" s="3" t="s">
        <v>138</v>
      </c>
    </row>
    <row r="649" spans="1:6" x14ac:dyDescent="0.2">
      <c r="A649" s="116" t="s">
        <v>4</v>
      </c>
      <c r="B649" s="116" t="s">
        <v>5</v>
      </c>
      <c r="C649" s="116" t="s">
        <v>31</v>
      </c>
      <c r="D649" s="116" t="s">
        <v>32</v>
      </c>
      <c r="E649" s="116" t="s">
        <v>33</v>
      </c>
      <c r="F649" s="3" t="s">
        <v>138</v>
      </c>
    </row>
    <row r="650" spans="1:6" x14ac:dyDescent="0.2">
      <c r="A650" s="116" t="s">
        <v>4</v>
      </c>
      <c r="B650" s="116" t="s">
        <v>5</v>
      </c>
      <c r="C650" s="116" t="s">
        <v>40</v>
      </c>
      <c r="D650" s="116" t="s">
        <v>41</v>
      </c>
      <c r="E650" s="116" t="s">
        <v>42</v>
      </c>
      <c r="F650" s="3" t="s">
        <v>138</v>
      </c>
    </row>
    <row r="651" spans="1:6" x14ac:dyDescent="0.2">
      <c r="A651" s="116" t="s">
        <v>4</v>
      </c>
      <c r="B651" s="116" t="s">
        <v>5</v>
      </c>
      <c r="C651" s="116" t="s">
        <v>40</v>
      </c>
      <c r="D651" s="116" t="s">
        <v>41</v>
      </c>
      <c r="E651" s="116" t="s">
        <v>42</v>
      </c>
      <c r="F651" s="3" t="s">
        <v>138</v>
      </c>
    </row>
    <row r="652" spans="1:6" x14ac:dyDescent="0.2">
      <c r="A652" s="116" t="s">
        <v>4</v>
      </c>
      <c r="B652" s="116" t="s">
        <v>5</v>
      </c>
      <c r="C652" s="116" t="s">
        <v>40</v>
      </c>
      <c r="D652" s="116" t="s">
        <v>41</v>
      </c>
      <c r="E652" s="116" t="s">
        <v>42</v>
      </c>
      <c r="F652" s="3" t="s">
        <v>138</v>
      </c>
    </row>
    <row r="653" spans="1:6" x14ac:dyDescent="0.2">
      <c r="A653" s="116" t="s">
        <v>4</v>
      </c>
      <c r="B653" s="116" t="s">
        <v>5</v>
      </c>
      <c r="C653" s="116" t="s">
        <v>40</v>
      </c>
      <c r="D653" s="116" t="s">
        <v>41</v>
      </c>
      <c r="E653" s="116" t="s">
        <v>42</v>
      </c>
      <c r="F653" s="3" t="s">
        <v>138</v>
      </c>
    </row>
    <row r="654" spans="1:6" x14ac:dyDescent="0.2">
      <c r="A654" s="116" t="s">
        <v>4</v>
      </c>
      <c r="B654" s="116" t="s">
        <v>5</v>
      </c>
      <c r="C654" s="116" t="s">
        <v>40</v>
      </c>
      <c r="D654" s="116" t="s">
        <v>41</v>
      </c>
      <c r="E654" s="116" t="s">
        <v>42</v>
      </c>
      <c r="F654" s="3" t="s">
        <v>138</v>
      </c>
    </row>
    <row r="655" spans="1:6" x14ac:dyDescent="0.2">
      <c r="A655" s="116" t="s">
        <v>4</v>
      </c>
      <c r="B655" s="116" t="s">
        <v>5</v>
      </c>
      <c r="C655" s="116" t="s">
        <v>40</v>
      </c>
      <c r="D655" s="116" t="s">
        <v>32</v>
      </c>
      <c r="E655" s="116" t="s">
        <v>33</v>
      </c>
      <c r="F655" s="3" t="s">
        <v>138</v>
      </c>
    </row>
    <row r="656" spans="1:6" x14ac:dyDescent="0.2">
      <c r="A656" s="116" t="s">
        <v>4</v>
      </c>
      <c r="B656" s="116" t="s">
        <v>5</v>
      </c>
      <c r="C656" s="116" t="s">
        <v>31</v>
      </c>
      <c r="D656" s="116" t="s">
        <v>32</v>
      </c>
      <c r="E656" s="116" t="s">
        <v>33</v>
      </c>
      <c r="F656" s="3" t="s">
        <v>138</v>
      </c>
    </row>
    <row r="657" spans="1:6" x14ac:dyDescent="0.2">
      <c r="A657" s="116" t="s">
        <v>4</v>
      </c>
      <c r="B657" s="116" t="s">
        <v>5</v>
      </c>
      <c r="C657" s="116" t="s">
        <v>40</v>
      </c>
      <c r="D657" s="116" t="s">
        <v>32</v>
      </c>
      <c r="E657" s="116" t="s">
        <v>33</v>
      </c>
      <c r="F657" s="3" t="s">
        <v>138</v>
      </c>
    </row>
    <row r="658" spans="1:6" x14ac:dyDescent="0.2">
      <c r="A658" s="116" t="s">
        <v>4</v>
      </c>
      <c r="B658" s="116" t="s">
        <v>5</v>
      </c>
      <c r="C658" s="116" t="s">
        <v>40</v>
      </c>
      <c r="D658" s="116" t="s">
        <v>41</v>
      </c>
      <c r="E658" s="116" t="s">
        <v>42</v>
      </c>
      <c r="F658" s="3" t="s">
        <v>138</v>
      </c>
    </row>
    <row r="659" spans="1:6" x14ac:dyDescent="0.2">
      <c r="A659" s="116" t="s">
        <v>4</v>
      </c>
      <c r="B659" s="116" t="s">
        <v>5</v>
      </c>
      <c r="C659" s="116" t="s">
        <v>40</v>
      </c>
      <c r="D659" s="116" t="s">
        <v>32</v>
      </c>
      <c r="E659" s="116" t="s">
        <v>33</v>
      </c>
      <c r="F659" s="3" t="s">
        <v>138</v>
      </c>
    </row>
    <row r="660" spans="1:6" x14ac:dyDescent="0.2">
      <c r="A660" s="116" t="s">
        <v>4</v>
      </c>
      <c r="B660" s="116" t="s">
        <v>5</v>
      </c>
      <c r="C660" s="116" t="s">
        <v>40</v>
      </c>
      <c r="D660" s="116" t="s">
        <v>41</v>
      </c>
      <c r="E660" s="116" t="s">
        <v>42</v>
      </c>
      <c r="F660" s="3" t="s">
        <v>138</v>
      </c>
    </row>
    <row r="661" spans="1:6" x14ac:dyDescent="0.2">
      <c r="A661" s="116" t="s">
        <v>4</v>
      </c>
      <c r="B661" s="116" t="s">
        <v>5</v>
      </c>
      <c r="C661" s="116" t="s">
        <v>40</v>
      </c>
      <c r="D661" s="116" t="s">
        <v>32</v>
      </c>
      <c r="E661" s="116" t="s">
        <v>33</v>
      </c>
      <c r="F661" s="3" t="s">
        <v>138</v>
      </c>
    </row>
    <row r="662" spans="1:6" x14ac:dyDescent="0.2">
      <c r="A662" s="116" t="s">
        <v>4</v>
      </c>
      <c r="B662" s="116" t="s">
        <v>5</v>
      </c>
      <c r="C662" s="116" t="s">
        <v>39</v>
      </c>
      <c r="D662" s="116" t="s">
        <v>43</v>
      </c>
      <c r="E662" s="116" t="s">
        <v>44</v>
      </c>
      <c r="F662" s="3" t="s">
        <v>138</v>
      </c>
    </row>
    <row r="663" spans="1:6" x14ac:dyDescent="0.2">
      <c r="A663" s="116" t="s">
        <v>4</v>
      </c>
      <c r="B663" s="116" t="s">
        <v>24</v>
      </c>
      <c r="C663" s="116" t="s">
        <v>40</v>
      </c>
      <c r="D663" s="116" t="s">
        <v>41</v>
      </c>
      <c r="E663" s="116" t="s">
        <v>42</v>
      </c>
      <c r="F663" s="3" t="s">
        <v>138</v>
      </c>
    </row>
    <row r="664" spans="1:6" x14ac:dyDescent="0.2">
      <c r="A664" s="116" t="s">
        <v>4</v>
      </c>
      <c r="B664" s="116" t="s">
        <v>5</v>
      </c>
      <c r="C664" s="116" t="s">
        <v>40</v>
      </c>
      <c r="D664" s="116" t="s">
        <v>41</v>
      </c>
      <c r="E664" s="116" t="s">
        <v>42</v>
      </c>
      <c r="F664" s="3" t="s">
        <v>138</v>
      </c>
    </row>
    <row r="665" spans="1:6" x14ac:dyDescent="0.2">
      <c r="A665" s="116" t="s">
        <v>4</v>
      </c>
      <c r="B665" s="116" t="s">
        <v>5</v>
      </c>
      <c r="C665" s="116" t="s">
        <v>40</v>
      </c>
      <c r="D665" s="116" t="s">
        <v>41</v>
      </c>
      <c r="E665" s="116" t="s">
        <v>42</v>
      </c>
      <c r="F665" s="3" t="s">
        <v>138</v>
      </c>
    </row>
    <row r="666" spans="1:6" x14ac:dyDescent="0.2">
      <c r="A666" s="116" t="s">
        <v>4</v>
      </c>
      <c r="B666" s="116" t="s">
        <v>5</v>
      </c>
      <c r="C666" s="116" t="s">
        <v>40</v>
      </c>
      <c r="D666" s="116" t="s">
        <v>41</v>
      </c>
      <c r="E666" s="116" t="s">
        <v>42</v>
      </c>
      <c r="F666" s="3" t="s">
        <v>138</v>
      </c>
    </row>
    <row r="667" spans="1:6" x14ac:dyDescent="0.2">
      <c r="A667" s="116" t="s">
        <v>4</v>
      </c>
      <c r="B667" s="116" t="s">
        <v>5</v>
      </c>
      <c r="C667" s="116" t="s">
        <v>40</v>
      </c>
      <c r="D667" s="116" t="s">
        <v>41</v>
      </c>
      <c r="E667" s="116" t="s">
        <v>42</v>
      </c>
      <c r="F667" s="3" t="s">
        <v>138</v>
      </c>
    </row>
    <row r="668" spans="1:6" x14ac:dyDescent="0.2">
      <c r="A668" s="116" t="s">
        <v>4</v>
      </c>
      <c r="B668" s="116" t="s">
        <v>5</v>
      </c>
      <c r="C668" s="116" t="s">
        <v>40</v>
      </c>
      <c r="D668" s="116" t="s">
        <v>41</v>
      </c>
      <c r="E668" s="116" t="s">
        <v>42</v>
      </c>
      <c r="F668" s="3" t="s">
        <v>138</v>
      </c>
    </row>
    <row r="669" spans="1:6" x14ac:dyDescent="0.2">
      <c r="A669" s="116" t="s">
        <v>4</v>
      </c>
      <c r="B669" s="116" t="s">
        <v>5</v>
      </c>
      <c r="C669" s="116" t="s">
        <v>40</v>
      </c>
      <c r="D669" s="116" t="s">
        <v>32</v>
      </c>
      <c r="E669" s="116" t="s">
        <v>33</v>
      </c>
      <c r="F669" s="3" t="s">
        <v>138</v>
      </c>
    </row>
    <row r="670" spans="1:6" x14ac:dyDescent="0.2">
      <c r="A670" s="116" t="s">
        <v>4</v>
      </c>
      <c r="B670" s="116" t="s">
        <v>5</v>
      </c>
      <c r="C670" s="116" t="s">
        <v>40</v>
      </c>
      <c r="D670" s="116" t="s">
        <v>41</v>
      </c>
      <c r="E670" s="116" t="s">
        <v>42</v>
      </c>
      <c r="F670" s="3" t="s">
        <v>138</v>
      </c>
    </row>
    <row r="671" spans="1:6" x14ac:dyDescent="0.2">
      <c r="A671" s="116" t="s">
        <v>4</v>
      </c>
      <c r="B671" s="116" t="s">
        <v>5</v>
      </c>
      <c r="C671" s="116" t="s">
        <v>40</v>
      </c>
      <c r="D671" s="116" t="s">
        <v>41</v>
      </c>
      <c r="E671" s="116" t="s">
        <v>42</v>
      </c>
      <c r="F671" s="3" t="s">
        <v>138</v>
      </c>
    </row>
    <row r="672" spans="1:6" x14ac:dyDescent="0.2">
      <c r="A672" s="116" t="s">
        <v>4</v>
      </c>
      <c r="B672" s="116" t="s">
        <v>5</v>
      </c>
      <c r="C672" s="116" t="s">
        <v>40</v>
      </c>
      <c r="D672" s="116" t="s">
        <v>41</v>
      </c>
      <c r="E672" s="116" t="s">
        <v>42</v>
      </c>
      <c r="F672" s="3" t="s">
        <v>138</v>
      </c>
    </row>
    <row r="673" spans="1:6" x14ac:dyDescent="0.2">
      <c r="A673" s="116" t="s">
        <v>4</v>
      </c>
      <c r="B673" s="116" t="s">
        <v>5</v>
      </c>
      <c r="C673" s="116" t="s">
        <v>39</v>
      </c>
      <c r="D673" s="116" t="s">
        <v>43</v>
      </c>
      <c r="E673" s="116" t="s">
        <v>44</v>
      </c>
      <c r="F673" s="3" t="s">
        <v>138</v>
      </c>
    </row>
    <row r="674" spans="1:6" x14ac:dyDescent="0.2">
      <c r="A674" s="116" t="s">
        <v>4</v>
      </c>
      <c r="B674" s="116" t="s">
        <v>5</v>
      </c>
      <c r="C674" s="116" t="s">
        <v>39</v>
      </c>
      <c r="D674" s="116" t="s">
        <v>43</v>
      </c>
      <c r="E674" s="116" t="s">
        <v>44</v>
      </c>
      <c r="F674" s="3" t="s">
        <v>138</v>
      </c>
    </row>
    <row r="675" spans="1:6" x14ac:dyDescent="0.2">
      <c r="A675" s="116" t="s">
        <v>4</v>
      </c>
      <c r="B675" s="116" t="s">
        <v>5</v>
      </c>
      <c r="C675" s="116" t="s">
        <v>39</v>
      </c>
      <c r="D675" s="116" t="s">
        <v>43</v>
      </c>
      <c r="E675" s="116" t="s">
        <v>44</v>
      </c>
      <c r="F675" s="3" t="s">
        <v>138</v>
      </c>
    </row>
    <row r="676" spans="1:6" x14ac:dyDescent="0.2">
      <c r="A676" s="116" t="s">
        <v>4</v>
      </c>
      <c r="B676" s="116" t="s">
        <v>5</v>
      </c>
      <c r="C676" s="116" t="s">
        <v>40</v>
      </c>
      <c r="D676" s="116" t="s">
        <v>41</v>
      </c>
      <c r="E676" s="116" t="s">
        <v>42</v>
      </c>
      <c r="F676" s="3" t="s">
        <v>138</v>
      </c>
    </row>
    <row r="677" spans="1:6" x14ac:dyDescent="0.2">
      <c r="A677" s="116" t="s">
        <v>4</v>
      </c>
      <c r="B677" s="116" t="s">
        <v>5</v>
      </c>
      <c r="C677" s="116" t="s">
        <v>40</v>
      </c>
      <c r="D677" s="116" t="s">
        <v>32</v>
      </c>
      <c r="E677" s="116" t="s">
        <v>33</v>
      </c>
      <c r="F677" s="3" t="s">
        <v>138</v>
      </c>
    </row>
    <row r="678" spans="1:6" x14ac:dyDescent="0.2">
      <c r="A678" s="116" t="s">
        <v>4</v>
      </c>
      <c r="B678" s="116" t="s">
        <v>5</v>
      </c>
      <c r="C678" s="116" t="s">
        <v>39</v>
      </c>
      <c r="D678" s="116" t="s">
        <v>43</v>
      </c>
      <c r="E678" s="116" t="s">
        <v>44</v>
      </c>
      <c r="F678" s="3" t="s">
        <v>138</v>
      </c>
    </row>
    <row r="679" spans="1:6" x14ac:dyDescent="0.2">
      <c r="A679" s="116" t="s">
        <v>4</v>
      </c>
      <c r="B679" s="116" t="s">
        <v>5</v>
      </c>
      <c r="C679" s="116" t="s">
        <v>31</v>
      </c>
      <c r="D679" s="116" t="s">
        <v>32</v>
      </c>
      <c r="E679" s="116" t="s">
        <v>33</v>
      </c>
      <c r="F679" s="3" t="s">
        <v>138</v>
      </c>
    </row>
    <row r="680" spans="1:6" x14ac:dyDescent="0.2">
      <c r="A680" s="116" t="s">
        <v>4</v>
      </c>
      <c r="B680" s="116" t="s">
        <v>5</v>
      </c>
      <c r="C680" s="116" t="s">
        <v>40</v>
      </c>
      <c r="D680" s="116" t="s">
        <v>41</v>
      </c>
      <c r="E680" s="116" t="s">
        <v>42</v>
      </c>
      <c r="F680" s="3" t="s">
        <v>138</v>
      </c>
    </row>
    <row r="681" spans="1:6" x14ac:dyDescent="0.2">
      <c r="A681" s="116" t="s">
        <v>4</v>
      </c>
      <c r="B681" s="116" t="s">
        <v>5</v>
      </c>
      <c r="C681" s="116" t="s">
        <v>40</v>
      </c>
      <c r="D681" s="116" t="s">
        <v>41</v>
      </c>
      <c r="E681" s="116" t="s">
        <v>42</v>
      </c>
      <c r="F681" s="3" t="s">
        <v>138</v>
      </c>
    </row>
    <row r="682" spans="1:6" x14ac:dyDescent="0.2">
      <c r="A682" s="116" t="s">
        <v>4</v>
      </c>
      <c r="B682" s="116" t="s">
        <v>5</v>
      </c>
      <c r="C682" s="116" t="s">
        <v>40</v>
      </c>
      <c r="D682" s="116" t="s">
        <v>41</v>
      </c>
      <c r="E682" s="116" t="s">
        <v>42</v>
      </c>
      <c r="F682" s="3" t="s">
        <v>138</v>
      </c>
    </row>
    <row r="683" spans="1:6" x14ac:dyDescent="0.2">
      <c r="A683" s="116" t="s">
        <v>4</v>
      </c>
      <c r="B683" s="116" t="s">
        <v>5</v>
      </c>
      <c r="C683" s="116" t="s">
        <v>40</v>
      </c>
      <c r="D683" s="116" t="s">
        <v>41</v>
      </c>
      <c r="E683" s="116" t="s">
        <v>42</v>
      </c>
      <c r="F683" s="3" t="s">
        <v>138</v>
      </c>
    </row>
    <row r="684" spans="1:6" x14ac:dyDescent="0.2">
      <c r="A684" s="116" t="s">
        <v>4</v>
      </c>
      <c r="B684" s="116" t="s">
        <v>5</v>
      </c>
      <c r="C684" s="116" t="s">
        <v>40</v>
      </c>
      <c r="D684" s="116" t="s">
        <v>41</v>
      </c>
      <c r="E684" s="116" t="s">
        <v>42</v>
      </c>
      <c r="F684" s="3" t="s">
        <v>138</v>
      </c>
    </row>
    <row r="685" spans="1:6" x14ac:dyDescent="0.2">
      <c r="A685" s="116" t="s">
        <v>4</v>
      </c>
      <c r="B685" s="116" t="s">
        <v>5</v>
      </c>
      <c r="C685" s="116" t="s">
        <v>40</v>
      </c>
      <c r="D685" s="116" t="s">
        <v>41</v>
      </c>
      <c r="E685" s="116" t="s">
        <v>42</v>
      </c>
      <c r="F685" s="3" t="s">
        <v>138</v>
      </c>
    </row>
    <row r="686" spans="1:6" x14ac:dyDescent="0.2">
      <c r="A686" s="116" t="s">
        <v>4</v>
      </c>
      <c r="B686" s="116" t="s">
        <v>5</v>
      </c>
      <c r="C686" s="116" t="s">
        <v>40</v>
      </c>
      <c r="D686" s="116" t="s">
        <v>41</v>
      </c>
      <c r="E686" s="116" t="s">
        <v>42</v>
      </c>
      <c r="F686" s="3" t="s">
        <v>138</v>
      </c>
    </row>
    <row r="687" spans="1:6" x14ac:dyDescent="0.2">
      <c r="A687" s="116" t="s">
        <v>4</v>
      </c>
      <c r="B687" s="116" t="s">
        <v>5</v>
      </c>
      <c r="C687" s="116" t="s">
        <v>40</v>
      </c>
      <c r="D687" s="116" t="s">
        <v>41</v>
      </c>
      <c r="E687" s="116" t="s">
        <v>42</v>
      </c>
      <c r="F687" s="3" t="s">
        <v>138</v>
      </c>
    </row>
    <row r="688" spans="1:6" x14ac:dyDescent="0.2">
      <c r="A688" s="116" t="s">
        <v>4</v>
      </c>
      <c r="B688" s="116" t="s">
        <v>5</v>
      </c>
      <c r="C688" s="116" t="s">
        <v>39</v>
      </c>
      <c r="D688" s="116" t="s">
        <v>43</v>
      </c>
      <c r="E688" s="116" t="s">
        <v>44</v>
      </c>
      <c r="F688" s="3" t="s">
        <v>138</v>
      </c>
    </row>
    <row r="689" spans="1:6" x14ac:dyDescent="0.2">
      <c r="A689" s="116" t="s">
        <v>4</v>
      </c>
      <c r="B689" s="116" t="s">
        <v>5</v>
      </c>
      <c r="C689" s="116" t="s">
        <v>39</v>
      </c>
      <c r="D689" s="116" t="s">
        <v>43</v>
      </c>
      <c r="E689" s="116" t="s">
        <v>44</v>
      </c>
      <c r="F689" s="3" t="s">
        <v>138</v>
      </c>
    </row>
    <row r="690" spans="1:6" x14ac:dyDescent="0.2">
      <c r="A690" s="116" t="s">
        <v>4</v>
      </c>
      <c r="B690" s="116" t="s">
        <v>5</v>
      </c>
      <c r="C690" s="116" t="s">
        <v>40</v>
      </c>
      <c r="D690" s="116" t="s">
        <v>41</v>
      </c>
      <c r="E690" s="116" t="s">
        <v>42</v>
      </c>
      <c r="F690" s="3" t="s">
        <v>138</v>
      </c>
    </row>
    <row r="691" spans="1:6" x14ac:dyDescent="0.2">
      <c r="A691" s="116" t="s">
        <v>4</v>
      </c>
      <c r="B691" s="116" t="s">
        <v>5</v>
      </c>
      <c r="C691" s="116" t="s">
        <v>31</v>
      </c>
      <c r="D691" s="116" t="s">
        <v>32</v>
      </c>
      <c r="E691" s="116" t="s">
        <v>33</v>
      </c>
      <c r="F691" s="3" t="s">
        <v>138</v>
      </c>
    </row>
    <row r="692" spans="1:6" x14ac:dyDescent="0.2">
      <c r="A692" s="116" t="s">
        <v>4</v>
      </c>
      <c r="B692" s="116" t="s">
        <v>5</v>
      </c>
      <c r="C692" s="116" t="s">
        <v>31</v>
      </c>
      <c r="D692" s="116" t="s">
        <v>32</v>
      </c>
      <c r="E692" s="116" t="s">
        <v>33</v>
      </c>
      <c r="F692" s="3" t="s">
        <v>138</v>
      </c>
    </row>
    <row r="693" spans="1:6" x14ac:dyDescent="0.2">
      <c r="A693" s="116" t="s">
        <v>4</v>
      </c>
      <c r="B693" s="116" t="s">
        <v>5</v>
      </c>
      <c r="C693" s="116" t="s">
        <v>40</v>
      </c>
      <c r="D693" s="116" t="s">
        <v>41</v>
      </c>
      <c r="E693" s="116" t="s">
        <v>42</v>
      </c>
      <c r="F693" s="3" t="s">
        <v>138</v>
      </c>
    </row>
    <row r="694" spans="1:6" x14ac:dyDescent="0.2">
      <c r="A694" s="116" t="s">
        <v>4</v>
      </c>
      <c r="B694" s="116" t="s">
        <v>5</v>
      </c>
      <c r="C694" s="116" t="s">
        <v>40</v>
      </c>
      <c r="D694" s="116" t="s">
        <v>32</v>
      </c>
      <c r="E694" s="116" t="s">
        <v>33</v>
      </c>
      <c r="F694" s="3" t="s">
        <v>138</v>
      </c>
    </row>
    <row r="695" spans="1:6" x14ac:dyDescent="0.2">
      <c r="A695" s="116" t="s">
        <v>4</v>
      </c>
      <c r="B695" s="116" t="s">
        <v>5</v>
      </c>
      <c r="C695" s="116" t="s">
        <v>40</v>
      </c>
      <c r="D695" s="116" t="s">
        <v>41</v>
      </c>
      <c r="E695" s="116" t="s">
        <v>42</v>
      </c>
      <c r="F695" s="3" t="s">
        <v>138</v>
      </c>
    </row>
    <row r="696" spans="1:6" x14ac:dyDescent="0.2">
      <c r="A696" s="116" t="s">
        <v>4</v>
      </c>
      <c r="B696" s="116" t="s">
        <v>5</v>
      </c>
      <c r="C696" s="116" t="s">
        <v>40</v>
      </c>
      <c r="D696" s="116" t="s">
        <v>41</v>
      </c>
      <c r="E696" s="116" t="s">
        <v>42</v>
      </c>
      <c r="F696" s="3" t="s">
        <v>138</v>
      </c>
    </row>
    <row r="697" spans="1:6" x14ac:dyDescent="0.2">
      <c r="A697" s="116" t="s">
        <v>4</v>
      </c>
      <c r="B697" s="116" t="s">
        <v>5</v>
      </c>
      <c r="C697" s="116" t="s">
        <v>40</v>
      </c>
      <c r="D697" s="116" t="s">
        <v>41</v>
      </c>
      <c r="E697" s="116" t="s">
        <v>42</v>
      </c>
      <c r="F697" s="3" t="s">
        <v>138</v>
      </c>
    </row>
    <row r="698" spans="1:6" x14ac:dyDescent="0.2">
      <c r="A698" s="116" t="s">
        <v>4</v>
      </c>
      <c r="B698" s="116" t="s">
        <v>5</v>
      </c>
      <c r="C698" s="116" t="s">
        <v>39</v>
      </c>
      <c r="D698" s="116" t="s">
        <v>43</v>
      </c>
      <c r="E698" s="116" t="s">
        <v>44</v>
      </c>
      <c r="F698" s="3" t="s">
        <v>138</v>
      </c>
    </row>
    <row r="699" spans="1:6" x14ac:dyDescent="0.2">
      <c r="A699" s="116" t="s">
        <v>4</v>
      </c>
      <c r="B699" s="116" t="s">
        <v>5</v>
      </c>
      <c r="C699" s="116" t="s">
        <v>40</v>
      </c>
      <c r="D699" s="116" t="s">
        <v>41</v>
      </c>
      <c r="E699" s="116" t="s">
        <v>42</v>
      </c>
      <c r="F699" s="3" t="s">
        <v>138</v>
      </c>
    </row>
    <row r="700" spans="1:6" x14ac:dyDescent="0.2">
      <c r="A700" s="116" t="s">
        <v>4</v>
      </c>
      <c r="B700" s="116" t="s">
        <v>5</v>
      </c>
      <c r="C700" s="116" t="s">
        <v>40</v>
      </c>
      <c r="D700" s="116" t="s">
        <v>32</v>
      </c>
      <c r="E700" s="116" t="s">
        <v>33</v>
      </c>
      <c r="F700" s="3" t="s">
        <v>138</v>
      </c>
    </row>
    <row r="701" spans="1:6" x14ac:dyDescent="0.2">
      <c r="A701" s="116" t="s">
        <v>4</v>
      </c>
      <c r="B701" s="116" t="s">
        <v>5</v>
      </c>
      <c r="C701" s="116" t="s">
        <v>40</v>
      </c>
      <c r="D701" s="116" t="s">
        <v>41</v>
      </c>
      <c r="E701" s="116" t="s">
        <v>42</v>
      </c>
      <c r="F701" s="3" t="s">
        <v>138</v>
      </c>
    </row>
    <row r="702" spans="1:6" x14ac:dyDescent="0.2">
      <c r="A702" s="116" t="s">
        <v>4</v>
      </c>
      <c r="B702" s="116" t="s">
        <v>5</v>
      </c>
      <c r="C702" s="116" t="s">
        <v>40</v>
      </c>
      <c r="D702" s="116" t="s">
        <v>41</v>
      </c>
      <c r="E702" s="116" t="s">
        <v>42</v>
      </c>
      <c r="F702" s="3" t="s">
        <v>138</v>
      </c>
    </row>
    <row r="703" spans="1:6" x14ac:dyDescent="0.2">
      <c r="A703" s="116" t="s">
        <v>4</v>
      </c>
      <c r="B703" s="116" t="s">
        <v>5</v>
      </c>
      <c r="C703" s="116" t="s">
        <v>39</v>
      </c>
      <c r="D703" s="116" t="s">
        <v>43</v>
      </c>
      <c r="E703" s="116" t="s">
        <v>44</v>
      </c>
      <c r="F703" s="3" t="s">
        <v>138</v>
      </c>
    </row>
    <row r="704" spans="1:6" x14ac:dyDescent="0.2">
      <c r="A704" s="116" t="s">
        <v>4</v>
      </c>
      <c r="B704" s="116" t="s">
        <v>5</v>
      </c>
      <c r="C704" s="116" t="s">
        <v>39</v>
      </c>
      <c r="D704" s="116" t="s">
        <v>43</v>
      </c>
      <c r="E704" s="116" t="s">
        <v>44</v>
      </c>
      <c r="F704" s="3" t="s">
        <v>138</v>
      </c>
    </row>
    <row r="705" spans="1:6" x14ac:dyDescent="0.2">
      <c r="A705" s="116" t="s">
        <v>4</v>
      </c>
      <c r="B705" s="116" t="s">
        <v>5</v>
      </c>
      <c r="C705" s="116" t="s">
        <v>40</v>
      </c>
      <c r="D705" s="116" t="s">
        <v>41</v>
      </c>
      <c r="E705" s="116" t="s">
        <v>42</v>
      </c>
      <c r="F705" s="3" t="s">
        <v>138</v>
      </c>
    </row>
    <row r="706" spans="1:6" x14ac:dyDescent="0.2">
      <c r="A706" s="116" t="s">
        <v>4</v>
      </c>
      <c r="B706" s="116" t="s">
        <v>5</v>
      </c>
      <c r="C706" s="116" t="s">
        <v>31</v>
      </c>
      <c r="D706" s="116" t="s">
        <v>32</v>
      </c>
      <c r="E706" s="116" t="s">
        <v>33</v>
      </c>
      <c r="F706" s="3" t="s">
        <v>138</v>
      </c>
    </row>
    <row r="707" spans="1:6" x14ac:dyDescent="0.2">
      <c r="A707" s="116" t="s">
        <v>4</v>
      </c>
      <c r="B707" s="116" t="s">
        <v>5</v>
      </c>
      <c r="C707" s="116" t="s">
        <v>45</v>
      </c>
      <c r="D707" s="116" t="s">
        <v>41</v>
      </c>
      <c r="E707" s="116" t="s">
        <v>42</v>
      </c>
      <c r="F707" s="3" t="s">
        <v>138</v>
      </c>
    </row>
    <row r="708" spans="1:6" x14ac:dyDescent="0.2">
      <c r="A708" s="116" t="s">
        <v>4</v>
      </c>
      <c r="B708" s="116" t="s">
        <v>5</v>
      </c>
      <c r="C708" s="116" t="s">
        <v>40</v>
      </c>
      <c r="D708" s="116" t="s">
        <v>41</v>
      </c>
      <c r="E708" s="116" t="s">
        <v>42</v>
      </c>
      <c r="F708" s="3" t="s">
        <v>138</v>
      </c>
    </row>
    <row r="709" spans="1:6" x14ac:dyDescent="0.2">
      <c r="A709" s="116" t="s">
        <v>4</v>
      </c>
      <c r="B709" s="116" t="s">
        <v>5</v>
      </c>
      <c r="C709" s="116" t="s">
        <v>39</v>
      </c>
      <c r="D709" s="116" t="s">
        <v>43</v>
      </c>
      <c r="E709" s="116" t="s">
        <v>44</v>
      </c>
      <c r="F709" s="3" t="s">
        <v>138</v>
      </c>
    </row>
    <row r="710" spans="1:6" x14ac:dyDescent="0.2">
      <c r="A710" s="116" t="s">
        <v>4</v>
      </c>
      <c r="B710" s="116" t="s">
        <v>5</v>
      </c>
      <c r="C710" s="116" t="s">
        <v>40</v>
      </c>
      <c r="D710" s="116" t="s">
        <v>32</v>
      </c>
      <c r="E710" s="116" t="s">
        <v>33</v>
      </c>
      <c r="F710" s="3" t="s">
        <v>138</v>
      </c>
    </row>
    <row r="711" spans="1:6" x14ac:dyDescent="0.2">
      <c r="A711" s="116" t="s">
        <v>4</v>
      </c>
      <c r="B711" s="116" t="s">
        <v>5</v>
      </c>
      <c r="C711" s="116" t="s">
        <v>45</v>
      </c>
      <c r="D711" s="116" t="s">
        <v>41</v>
      </c>
      <c r="E711" s="116" t="s">
        <v>42</v>
      </c>
      <c r="F711" s="3" t="s">
        <v>138</v>
      </c>
    </row>
    <row r="712" spans="1:6" x14ac:dyDescent="0.2">
      <c r="A712" s="116" t="s">
        <v>4</v>
      </c>
      <c r="B712" s="116" t="s">
        <v>5</v>
      </c>
      <c r="C712" s="116" t="s">
        <v>45</v>
      </c>
      <c r="D712" s="116" t="s">
        <v>41</v>
      </c>
      <c r="E712" s="116" t="s">
        <v>42</v>
      </c>
      <c r="F712" s="3" t="s">
        <v>138</v>
      </c>
    </row>
    <row r="713" spans="1:6" x14ac:dyDescent="0.2">
      <c r="A713" s="116" t="s">
        <v>4</v>
      </c>
      <c r="B713" s="116" t="s">
        <v>5</v>
      </c>
      <c r="C713" s="116" t="s">
        <v>39</v>
      </c>
      <c r="D713" s="116" t="s">
        <v>43</v>
      </c>
      <c r="E713" s="116" t="s">
        <v>44</v>
      </c>
      <c r="F713" s="3" t="s">
        <v>138</v>
      </c>
    </row>
    <row r="714" spans="1:6" x14ac:dyDescent="0.2">
      <c r="A714" s="116" t="s">
        <v>4</v>
      </c>
      <c r="B714" s="116" t="s">
        <v>5</v>
      </c>
      <c r="C714" s="116" t="s">
        <v>40</v>
      </c>
      <c r="D714" s="116" t="s">
        <v>32</v>
      </c>
      <c r="E714" s="116" t="s">
        <v>33</v>
      </c>
      <c r="F714" s="3" t="s">
        <v>138</v>
      </c>
    </row>
    <row r="715" spans="1:6" x14ac:dyDescent="0.2">
      <c r="A715" s="116" t="s">
        <v>4</v>
      </c>
      <c r="B715" s="116" t="s">
        <v>5</v>
      </c>
      <c r="C715" s="116" t="s">
        <v>39</v>
      </c>
      <c r="D715" s="116" t="s">
        <v>43</v>
      </c>
      <c r="E715" s="116" t="s">
        <v>44</v>
      </c>
      <c r="F715" s="3" t="s">
        <v>138</v>
      </c>
    </row>
    <row r="716" spans="1:6" x14ac:dyDescent="0.2">
      <c r="A716" s="116" t="s">
        <v>4</v>
      </c>
      <c r="B716" s="116" t="s">
        <v>5</v>
      </c>
      <c r="C716" s="116" t="s">
        <v>39</v>
      </c>
      <c r="D716" s="116" t="s">
        <v>43</v>
      </c>
      <c r="E716" s="116" t="s">
        <v>44</v>
      </c>
      <c r="F716" s="3" t="s">
        <v>138</v>
      </c>
    </row>
    <row r="717" spans="1:6" x14ac:dyDescent="0.2">
      <c r="A717" s="116" t="s">
        <v>4</v>
      </c>
      <c r="B717" s="116" t="s">
        <v>5</v>
      </c>
      <c r="C717" s="116" t="s">
        <v>40</v>
      </c>
      <c r="D717" s="116" t="s">
        <v>32</v>
      </c>
      <c r="E717" s="116" t="s">
        <v>33</v>
      </c>
      <c r="F717" s="3" t="s">
        <v>138</v>
      </c>
    </row>
    <row r="718" spans="1:6" x14ac:dyDescent="0.2">
      <c r="A718" s="116" t="s">
        <v>4</v>
      </c>
      <c r="B718" s="116" t="s">
        <v>5</v>
      </c>
      <c r="C718" s="116" t="s">
        <v>31</v>
      </c>
      <c r="D718" s="116" t="s">
        <v>32</v>
      </c>
      <c r="E718" s="116" t="s">
        <v>33</v>
      </c>
      <c r="F718" s="3" t="s">
        <v>138</v>
      </c>
    </row>
    <row r="719" spans="1:6" x14ac:dyDescent="0.2">
      <c r="A719" s="116" t="s">
        <v>4</v>
      </c>
      <c r="B719" s="116" t="s">
        <v>5</v>
      </c>
      <c r="C719" s="116" t="s">
        <v>39</v>
      </c>
      <c r="D719" s="116" t="s">
        <v>43</v>
      </c>
      <c r="E719" s="116" t="s">
        <v>44</v>
      </c>
      <c r="F719" s="3" t="s">
        <v>138</v>
      </c>
    </row>
    <row r="720" spans="1:6" x14ac:dyDescent="0.2">
      <c r="A720" s="116" t="s">
        <v>4</v>
      </c>
      <c r="B720" s="116" t="s">
        <v>5</v>
      </c>
      <c r="C720" s="116" t="s">
        <v>39</v>
      </c>
      <c r="D720" s="116" t="s">
        <v>43</v>
      </c>
      <c r="E720" s="116" t="s">
        <v>44</v>
      </c>
      <c r="F720" s="3" t="s">
        <v>138</v>
      </c>
    </row>
    <row r="721" spans="1:6" x14ac:dyDescent="0.2">
      <c r="A721" s="116" t="s">
        <v>4</v>
      </c>
      <c r="B721" s="116" t="s">
        <v>5</v>
      </c>
      <c r="C721" s="116" t="s">
        <v>31</v>
      </c>
      <c r="D721" s="116" t="s">
        <v>32</v>
      </c>
      <c r="E721" s="116" t="s">
        <v>33</v>
      </c>
      <c r="F721" s="3" t="s">
        <v>138</v>
      </c>
    </row>
    <row r="722" spans="1:6" x14ac:dyDescent="0.2">
      <c r="A722" s="116" t="s">
        <v>4</v>
      </c>
      <c r="B722" s="116" t="s">
        <v>5</v>
      </c>
      <c r="C722" s="116" t="s">
        <v>45</v>
      </c>
      <c r="D722" s="116" t="s">
        <v>41</v>
      </c>
      <c r="E722" s="116" t="s">
        <v>42</v>
      </c>
      <c r="F722" s="3" t="s">
        <v>138</v>
      </c>
    </row>
    <row r="723" spans="1:6" x14ac:dyDescent="0.2">
      <c r="A723" s="116" t="s">
        <v>4</v>
      </c>
      <c r="B723" s="116" t="s">
        <v>5</v>
      </c>
      <c r="C723" s="116" t="s">
        <v>39</v>
      </c>
      <c r="D723" s="116" t="s">
        <v>43</v>
      </c>
      <c r="E723" s="116" t="s">
        <v>44</v>
      </c>
      <c r="F723" s="3" t="s">
        <v>138</v>
      </c>
    </row>
    <row r="724" spans="1:6" x14ac:dyDescent="0.2">
      <c r="A724" s="116" t="s">
        <v>4</v>
      </c>
      <c r="B724" s="116" t="s">
        <v>5</v>
      </c>
      <c r="C724" s="116" t="s">
        <v>31</v>
      </c>
      <c r="D724" s="116" t="s">
        <v>32</v>
      </c>
      <c r="E724" s="116" t="s">
        <v>33</v>
      </c>
      <c r="F724" s="3" t="s">
        <v>138</v>
      </c>
    </row>
    <row r="725" spans="1:6" x14ac:dyDescent="0.2">
      <c r="A725" s="116" t="s">
        <v>4</v>
      </c>
      <c r="B725" s="116" t="s">
        <v>5</v>
      </c>
      <c r="C725" s="116" t="s">
        <v>39</v>
      </c>
      <c r="D725" s="116" t="s">
        <v>43</v>
      </c>
      <c r="E725" s="116" t="s">
        <v>44</v>
      </c>
      <c r="F725" s="3" t="s">
        <v>138</v>
      </c>
    </row>
    <row r="726" spans="1:6" x14ac:dyDescent="0.2">
      <c r="A726" s="116" t="s">
        <v>4</v>
      </c>
      <c r="B726" s="116" t="s">
        <v>5</v>
      </c>
      <c r="C726" s="116" t="s">
        <v>40</v>
      </c>
      <c r="D726" s="116" t="s">
        <v>32</v>
      </c>
      <c r="E726" s="116" t="s">
        <v>33</v>
      </c>
      <c r="F726" s="3" t="s">
        <v>138</v>
      </c>
    </row>
    <row r="727" spans="1:6" x14ac:dyDescent="0.2">
      <c r="A727" s="116" t="s">
        <v>4</v>
      </c>
      <c r="B727" s="116" t="s">
        <v>5</v>
      </c>
      <c r="C727" s="116" t="s">
        <v>31</v>
      </c>
      <c r="D727" s="116" t="s">
        <v>32</v>
      </c>
      <c r="E727" s="116" t="s">
        <v>33</v>
      </c>
      <c r="F727" s="3" t="s">
        <v>138</v>
      </c>
    </row>
    <row r="728" spans="1:6" x14ac:dyDescent="0.2">
      <c r="A728" s="116" t="s">
        <v>4</v>
      </c>
      <c r="B728" s="116" t="s">
        <v>5</v>
      </c>
      <c r="C728" s="116" t="s">
        <v>31</v>
      </c>
      <c r="D728" s="116" t="s">
        <v>32</v>
      </c>
      <c r="E728" s="116" t="s">
        <v>33</v>
      </c>
      <c r="F728" s="3" t="s">
        <v>138</v>
      </c>
    </row>
    <row r="729" spans="1:6" x14ac:dyDescent="0.2">
      <c r="A729" s="116" t="s">
        <v>4</v>
      </c>
      <c r="B729" s="116" t="s">
        <v>5</v>
      </c>
      <c r="C729" s="116" t="s">
        <v>45</v>
      </c>
      <c r="D729" s="116" t="s">
        <v>41</v>
      </c>
      <c r="E729" s="116" t="s">
        <v>42</v>
      </c>
      <c r="F729" s="3" t="s">
        <v>138</v>
      </c>
    </row>
    <row r="730" spans="1:6" x14ac:dyDescent="0.2">
      <c r="A730" s="116" t="s">
        <v>4</v>
      </c>
      <c r="B730" s="116" t="s">
        <v>5</v>
      </c>
      <c r="C730" s="116" t="s">
        <v>45</v>
      </c>
      <c r="D730" s="116" t="s">
        <v>41</v>
      </c>
      <c r="E730" s="116" t="s">
        <v>42</v>
      </c>
      <c r="F730" s="3" t="s">
        <v>138</v>
      </c>
    </row>
    <row r="731" spans="1:6" x14ac:dyDescent="0.2">
      <c r="A731" s="116" t="s">
        <v>4</v>
      </c>
      <c r="B731" s="116" t="s">
        <v>5</v>
      </c>
      <c r="C731" s="116" t="s">
        <v>39</v>
      </c>
      <c r="D731" s="116" t="s">
        <v>43</v>
      </c>
      <c r="E731" s="116" t="s">
        <v>44</v>
      </c>
      <c r="F731" s="3" t="s">
        <v>138</v>
      </c>
    </row>
    <row r="732" spans="1:6" x14ac:dyDescent="0.2">
      <c r="A732" s="116" t="s">
        <v>4</v>
      </c>
      <c r="B732" s="116" t="s">
        <v>5</v>
      </c>
      <c r="C732" s="116" t="s">
        <v>45</v>
      </c>
      <c r="D732" s="116" t="s">
        <v>41</v>
      </c>
      <c r="E732" s="116" t="s">
        <v>42</v>
      </c>
      <c r="F732" s="3" t="s">
        <v>138</v>
      </c>
    </row>
    <row r="733" spans="1:6" x14ac:dyDescent="0.2">
      <c r="A733" s="116" t="s">
        <v>4</v>
      </c>
      <c r="B733" s="116" t="s">
        <v>5</v>
      </c>
      <c r="C733" s="116" t="s">
        <v>45</v>
      </c>
      <c r="D733" s="116" t="s">
        <v>41</v>
      </c>
      <c r="E733" s="116" t="s">
        <v>42</v>
      </c>
      <c r="F733" s="3" t="s">
        <v>138</v>
      </c>
    </row>
    <row r="734" spans="1:6" x14ac:dyDescent="0.2">
      <c r="A734" s="116" t="s">
        <v>4</v>
      </c>
      <c r="B734" s="116" t="s">
        <v>5</v>
      </c>
      <c r="C734" s="116" t="s">
        <v>45</v>
      </c>
      <c r="D734" s="116" t="s">
        <v>41</v>
      </c>
      <c r="E734" s="116" t="s">
        <v>42</v>
      </c>
      <c r="F734" s="3" t="s">
        <v>138</v>
      </c>
    </row>
    <row r="735" spans="1:6" x14ac:dyDescent="0.2">
      <c r="A735" s="116" t="s">
        <v>4</v>
      </c>
      <c r="B735" s="116" t="s">
        <v>5</v>
      </c>
      <c r="C735" s="116" t="s">
        <v>45</v>
      </c>
      <c r="D735" s="116" t="s">
        <v>41</v>
      </c>
      <c r="E735" s="116" t="s">
        <v>42</v>
      </c>
      <c r="F735" s="3" t="s">
        <v>138</v>
      </c>
    </row>
    <row r="736" spans="1:6" x14ac:dyDescent="0.2">
      <c r="A736" s="116" t="s">
        <v>4</v>
      </c>
      <c r="B736" s="116" t="s">
        <v>5</v>
      </c>
      <c r="C736" s="116" t="s">
        <v>39</v>
      </c>
      <c r="D736" s="116" t="s">
        <v>43</v>
      </c>
      <c r="E736" s="116" t="s">
        <v>44</v>
      </c>
      <c r="F736" s="3" t="s">
        <v>138</v>
      </c>
    </row>
    <row r="737" spans="1:6" x14ac:dyDescent="0.2">
      <c r="A737" s="116" t="s">
        <v>4</v>
      </c>
      <c r="B737" s="116" t="s">
        <v>5</v>
      </c>
      <c r="C737" s="116" t="s">
        <v>39</v>
      </c>
      <c r="D737" s="116" t="s">
        <v>43</v>
      </c>
      <c r="E737" s="116" t="s">
        <v>44</v>
      </c>
      <c r="F737" s="3" t="s">
        <v>138</v>
      </c>
    </row>
    <row r="738" spans="1:6" x14ac:dyDescent="0.2">
      <c r="A738" s="116" t="s">
        <v>4</v>
      </c>
      <c r="B738" s="116" t="s">
        <v>5</v>
      </c>
      <c r="C738" s="116" t="s">
        <v>39</v>
      </c>
      <c r="D738" s="116" t="s">
        <v>43</v>
      </c>
      <c r="E738" s="116" t="s">
        <v>44</v>
      </c>
      <c r="F738" s="3" t="s">
        <v>138</v>
      </c>
    </row>
    <row r="739" spans="1:6" x14ac:dyDescent="0.2">
      <c r="A739" s="116" t="s">
        <v>4</v>
      </c>
      <c r="B739" s="116" t="s">
        <v>5</v>
      </c>
      <c r="C739" s="116" t="s">
        <v>39</v>
      </c>
      <c r="D739" s="116" t="s">
        <v>43</v>
      </c>
      <c r="E739" s="116" t="s">
        <v>44</v>
      </c>
      <c r="F739" s="3" t="s">
        <v>138</v>
      </c>
    </row>
    <row r="740" spans="1:6" x14ac:dyDescent="0.2">
      <c r="A740" s="116" t="s">
        <v>4</v>
      </c>
      <c r="B740" s="116" t="s">
        <v>5</v>
      </c>
      <c r="C740" s="116" t="s">
        <v>31</v>
      </c>
      <c r="D740" s="116" t="s">
        <v>32</v>
      </c>
      <c r="E740" s="116" t="s">
        <v>33</v>
      </c>
      <c r="F740" s="3" t="s">
        <v>138</v>
      </c>
    </row>
    <row r="741" spans="1:6" x14ac:dyDescent="0.2">
      <c r="A741" s="116" t="s">
        <v>4</v>
      </c>
      <c r="B741" s="116" t="s">
        <v>5</v>
      </c>
      <c r="C741" s="116" t="s">
        <v>39</v>
      </c>
      <c r="D741" s="116" t="s">
        <v>43</v>
      </c>
      <c r="E741" s="116" t="s">
        <v>44</v>
      </c>
      <c r="F741" s="3" t="s">
        <v>138</v>
      </c>
    </row>
    <row r="742" spans="1:6" x14ac:dyDescent="0.2">
      <c r="A742" s="116" t="s">
        <v>4</v>
      </c>
      <c r="B742" s="116" t="s">
        <v>5</v>
      </c>
      <c r="C742" s="116" t="s">
        <v>39</v>
      </c>
      <c r="D742" s="116" t="s">
        <v>43</v>
      </c>
      <c r="E742" s="116" t="s">
        <v>44</v>
      </c>
      <c r="F742" s="3" t="s">
        <v>138</v>
      </c>
    </row>
    <row r="743" spans="1:6" x14ac:dyDescent="0.2">
      <c r="A743" s="116" t="s">
        <v>4</v>
      </c>
      <c r="B743" s="116" t="s">
        <v>5</v>
      </c>
      <c r="C743" s="116" t="s">
        <v>39</v>
      </c>
      <c r="D743" s="116" t="s">
        <v>43</v>
      </c>
      <c r="E743" s="116" t="s">
        <v>44</v>
      </c>
      <c r="F743" s="3" t="s">
        <v>138</v>
      </c>
    </row>
    <row r="744" spans="1:6" x14ac:dyDescent="0.2">
      <c r="A744" s="116" t="s">
        <v>4</v>
      </c>
      <c r="B744" s="116" t="s">
        <v>5</v>
      </c>
      <c r="C744" s="116" t="s">
        <v>45</v>
      </c>
      <c r="D744" s="116" t="s">
        <v>41</v>
      </c>
      <c r="E744" s="116" t="s">
        <v>42</v>
      </c>
      <c r="F744" s="3" t="s">
        <v>138</v>
      </c>
    </row>
    <row r="745" spans="1:6" x14ac:dyDescent="0.2">
      <c r="A745" s="116" t="s">
        <v>4</v>
      </c>
      <c r="B745" s="116" t="s">
        <v>5</v>
      </c>
      <c r="C745" s="116" t="s">
        <v>39</v>
      </c>
      <c r="D745" s="116" t="s">
        <v>43</v>
      </c>
      <c r="E745" s="116" t="s">
        <v>44</v>
      </c>
      <c r="F745" s="3" t="s">
        <v>138</v>
      </c>
    </row>
    <row r="746" spans="1:6" x14ac:dyDescent="0.2">
      <c r="A746" s="116" t="s">
        <v>4</v>
      </c>
      <c r="B746" s="116" t="s">
        <v>5</v>
      </c>
      <c r="C746" s="116" t="s">
        <v>45</v>
      </c>
      <c r="D746" s="116" t="s">
        <v>41</v>
      </c>
      <c r="E746" s="116" t="s">
        <v>42</v>
      </c>
      <c r="F746" s="3" t="s">
        <v>138</v>
      </c>
    </row>
    <row r="747" spans="1:6" x14ac:dyDescent="0.2">
      <c r="A747" s="116" t="s">
        <v>4</v>
      </c>
      <c r="B747" s="116" t="s">
        <v>5</v>
      </c>
      <c r="C747" s="116" t="s">
        <v>39</v>
      </c>
      <c r="D747" s="116" t="s">
        <v>43</v>
      </c>
      <c r="E747" s="116" t="s">
        <v>44</v>
      </c>
      <c r="F747" s="3" t="s">
        <v>138</v>
      </c>
    </row>
    <row r="748" spans="1:6" x14ac:dyDescent="0.2">
      <c r="A748" s="116" t="s">
        <v>4</v>
      </c>
      <c r="B748" s="116" t="s">
        <v>5</v>
      </c>
      <c r="C748" s="116" t="s">
        <v>31</v>
      </c>
      <c r="D748" s="116" t="s">
        <v>32</v>
      </c>
      <c r="E748" s="116" t="s">
        <v>33</v>
      </c>
      <c r="F748" s="3" t="s">
        <v>138</v>
      </c>
    </row>
    <row r="749" spans="1:6" x14ac:dyDescent="0.2">
      <c r="A749" s="116" t="s">
        <v>4</v>
      </c>
      <c r="B749" s="116" t="s">
        <v>5</v>
      </c>
      <c r="C749" s="116" t="s">
        <v>45</v>
      </c>
      <c r="D749" s="116" t="s">
        <v>41</v>
      </c>
      <c r="E749" s="116" t="s">
        <v>42</v>
      </c>
      <c r="F749" s="3" t="s">
        <v>138</v>
      </c>
    </row>
    <row r="750" spans="1:6" x14ac:dyDescent="0.2">
      <c r="A750" s="116" t="s">
        <v>4</v>
      </c>
      <c r="B750" s="116" t="s">
        <v>5</v>
      </c>
      <c r="C750" s="116" t="s">
        <v>39</v>
      </c>
      <c r="D750" s="116" t="s">
        <v>43</v>
      </c>
      <c r="E750" s="116" t="s">
        <v>44</v>
      </c>
      <c r="F750" s="3" t="s">
        <v>138</v>
      </c>
    </row>
    <row r="751" spans="1:6" x14ac:dyDescent="0.2">
      <c r="A751" s="116" t="s">
        <v>4</v>
      </c>
      <c r="B751" s="116" t="s">
        <v>5</v>
      </c>
      <c r="C751" s="116" t="s">
        <v>45</v>
      </c>
      <c r="D751" s="116" t="s">
        <v>41</v>
      </c>
      <c r="E751" s="116" t="s">
        <v>42</v>
      </c>
      <c r="F751" s="3" t="s">
        <v>138</v>
      </c>
    </row>
    <row r="752" spans="1:6" x14ac:dyDescent="0.2">
      <c r="A752" s="116" t="s">
        <v>4</v>
      </c>
      <c r="B752" s="116" t="s">
        <v>5</v>
      </c>
      <c r="C752" s="116" t="s">
        <v>45</v>
      </c>
      <c r="D752" s="116" t="s">
        <v>41</v>
      </c>
      <c r="E752" s="116" t="s">
        <v>42</v>
      </c>
      <c r="F752" s="3" t="s">
        <v>138</v>
      </c>
    </row>
    <row r="753" spans="1:6" x14ac:dyDescent="0.2">
      <c r="A753" s="116" t="s">
        <v>4</v>
      </c>
      <c r="B753" s="116" t="s">
        <v>5</v>
      </c>
      <c r="C753" s="116" t="s">
        <v>39</v>
      </c>
      <c r="D753" s="116" t="s">
        <v>43</v>
      </c>
      <c r="E753" s="116" t="s">
        <v>44</v>
      </c>
      <c r="F753" s="3" t="s">
        <v>138</v>
      </c>
    </row>
    <row r="754" spans="1:6" x14ac:dyDescent="0.2">
      <c r="A754" s="116" t="s">
        <v>4</v>
      </c>
      <c r="B754" s="116" t="s">
        <v>5</v>
      </c>
      <c r="C754" s="116" t="s">
        <v>39</v>
      </c>
      <c r="D754" s="116" t="s">
        <v>43</v>
      </c>
      <c r="E754" s="116" t="s">
        <v>44</v>
      </c>
      <c r="F754" s="3" t="s">
        <v>138</v>
      </c>
    </row>
    <row r="755" spans="1:6" x14ac:dyDescent="0.2">
      <c r="A755" s="116" t="s">
        <v>4</v>
      </c>
      <c r="B755" s="116" t="s">
        <v>5</v>
      </c>
      <c r="C755" s="116" t="s">
        <v>39</v>
      </c>
      <c r="D755" s="116" t="s">
        <v>43</v>
      </c>
      <c r="E755" s="116" t="s">
        <v>44</v>
      </c>
      <c r="F755" s="3" t="s">
        <v>138</v>
      </c>
    </row>
    <row r="756" spans="1:6" x14ac:dyDescent="0.2">
      <c r="A756" s="116" t="s">
        <v>4</v>
      </c>
      <c r="B756" s="116" t="s">
        <v>5</v>
      </c>
      <c r="C756" s="116" t="s">
        <v>45</v>
      </c>
      <c r="D756" s="116" t="s">
        <v>41</v>
      </c>
      <c r="E756" s="116" t="s">
        <v>42</v>
      </c>
      <c r="F756" s="3" t="s">
        <v>138</v>
      </c>
    </row>
    <row r="757" spans="1:6" x14ac:dyDescent="0.2">
      <c r="A757" s="116" t="s">
        <v>4</v>
      </c>
      <c r="B757" s="116" t="s">
        <v>5</v>
      </c>
      <c r="C757" s="116" t="s">
        <v>34</v>
      </c>
      <c r="D757" s="116" t="s">
        <v>46</v>
      </c>
      <c r="E757" s="116" t="s">
        <v>47</v>
      </c>
      <c r="F757" s="3" t="s">
        <v>138</v>
      </c>
    </row>
    <row r="758" spans="1:6" x14ac:dyDescent="0.2">
      <c r="A758" s="116" t="s">
        <v>4</v>
      </c>
      <c r="B758" s="116" t="s">
        <v>5</v>
      </c>
      <c r="C758" s="116" t="s">
        <v>45</v>
      </c>
      <c r="D758" s="116" t="s">
        <v>41</v>
      </c>
      <c r="E758" s="116" t="s">
        <v>42</v>
      </c>
      <c r="F758" s="3" t="s">
        <v>138</v>
      </c>
    </row>
    <row r="759" spans="1:6" x14ac:dyDescent="0.2">
      <c r="A759" s="116" t="s">
        <v>4</v>
      </c>
      <c r="B759" s="116" t="s">
        <v>5</v>
      </c>
      <c r="C759" s="116" t="s">
        <v>39</v>
      </c>
      <c r="D759" s="116" t="s">
        <v>43</v>
      </c>
      <c r="E759" s="116" t="s">
        <v>44</v>
      </c>
      <c r="F759" s="3" t="s">
        <v>138</v>
      </c>
    </row>
    <row r="760" spans="1:6" x14ac:dyDescent="0.2">
      <c r="A760" s="116" t="s">
        <v>4</v>
      </c>
      <c r="B760" s="116" t="s">
        <v>5</v>
      </c>
      <c r="C760" s="116" t="s">
        <v>45</v>
      </c>
      <c r="D760" s="116" t="s">
        <v>41</v>
      </c>
      <c r="E760" s="116" t="s">
        <v>42</v>
      </c>
      <c r="F760" s="3" t="s">
        <v>138</v>
      </c>
    </row>
    <row r="761" spans="1:6" x14ac:dyDescent="0.2">
      <c r="A761" s="116" t="s">
        <v>4</v>
      </c>
      <c r="B761" s="116" t="s">
        <v>5</v>
      </c>
      <c r="C761" s="116" t="s">
        <v>39</v>
      </c>
      <c r="D761" s="116" t="s">
        <v>43</v>
      </c>
      <c r="E761" s="116" t="s">
        <v>44</v>
      </c>
      <c r="F761" s="3" t="s">
        <v>138</v>
      </c>
    </row>
    <row r="762" spans="1:6" x14ac:dyDescent="0.2">
      <c r="A762" s="116" t="s">
        <v>4</v>
      </c>
      <c r="B762" s="116" t="s">
        <v>5</v>
      </c>
      <c r="C762" s="116" t="s">
        <v>39</v>
      </c>
      <c r="D762" s="116" t="s">
        <v>43</v>
      </c>
      <c r="E762" s="116" t="s">
        <v>44</v>
      </c>
      <c r="F762" s="3" t="s">
        <v>138</v>
      </c>
    </row>
    <row r="763" spans="1:6" x14ac:dyDescent="0.2">
      <c r="A763" s="116" t="s">
        <v>4</v>
      </c>
      <c r="B763" s="116" t="s">
        <v>5</v>
      </c>
      <c r="C763" s="116" t="s">
        <v>31</v>
      </c>
      <c r="D763" s="116" t="s">
        <v>32</v>
      </c>
      <c r="E763" s="116" t="s">
        <v>33</v>
      </c>
      <c r="F763" s="3" t="s">
        <v>138</v>
      </c>
    </row>
    <row r="764" spans="1:6" x14ac:dyDescent="0.2">
      <c r="A764" s="116" t="s">
        <v>4</v>
      </c>
      <c r="B764" s="116" t="s">
        <v>5</v>
      </c>
      <c r="C764" s="116" t="s">
        <v>39</v>
      </c>
      <c r="D764" s="116" t="s">
        <v>43</v>
      </c>
      <c r="E764" s="116" t="s">
        <v>44</v>
      </c>
      <c r="F764" s="3" t="s">
        <v>138</v>
      </c>
    </row>
    <row r="765" spans="1:6" x14ac:dyDescent="0.2">
      <c r="A765" s="116" t="s">
        <v>4</v>
      </c>
      <c r="B765" s="116" t="s">
        <v>5</v>
      </c>
      <c r="C765" s="116" t="s">
        <v>39</v>
      </c>
      <c r="D765" s="116" t="s">
        <v>43</v>
      </c>
      <c r="E765" s="116" t="s">
        <v>44</v>
      </c>
      <c r="F765" s="3" t="s">
        <v>138</v>
      </c>
    </row>
    <row r="766" spans="1:6" x14ac:dyDescent="0.2">
      <c r="A766" s="116" t="s">
        <v>4</v>
      </c>
      <c r="B766" s="116" t="s">
        <v>5</v>
      </c>
      <c r="C766" s="116" t="s">
        <v>39</v>
      </c>
      <c r="D766" s="116" t="s">
        <v>43</v>
      </c>
      <c r="E766" s="116" t="s">
        <v>44</v>
      </c>
      <c r="F766" s="3" t="s">
        <v>138</v>
      </c>
    </row>
    <row r="767" spans="1:6" x14ac:dyDescent="0.2">
      <c r="A767" s="116" t="s">
        <v>4</v>
      </c>
      <c r="B767" s="116" t="s">
        <v>5</v>
      </c>
      <c r="C767" s="116" t="s">
        <v>39</v>
      </c>
      <c r="D767" s="116" t="s">
        <v>43</v>
      </c>
      <c r="E767" s="116" t="s">
        <v>44</v>
      </c>
      <c r="F767" s="3" t="s">
        <v>138</v>
      </c>
    </row>
    <row r="768" spans="1:6" x14ac:dyDescent="0.2">
      <c r="A768" s="116" t="s">
        <v>4</v>
      </c>
      <c r="B768" s="116" t="s">
        <v>5</v>
      </c>
      <c r="C768" s="116" t="s">
        <v>39</v>
      </c>
      <c r="D768" s="116" t="s">
        <v>43</v>
      </c>
      <c r="E768" s="116" t="s">
        <v>44</v>
      </c>
      <c r="F768" s="3" t="s">
        <v>138</v>
      </c>
    </row>
    <row r="769" spans="1:6" x14ac:dyDescent="0.2">
      <c r="A769" s="116" t="s">
        <v>4</v>
      </c>
      <c r="B769" s="116" t="s">
        <v>5</v>
      </c>
      <c r="C769" s="116" t="s">
        <v>39</v>
      </c>
      <c r="D769" s="116" t="s">
        <v>43</v>
      </c>
      <c r="E769" s="116" t="s">
        <v>44</v>
      </c>
      <c r="F769" s="3" t="s">
        <v>138</v>
      </c>
    </row>
    <row r="770" spans="1:6" x14ac:dyDescent="0.2">
      <c r="A770" s="116" t="s">
        <v>4</v>
      </c>
      <c r="B770" s="116" t="s">
        <v>5</v>
      </c>
      <c r="C770" s="116" t="s">
        <v>39</v>
      </c>
      <c r="D770" s="116" t="s">
        <v>43</v>
      </c>
      <c r="E770" s="116" t="s">
        <v>44</v>
      </c>
      <c r="F770" s="3" t="s">
        <v>138</v>
      </c>
    </row>
    <row r="771" spans="1:6" x14ac:dyDescent="0.2">
      <c r="A771" s="116" t="s">
        <v>4</v>
      </c>
      <c r="B771" s="116" t="s">
        <v>5</v>
      </c>
      <c r="C771" s="116" t="s">
        <v>39</v>
      </c>
      <c r="D771" s="116" t="s">
        <v>43</v>
      </c>
      <c r="E771" s="116" t="s">
        <v>44</v>
      </c>
      <c r="F771" s="3" t="s">
        <v>138</v>
      </c>
    </row>
    <row r="772" spans="1:6" x14ac:dyDescent="0.2">
      <c r="A772" s="116" t="s">
        <v>4</v>
      </c>
      <c r="B772" s="116" t="s">
        <v>5</v>
      </c>
      <c r="C772" s="116" t="s">
        <v>45</v>
      </c>
      <c r="D772" s="116" t="s">
        <v>41</v>
      </c>
      <c r="E772" s="116" t="s">
        <v>42</v>
      </c>
      <c r="F772" s="3" t="s">
        <v>138</v>
      </c>
    </row>
    <row r="773" spans="1:6" x14ac:dyDescent="0.2">
      <c r="A773" s="116" t="s">
        <v>4</v>
      </c>
      <c r="B773" s="116" t="s">
        <v>5</v>
      </c>
      <c r="C773" s="116" t="s">
        <v>45</v>
      </c>
      <c r="D773" s="116" t="s">
        <v>41</v>
      </c>
      <c r="E773" s="116" t="s">
        <v>42</v>
      </c>
      <c r="F773" s="3" t="s">
        <v>138</v>
      </c>
    </row>
    <row r="774" spans="1:6" x14ac:dyDescent="0.2">
      <c r="A774" s="116" t="s">
        <v>4</v>
      </c>
      <c r="B774" s="116" t="s">
        <v>5</v>
      </c>
      <c r="C774" s="116" t="s">
        <v>39</v>
      </c>
      <c r="D774" s="116" t="s">
        <v>43</v>
      </c>
      <c r="E774" s="116" t="s">
        <v>44</v>
      </c>
      <c r="F774" s="3" t="s">
        <v>138</v>
      </c>
    </row>
    <row r="775" spans="1:6" x14ac:dyDescent="0.2">
      <c r="A775" s="116" t="s">
        <v>4</v>
      </c>
      <c r="B775" s="116" t="s">
        <v>5</v>
      </c>
      <c r="C775" s="116" t="s">
        <v>39</v>
      </c>
      <c r="D775" s="116" t="s">
        <v>43</v>
      </c>
      <c r="E775" s="116" t="s">
        <v>44</v>
      </c>
      <c r="F775" s="3" t="s">
        <v>138</v>
      </c>
    </row>
    <row r="776" spans="1:6" x14ac:dyDescent="0.2">
      <c r="A776" s="116" t="s">
        <v>4</v>
      </c>
      <c r="B776" s="116" t="s">
        <v>5</v>
      </c>
      <c r="C776" s="116" t="s">
        <v>31</v>
      </c>
      <c r="D776" s="116" t="s">
        <v>32</v>
      </c>
      <c r="E776" s="116" t="s">
        <v>33</v>
      </c>
      <c r="F776" s="3" t="s">
        <v>138</v>
      </c>
    </row>
    <row r="777" spans="1:6" x14ac:dyDescent="0.2">
      <c r="A777" s="116" t="s">
        <v>4</v>
      </c>
      <c r="B777" s="116" t="s">
        <v>5</v>
      </c>
      <c r="C777" s="116" t="s">
        <v>39</v>
      </c>
      <c r="D777" s="116" t="s">
        <v>43</v>
      </c>
      <c r="E777" s="116" t="s">
        <v>44</v>
      </c>
      <c r="F777" s="3" t="s">
        <v>138</v>
      </c>
    </row>
    <row r="778" spans="1:6" x14ac:dyDescent="0.2">
      <c r="A778" s="116" t="s">
        <v>4</v>
      </c>
      <c r="B778" s="116" t="s">
        <v>5</v>
      </c>
      <c r="C778" s="116" t="s">
        <v>39</v>
      </c>
      <c r="D778" s="116" t="s">
        <v>43</v>
      </c>
      <c r="E778" s="116" t="s">
        <v>44</v>
      </c>
      <c r="F778" s="3" t="s">
        <v>138</v>
      </c>
    </row>
    <row r="779" spans="1:6" x14ac:dyDescent="0.2">
      <c r="A779" s="116" t="s">
        <v>4</v>
      </c>
      <c r="B779" s="116" t="s">
        <v>5</v>
      </c>
      <c r="C779" s="116" t="s">
        <v>39</v>
      </c>
      <c r="D779" s="116" t="s">
        <v>43</v>
      </c>
      <c r="E779" s="116" t="s">
        <v>44</v>
      </c>
      <c r="F779" s="3" t="s">
        <v>138</v>
      </c>
    </row>
    <row r="780" spans="1:6" x14ac:dyDescent="0.2">
      <c r="A780" s="116" t="s">
        <v>4</v>
      </c>
      <c r="B780" s="116" t="s">
        <v>5</v>
      </c>
      <c r="C780" s="116" t="s">
        <v>39</v>
      </c>
      <c r="D780" s="116" t="s">
        <v>43</v>
      </c>
      <c r="E780" s="116" t="s">
        <v>44</v>
      </c>
      <c r="F780" s="3" t="s">
        <v>138</v>
      </c>
    </row>
    <row r="781" spans="1:6" x14ac:dyDescent="0.2">
      <c r="A781" s="116" t="s">
        <v>4</v>
      </c>
      <c r="B781" s="116" t="s">
        <v>5</v>
      </c>
      <c r="C781" s="116" t="s">
        <v>39</v>
      </c>
      <c r="D781" s="116" t="s">
        <v>43</v>
      </c>
      <c r="E781" s="116" t="s">
        <v>44</v>
      </c>
      <c r="F781" s="3" t="s">
        <v>138</v>
      </c>
    </row>
    <row r="782" spans="1:6" x14ac:dyDescent="0.2">
      <c r="A782" s="116" t="s">
        <v>4</v>
      </c>
      <c r="B782" s="116" t="s">
        <v>5</v>
      </c>
      <c r="C782" s="116" t="s">
        <v>39</v>
      </c>
      <c r="D782" s="116" t="s">
        <v>43</v>
      </c>
      <c r="E782" s="116" t="s">
        <v>44</v>
      </c>
      <c r="F782" s="3" t="s">
        <v>138</v>
      </c>
    </row>
    <row r="783" spans="1:6" x14ac:dyDescent="0.2">
      <c r="A783" s="116" t="s">
        <v>4</v>
      </c>
      <c r="B783" s="116" t="s">
        <v>5</v>
      </c>
      <c r="C783" s="116" t="s">
        <v>39</v>
      </c>
      <c r="D783" s="116" t="s">
        <v>43</v>
      </c>
      <c r="E783" s="116" t="s">
        <v>44</v>
      </c>
      <c r="F783" s="3" t="s">
        <v>138</v>
      </c>
    </row>
    <row r="784" spans="1:6" x14ac:dyDescent="0.2">
      <c r="A784" s="116" t="s">
        <v>4</v>
      </c>
      <c r="B784" s="116" t="s">
        <v>5</v>
      </c>
      <c r="C784" s="116" t="s">
        <v>45</v>
      </c>
      <c r="D784" s="116" t="s">
        <v>41</v>
      </c>
      <c r="E784" s="116" t="s">
        <v>42</v>
      </c>
      <c r="F784" s="3" t="s">
        <v>138</v>
      </c>
    </row>
    <row r="785" spans="1:6" x14ac:dyDescent="0.2">
      <c r="A785" s="116" t="s">
        <v>4</v>
      </c>
      <c r="B785" s="116" t="s">
        <v>5</v>
      </c>
      <c r="C785" s="116" t="s">
        <v>45</v>
      </c>
      <c r="D785" s="116" t="s">
        <v>41</v>
      </c>
      <c r="E785" s="116" t="s">
        <v>42</v>
      </c>
      <c r="F785" s="3" t="s">
        <v>138</v>
      </c>
    </row>
    <row r="786" spans="1:6" x14ac:dyDescent="0.2">
      <c r="A786" s="116" t="s">
        <v>4</v>
      </c>
      <c r="B786" s="116" t="s">
        <v>5</v>
      </c>
      <c r="C786" s="116" t="s">
        <v>39</v>
      </c>
      <c r="D786" s="116" t="s">
        <v>43</v>
      </c>
      <c r="E786" s="116" t="s">
        <v>44</v>
      </c>
      <c r="F786" s="3" t="s">
        <v>138</v>
      </c>
    </row>
    <row r="787" spans="1:6" x14ac:dyDescent="0.2">
      <c r="A787" s="116" t="s">
        <v>4</v>
      </c>
      <c r="B787" s="116" t="s">
        <v>5</v>
      </c>
      <c r="C787" s="116" t="s">
        <v>39</v>
      </c>
      <c r="D787" s="116" t="s">
        <v>43</v>
      </c>
      <c r="E787" s="116" t="s">
        <v>44</v>
      </c>
      <c r="F787" s="3" t="s">
        <v>138</v>
      </c>
    </row>
    <row r="788" spans="1:6" x14ac:dyDescent="0.2">
      <c r="A788" s="116" t="s">
        <v>4</v>
      </c>
      <c r="B788" s="116" t="s">
        <v>5</v>
      </c>
      <c r="C788" s="116" t="s">
        <v>39</v>
      </c>
      <c r="D788" s="116" t="s">
        <v>43</v>
      </c>
      <c r="E788" s="116" t="s">
        <v>44</v>
      </c>
      <c r="F788" s="3" t="s">
        <v>138</v>
      </c>
    </row>
    <row r="789" spans="1:6" x14ac:dyDescent="0.2">
      <c r="A789" s="116" t="s">
        <v>4</v>
      </c>
      <c r="B789" s="116" t="s">
        <v>5</v>
      </c>
      <c r="C789" s="116" t="s">
        <v>45</v>
      </c>
      <c r="D789" s="116" t="s">
        <v>41</v>
      </c>
      <c r="E789" s="116" t="s">
        <v>42</v>
      </c>
      <c r="F789" s="3" t="s">
        <v>138</v>
      </c>
    </row>
    <row r="790" spans="1:6" x14ac:dyDescent="0.2">
      <c r="A790" s="116" t="s">
        <v>4</v>
      </c>
      <c r="B790" s="116" t="s">
        <v>5</v>
      </c>
      <c r="C790" s="116" t="s">
        <v>39</v>
      </c>
      <c r="D790" s="116" t="s">
        <v>43</v>
      </c>
      <c r="E790" s="116" t="s">
        <v>44</v>
      </c>
      <c r="F790" s="3" t="s">
        <v>138</v>
      </c>
    </row>
    <row r="791" spans="1:6" x14ac:dyDescent="0.2">
      <c r="A791" s="116" t="s">
        <v>4</v>
      </c>
      <c r="B791" s="116" t="s">
        <v>5</v>
      </c>
      <c r="C791" s="116" t="s">
        <v>45</v>
      </c>
      <c r="D791" s="116" t="s">
        <v>41</v>
      </c>
      <c r="E791" s="116" t="s">
        <v>42</v>
      </c>
      <c r="F791" s="3" t="s">
        <v>138</v>
      </c>
    </row>
    <row r="792" spans="1:6" x14ac:dyDescent="0.2">
      <c r="A792" s="116" t="s">
        <v>4</v>
      </c>
      <c r="B792" s="116" t="s">
        <v>5</v>
      </c>
      <c r="C792" s="116" t="s">
        <v>39</v>
      </c>
      <c r="D792" s="116" t="s">
        <v>43</v>
      </c>
      <c r="E792" s="116" t="s">
        <v>44</v>
      </c>
      <c r="F792" s="3" t="s">
        <v>138</v>
      </c>
    </row>
    <row r="793" spans="1:6" x14ac:dyDescent="0.2">
      <c r="A793" s="116" t="s">
        <v>4</v>
      </c>
      <c r="B793" s="116" t="s">
        <v>5</v>
      </c>
      <c r="C793" s="116" t="s">
        <v>45</v>
      </c>
      <c r="D793" s="116" t="s">
        <v>41</v>
      </c>
      <c r="E793" s="116" t="s">
        <v>42</v>
      </c>
      <c r="F793" s="3" t="s">
        <v>138</v>
      </c>
    </row>
    <row r="794" spans="1:6" x14ac:dyDescent="0.2">
      <c r="A794" s="116" t="s">
        <v>4</v>
      </c>
      <c r="B794" s="116" t="s">
        <v>5</v>
      </c>
      <c r="C794" s="116" t="s">
        <v>45</v>
      </c>
      <c r="D794" s="116" t="s">
        <v>41</v>
      </c>
      <c r="E794" s="116" t="s">
        <v>42</v>
      </c>
      <c r="F794" s="3" t="s">
        <v>138</v>
      </c>
    </row>
    <row r="795" spans="1:6" x14ac:dyDescent="0.2">
      <c r="A795" s="116" t="s">
        <v>4</v>
      </c>
      <c r="B795" s="116" t="s">
        <v>5</v>
      </c>
      <c r="C795" s="116" t="s">
        <v>39</v>
      </c>
      <c r="D795" s="116" t="s">
        <v>43</v>
      </c>
      <c r="E795" s="116" t="s">
        <v>44</v>
      </c>
      <c r="F795" s="3" t="s">
        <v>138</v>
      </c>
    </row>
    <row r="796" spans="1:6" x14ac:dyDescent="0.2">
      <c r="A796" s="116" t="s">
        <v>4</v>
      </c>
      <c r="B796" s="116" t="s">
        <v>5</v>
      </c>
      <c r="C796" s="116" t="s">
        <v>45</v>
      </c>
      <c r="D796" s="116" t="s">
        <v>41</v>
      </c>
      <c r="E796" s="116" t="s">
        <v>42</v>
      </c>
      <c r="F796" s="3" t="s">
        <v>138</v>
      </c>
    </row>
    <row r="797" spans="1:6" x14ac:dyDescent="0.2">
      <c r="A797" s="116" t="s">
        <v>4</v>
      </c>
      <c r="B797" s="116" t="s">
        <v>5</v>
      </c>
      <c r="C797" s="116" t="s">
        <v>45</v>
      </c>
      <c r="D797" s="116" t="s">
        <v>41</v>
      </c>
      <c r="E797" s="116" t="s">
        <v>42</v>
      </c>
      <c r="F797" s="3" t="s">
        <v>138</v>
      </c>
    </row>
    <row r="798" spans="1:6" x14ac:dyDescent="0.2">
      <c r="A798" s="116" t="s">
        <v>4</v>
      </c>
      <c r="B798" s="116" t="s">
        <v>5</v>
      </c>
      <c r="C798" s="116" t="s">
        <v>45</v>
      </c>
      <c r="D798" s="116" t="s">
        <v>41</v>
      </c>
      <c r="E798" s="116" t="s">
        <v>42</v>
      </c>
      <c r="F798" s="3" t="s">
        <v>138</v>
      </c>
    </row>
    <row r="799" spans="1:6" x14ac:dyDescent="0.2">
      <c r="A799" s="116" t="s">
        <v>4</v>
      </c>
      <c r="B799" s="116" t="s">
        <v>5</v>
      </c>
      <c r="C799" s="116" t="s">
        <v>45</v>
      </c>
      <c r="D799" s="116" t="s">
        <v>48</v>
      </c>
      <c r="E799" s="116" t="s">
        <v>49</v>
      </c>
      <c r="F799" s="3" t="s">
        <v>138</v>
      </c>
    </row>
    <row r="800" spans="1:6" x14ac:dyDescent="0.2">
      <c r="A800" s="116" t="s">
        <v>4</v>
      </c>
      <c r="B800" s="116" t="s">
        <v>5</v>
      </c>
      <c r="C800" s="116" t="s">
        <v>45</v>
      </c>
      <c r="D800" s="116" t="s">
        <v>48</v>
      </c>
      <c r="E800" s="116" t="s">
        <v>49</v>
      </c>
      <c r="F800" s="3" t="s">
        <v>138</v>
      </c>
    </row>
    <row r="801" spans="1:6" x14ac:dyDescent="0.2">
      <c r="A801" s="116" t="s">
        <v>4</v>
      </c>
      <c r="B801" s="116" t="s">
        <v>5</v>
      </c>
      <c r="C801" s="116" t="s">
        <v>34</v>
      </c>
      <c r="D801" s="116" t="s">
        <v>50</v>
      </c>
      <c r="E801" s="116" t="s">
        <v>51</v>
      </c>
      <c r="F801" s="3" t="s">
        <v>138</v>
      </c>
    </row>
    <row r="802" spans="1:6" x14ac:dyDescent="0.2">
      <c r="A802" s="116" t="s">
        <v>4</v>
      </c>
      <c r="B802" s="116" t="s">
        <v>5</v>
      </c>
      <c r="C802" s="116" t="s">
        <v>45</v>
      </c>
      <c r="D802" s="116" t="s">
        <v>48</v>
      </c>
      <c r="E802" s="116" t="s">
        <v>49</v>
      </c>
      <c r="F802" s="3" t="s">
        <v>138</v>
      </c>
    </row>
    <row r="803" spans="1:6" x14ac:dyDescent="0.2">
      <c r="A803" s="116" t="s">
        <v>4</v>
      </c>
      <c r="B803" s="116" t="s">
        <v>5</v>
      </c>
      <c r="C803" s="116" t="s">
        <v>45</v>
      </c>
      <c r="D803" s="116" t="s">
        <v>48</v>
      </c>
      <c r="E803" s="116" t="s">
        <v>49</v>
      </c>
      <c r="F803" s="3" t="s">
        <v>138</v>
      </c>
    </row>
    <row r="804" spans="1:6" x14ac:dyDescent="0.2">
      <c r="A804" s="116" t="s">
        <v>4</v>
      </c>
      <c r="B804" s="116" t="s">
        <v>5</v>
      </c>
      <c r="C804" s="116" t="s">
        <v>45</v>
      </c>
      <c r="D804" s="116" t="s">
        <v>48</v>
      </c>
      <c r="E804" s="116" t="s">
        <v>49</v>
      </c>
      <c r="F804" s="3" t="s">
        <v>138</v>
      </c>
    </row>
    <row r="805" spans="1:6" x14ac:dyDescent="0.2">
      <c r="A805" s="116" t="s">
        <v>4</v>
      </c>
      <c r="B805" s="116" t="s">
        <v>5</v>
      </c>
      <c r="C805" s="116" t="s">
        <v>34</v>
      </c>
      <c r="D805" s="116" t="s">
        <v>52</v>
      </c>
      <c r="E805" s="116" t="s">
        <v>53</v>
      </c>
      <c r="F805" s="3" t="s">
        <v>138</v>
      </c>
    </row>
    <row r="806" spans="1:6" x14ac:dyDescent="0.2">
      <c r="A806" s="116" t="s">
        <v>4</v>
      </c>
      <c r="B806" s="116" t="s">
        <v>5</v>
      </c>
      <c r="C806" s="116" t="s">
        <v>45</v>
      </c>
      <c r="D806" s="116" t="s">
        <v>48</v>
      </c>
      <c r="E806" s="116" t="s">
        <v>49</v>
      </c>
      <c r="F806" s="3" t="s">
        <v>138</v>
      </c>
    </row>
    <row r="807" spans="1:6" x14ac:dyDescent="0.2">
      <c r="A807" s="116" t="s">
        <v>4</v>
      </c>
      <c r="B807" s="116" t="s">
        <v>5</v>
      </c>
      <c r="C807" s="116" t="s">
        <v>54</v>
      </c>
      <c r="D807" s="116" t="s">
        <v>55</v>
      </c>
      <c r="E807" s="116" t="s">
        <v>56</v>
      </c>
      <c r="F807" s="3" t="s">
        <v>138</v>
      </c>
    </row>
    <row r="808" spans="1:6" x14ac:dyDescent="0.2">
      <c r="A808" s="116" t="s">
        <v>4</v>
      </c>
      <c r="B808" s="116" t="s">
        <v>5</v>
      </c>
      <c r="C808" s="116" t="s">
        <v>54</v>
      </c>
      <c r="D808" s="116" t="s">
        <v>57</v>
      </c>
      <c r="E808" s="116" t="s">
        <v>58</v>
      </c>
      <c r="F808" s="3" t="s">
        <v>138</v>
      </c>
    </row>
    <row r="809" spans="1:6" x14ac:dyDescent="0.2">
      <c r="A809" s="116" t="s">
        <v>4</v>
      </c>
      <c r="B809" s="116" t="s">
        <v>5</v>
      </c>
      <c r="C809" s="116" t="s">
        <v>54</v>
      </c>
      <c r="D809" s="116" t="s">
        <v>59</v>
      </c>
      <c r="E809" s="116" t="s">
        <v>60</v>
      </c>
      <c r="F809" s="3" t="s">
        <v>138</v>
      </c>
    </row>
    <row r="810" spans="1:6" x14ac:dyDescent="0.2">
      <c r="A810" s="116" t="s">
        <v>4</v>
      </c>
      <c r="B810" s="116" t="s">
        <v>5</v>
      </c>
      <c r="C810" s="116" t="s">
        <v>54</v>
      </c>
      <c r="D810" s="116" t="s">
        <v>59</v>
      </c>
      <c r="E810" s="116" t="s">
        <v>60</v>
      </c>
      <c r="F810" s="3" t="s">
        <v>138</v>
      </c>
    </row>
    <row r="811" spans="1:6" x14ac:dyDescent="0.2">
      <c r="A811" s="116" t="s">
        <v>4</v>
      </c>
      <c r="B811" s="116" t="s">
        <v>5</v>
      </c>
      <c r="C811" s="116" t="s">
        <v>54</v>
      </c>
      <c r="D811" s="116" t="s">
        <v>59</v>
      </c>
      <c r="E811" s="116" t="s">
        <v>60</v>
      </c>
      <c r="F811" s="3" t="s">
        <v>138</v>
      </c>
    </row>
    <row r="812" spans="1:6" x14ac:dyDescent="0.2">
      <c r="A812" s="116" t="s">
        <v>4</v>
      </c>
      <c r="B812" s="116" t="s">
        <v>5</v>
      </c>
      <c r="C812" s="116" t="s">
        <v>54</v>
      </c>
      <c r="D812" s="116" t="s">
        <v>59</v>
      </c>
      <c r="E812" s="116" t="s">
        <v>60</v>
      </c>
      <c r="F812" s="3" t="s">
        <v>138</v>
      </c>
    </row>
    <row r="813" spans="1:6" x14ac:dyDescent="0.2">
      <c r="A813" s="116" t="s">
        <v>4</v>
      </c>
      <c r="B813" s="116" t="s">
        <v>5</v>
      </c>
      <c r="C813" s="116" t="s">
        <v>54</v>
      </c>
      <c r="D813" s="116" t="s">
        <v>61</v>
      </c>
      <c r="E813" s="116" t="s">
        <v>62</v>
      </c>
      <c r="F813" s="3" t="s">
        <v>138</v>
      </c>
    </row>
    <row r="814" spans="1:6" x14ac:dyDescent="0.2">
      <c r="A814" s="116" t="s">
        <v>4</v>
      </c>
      <c r="B814" s="116" t="s">
        <v>5</v>
      </c>
      <c r="C814" s="116" t="s">
        <v>54</v>
      </c>
      <c r="D814" s="116" t="s">
        <v>61</v>
      </c>
      <c r="E814" s="116" t="s">
        <v>62</v>
      </c>
      <c r="F814" s="3" t="s">
        <v>138</v>
      </c>
    </row>
    <row r="815" spans="1:6" x14ac:dyDescent="0.2">
      <c r="A815" s="116" t="s">
        <v>4</v>
      </c>
      <c r="B815" s="116" t="s">
        <v>5</v>
      </c>
      <c r="C815" s="116" t="s">
        <v>54</v>
      </c>
      <c r="D815" s="116" t="s">
        <v>61</v>
      </c>
      <c r="E815" s="116" t="s">
        <v>62</v>
      </c>
      <c r="F815" s="3" t="s">
        <v>138</v>
      </c>
    </row>
    <row r="816" spans="1:6" x14ac:dyDescent="0.2">
      <c r="A816" s="116" t="s">
        <v>4</v>
      </c>
      <c r="B816" s="116" t="s">
        <v>5</v>
      </c>
      <c r="C816" s="116" t="s">
        <v>54</v>
      </c>
      <c r="D816" s="116" t="s">
        <v>61</v>
      </c>
      <c r="E816" s="116" t="s">
        <v>62</v>
      </c>
      <c r="F816" s="3" t="s">
        <v>138</v>
      </c>
    </row>
    <row r="817" spans="1:6" x14ac:dyDescent="0.2">
      <c r="A817" s="116" t="s">
        <v>4</v>
      </c>
      <c r="B817" s="116" t="s">
        <v>5</v>
      </c>
      <c r="C817" s="116" t="s">
        <v>54</v>
      </c>
      <c r="D817" s="116" t="s">
        <v>55</v>
      </c>
      <c r="E817" s="116" t="s">
        <v>56</v>
      </c>
      <c r="F817" s="3" t="s">
        <v>138</v>
      </c>
    </row>
    <row r="818" spans="1:6" x14ac:dyDescent="0.2">
      <c r="A818" s="116" t="s">
        <v>4</v>
      </c>
      <c r="B818" s="116" t="s">
        <v>5</v>
      </c>
      <c r="C818" s="116" t="s">
        <v>54</v>
      </c>
      <c r="D818" s="116" t="s">
        <v>55</v>
      </c>
      <c r="E818" s="116" t="s">
        <v>56</v>
      </c>
      <c r="F818" s="3" t="s">
        <v>138</v>
      </c>
    </row>
    <row r="819" spans="1:6" x14ac:dyDescent="0.2">
      <c r="A819" s="116" t="s">
        <v>4</v>
      </c>
      <c r="B819" s="116" t="s">
        <v>5</v>
      </c>
      <c r="C819" s="116" t="s">
        <v>54</v>
      </c>
      <c r="D819" s="116" t="s">
        <v>55</v>
      </c>
      <c r="E819" s="116" t="s">
        <v>56</v>
      </c>
      <c r="F819" s="3" t="s">
        <v>138</v>
      </c>
    </row>
    <row r="820" spans="1:6" x14ac:dyDescent="0.2">
      <c r="A820" s="116" t="s">
        <v>4</v>
      </c>
      <c r="B820" s="116" t="s">
        <v>24</v>
      </c>
      <c r="C820" s="116" t="s">
        <v>54</v>
      </c>
      <c r="D820" s="116" t="s">
        <v>57</v>
      </c>
      <c r="E820" s="116" t="s">
        <v>58</v>
      </c>
      <c r="F820" s="3" t="s">
        <v>138</v>
      </c>
    </row>
    <row r="821" spans="1:6" x14ac:dyDescent="0.2">
      <c r="A821" s="116" t="s">
        <v>4</v>
      </c>
      <c r="B821" s="116" t="s">
        <v>5</v>
      </c>
      <c r="C821" s="116" t="s">
        <v>54</v>
      </c>
      <c r="D821" s="116" t="s">
        <v>55</v>
      </c>
      <c r="E821" s="116" t="s">
        <v>56</v>
      </c>
      <c r="F821" s="3" t="s">
        <v>138</v>
      </c>
    </row>
    <row r="822" spans="1:6" x14ac:dyDescent="0.2">
      <c r="A822" s="116" t="s">
        <v>4</v>
      </c>
      <c r="B822" s="116" t="s">
        <v>5</v>
      </c>
      <c r="C822" s="116" t="s">
        <v>54</v>
      </c>
      <c r="D822" s="116" t="s">
        <v>55</v>
      </c>
      <c r="E822" s="116" t="s">
        <v>56</v>
      </c>
      <c r="F822" s="3" t="s">
        <v>138</v>
      </c>
    </row>
    <row r="823" spans="1:6" x14ac:dyDescent="0.2">
      <c r="A823" s="116" t="s">
        <v>4</v>
      </c>
      <c r="B823" s="116" t="s">
        <v>5</v>
      </c>
      <c r="C823" s="116" t="s">
        <v>54</v>
      </c>
      <c r="D823" s="116" t="s">
        <v>57</v>
      </c>
      <c r="E823" s="116" t="s">
        <v>58</v>
      </c>
      <c r="F823" s="3" t="s">
        <v>138</v>
      </c>
    </row>
    <row r="824" spans="1:6" x14ac:dyDescent="0.2">
      <c r="A824" s="116" t="s">
        <v>4</v>
      </c>
      <c r="B824" s="116" t="s">
        <v>5</v>
      </c>
      <c r="C824" s="116" t="s">
        <v>54</v>
      </c>
      <c r="D824" s="116" t="s">
        <v>63</v>
      </c>
      <c r="E824" s="116" t="s">
        <v>64</v>
      </c>
      <c r="F824" s="3" t="s">
        <v>138</v>
      </c>
    </row>
    <row r="825" spans="1:6" x14ac:dyDescent="0.2">
      <c r="A825" s="116" t="s">
        <v>4</v>
      </c>
      <c r="B825" s="116" t="s">
        <v>5</v>
      </c>
      <c r="C825" s="116" t="s">
        <v>54</v>
      </c>
      <c r="D825" s="116" t="s">
        <v>57</v>
      </c>
      <c r="E825" s="116" t="s">
        <v>58</v>
      </c>
      <c r="F825" s="3" t="s">
        <v>138</v>
      </c>
    </row>
    <row r="826" spans="1:6" x14ac:dyDescent="0.2">
      <c r="A826" s="116" t="s">
        <v>4</v>
      </c>
      <c r="B826" s="116" t="s">
        <v>5</v>
      </c>
      <c r="C826" s="116" t="s">
        <v>54</v>
      </c>
      <c r="D826" s="116" t="s">
        <v>57</v>
      </c>
      <c r="E826" s="116" t="s">
        <v>58</v>
      </c>
      <c r="F826" s="3" t="s">
        <v>138</v>
      </c>
    </row>
    <row r="827" spans="1:6" x14ac:dyDescent="0.2">
      <c r="A827" s="116" t="s">
        <v>4</v>
      </c>
      <c r="B827" s="116" t="s">
        <v>5</v>
      </c>
      <c r="C827" s="116" t="s">
        <v>54</v>
      </c>
      <c r="D827" s="116" t="s">
        <v>57</v>
      </c>
      <c r="E827" s="116" t="s">
        <v>58</v>
      </c>
      <c r="F827" s="3" t="s">
        <v>138</v>
      </c>
    </row>
    <row r="828" spans="1:6" x14ac:dyDescent="0.2">
      <c r="A828" s="116" t="s">
        <v>4</v>
      </c>
      <c r="B828" s="116" t="s">
        <v>5</v>
      </c>
      <c r="C828" s="116" t="s">
        <v>54</v>
      </c>
      <c r="D828" s="116" t="s">
        <v>57</v>
      </c>
      <c r="E828" s="116" t="s">
        <v>58</v>
      </c>
      <c r="F828" s="3" t="s">
        <v>138</v>
      </c>
    </row>
    <row r="829" spans="1:6" x14ac:dyDescent="0.2">
      <c r="A829" s="116" t="s">
        <v>4</v>
      </c>
      <c r="B829" s="116" t="s">
        <v>5</v>
      </c>
      <c r="C829" s="116" t="s">
        <v>54</v>
      </c>
      <c r="D829" s="116" t="s">
        <v>57</v>
      </c>
      <c r="E829" s="116" t="s">
        <v>58</v>
      </c>
      <c r="F829" s="3" t="s">
        <v>138</v>
      </c>
    </row>
    <row r="830" spans="1:6" x14ac:dyDescent="0.2">
      <c r="A830" s="116" t="s">
        <v>4</v>
      </c>
      <c r="B830" s="116" t="s">
        <v>5</v>
      </c>
      <c r="C830" s="116" t="s">
        <v>54</v>
      </c>
      <c r="D830" s="116" t="s">
        <v>57</v>
      </c>
      <c r="E830" s="116" t="s">
        <v>58</v>
      </c>
      <c r="F830" s="3" t="s">
        <v>138</v>
      </c>
    </row>
    <row r="831" spans="1:6" x14ac:dyDescent="0.2">
      <c r="A831" s="116" t="s">
        <v>4</v>
      </c>
      <c r="B831" s="116" t="s">
        <v>5</v>
      </c>
      <c r="C831" s="116" t="s">
        <v>54</v>
      </c>
      <c r="D831" s="116" t="s">
        <v>57</v>
      </c>
      <c r="E831" s="116" t="s">
        <v>58</v>
      </c>
      <c r="F831" s="3" t="s">
        <v>138</v>
      </c>
    </row>
    <row r="832" spans="1:6" x14ac:dyDescent="0.2">
      <c r="A832" s="116" t="s">
        <v>4</v>
      </c>
      <c r="B832" s="116" t="s">
        <v>5</v>
      </c>
      <c r="C832" s="116" t="s">
        <v>54</v>
      </c>
      <c r="D832" s="116" t="s">
        <v>63</v>
      </c>
      <c r="E832" s="116" t="s">
        <v>64</v>
      </c>
      <c r="F832" s="3" t="s">
        <v>138</v>
      </c>
    </row>
    <row r="833" spans="1:6" x14ac:dyDescent="0.2">
      <c r="A833" s="116" t="s">
        <v>4</v>
      </c>
      <c r="B833" s="116" t="s">
        <v>5</v>
      </c>
      <c r="C833" s="116" t="s">
        <v>54</v>
      </c>
      <c r="D833" s="116" t="s">
        <v>63</v>
      </c>
      <c r="E833" s="116" t="s">
        <v>64</v>
      </c>
      <c r="F833" s="3" t="s">
        <v>138</v>
      </c>
    </row>
    <row r="834" spans="1:6" x14ac:dyDescent="0.2">
      <c r="A834" s="116" t="s">
        <v>4</v>
      </c>
      <c r="B834" s="116" t="s">
        <v>5</v>
      </c>
      <c r="C834" s="116" t="s">
        <v>54</v>
      </c>
      <c r="D834" s="116" t="s">
        <v>61</v>
      </c>
      <c r="E834" s="116" t="s">
        <v>62</v>
      </c>
      <c r="F834" s="3" t="s">
        <v>138</v>
      </c>
    </row>
    <row r="835" spans="1:6" x14ac:dyDescent="0.2">
      <c r="A835" s="116" t="s">
        <v>4</v>
      </c>
      <c r="B835" s="116" t="s">
        <v>5</v>
      </c>
      <c r="C835" s="116" t="s">
        <v>54</v>
      </c>
      <c r="D835" s="116" t="s">
        <v>61</v>
      </c>
      <c r="E835" s="116" t="s">
        <v>62</v>
      </c>
      <c r="F835" s="3" t="s">
        <v>138</v>
      </c>
    </row>
    <row r="836" spans="1:6" x14ac:dyDescent="0.2">
      <c r="A836" s="116" t="s">
        <v>4</v>
      </c>
      <c r="B836" s="116" t="s">
        <v>5</v>
      </c>
      <c r="C836" s="116" t="s">
        <v>54</v>
      </c>
      <c r="D836" s="116" t="s">
        <v>63</v>
      </c>
      <c r="E836" s="116" t="s">
        <v>64</v>
      </c>
      <c r="F836" s="3" t="s">
        <v>138</v>
      </c>
    </row>
    <row r="837" spans="1:6" x14ac:dyDescent="0.2">
      <c r="A837" s="116" t="s">
        <v>4</v>
      </c>
      <c r="B837" s="116" t="s">
        <v>5</v>
      </c>
      <c r="C837" s="116" t="s">
        <v>54</v>
      </c>
      <c r="D837" s="116" t="s">
        <v>63</v>
      </c>
      <c r="E837" s="116" t="s">
        <v>64</v>
      </c>
      <c r="F837" s="3" t="s">
        <v>138</v>
      </c>
    </row>
    <row r="838" spans="1:6" x14ac:dyDescent="0.2">
      <c r="A838" s="116" t="s">
        <v>4</v>
      </c>
      <c r="B838" s="116" t="s">
        <v>5</v>
      </c>
      <c r="C838" s="116" t="s">
        <v>54</v>
      </c>
      <c r="D838" s="116" t="s">
        <v>63</v>
      </c>
      <c r="E838" s="116" t="s">
        <v>64</v>
      </c>
      <c r="F838" s="3" t="s">
        <v>138</v>
      </c>
    </row>
    <row r="839" spans="1:6" x14ac:dyDescent="0.2">
      <c r="A839" s="116" t="s">
        <v>4</v>
      </c>
      <c r="B839" s="116" t="s">
        <v>5</v>
      </c>
      <c r="C839" s="116" t="s">
        <v>54</v>
      </c>
      <c r="D839" s="116" t="s">
        <v>61</v>
      </c>
      <c r="E839" s="116" t="s">
        <v>62</v>
      </c>
      <c r="F839" s="3" t="s">
        <v>138</v>
      </c>
    </row>
    <row r="840" spans="1:6" x14ac:dyDescent="0.2">
      <c r="A840" s="116" t="s">
        <v>4</v>
      </c>
      <c r="B840" s="116" t="s">
        <v>5</v>
      </c>
      <c r="C840" s="116" t="s">
        <v>54</v>
      </c>
      <c r="D840" s="116" t="s">
        <v>63</v>
      </c>
      <c r="E840" s="116" t="s">
        <v>64</v>
      </c>
      <c r="F840" s="3" t="s">
        <v>138</v>
      </c>
    </row>
    <row r="841" spans="1:6" x14ac:dyDescent="0.2">
      <c r="A841" s="116" t="s">
        <v>4</v>
      </c>
      <c r="B841" s="116" t="s">
        <v>5</v>
      </c>
      <c r="C841" s="116" t="s">
        <v>54</v>
      </c>
      <c r="D841" s="116" t="s">
        <v>63</v>
      </c>
      <c r="E841" s="116" t="s">
        <v>64</v>
      </c>
      <c r="F841" s="3" t="s">
        <v>138</v>
      </c>
    </row>
    <row r="842" spans="1:6" x14ac:dyDescent="0.2">
      <c r="A842" s="116" t="s">
        <v>4</v>
      </c>
      <c r="B842" s="116" t="s">
        <v>5</v>
      </c>
      <c r="C842" s="116" t="s">
        <v>54</v>
      </c>
      <c r="D842" s="116" t="s">
        <v>63</v>
      </c>
      <c r="E842" s="116" t="s">
        <v>64</v>
      </c>
      <c r="F842" s="3" t="s">
        <v>138</v>
      </c>
    </row>
    <row r="843" spans="1:6" x14ac:dyDescent="0.2">
      <c r="A843" s="116" t="s">
        <v>4</v>
      </c>
      <c r="B843" s="116" t="s">
        <v>5</v>
      </c>
      <c r="C843" s="116" t="s">
        <v>54</v>
      </c>
      <c r="D843" s="116" t="s">
        <v>63</v>
      </c>
      <c r="E843" s="116" t="s">
        <v>64</v>
      </c>
      <c r="F843" s="3" t="s">
        <v>138</v>
      </c>
    </row>
    <row r="844" spans="1:6" x14ac:dyDescent="0.2">
      <c r="A844" s="116" t="s">
        <v>4</v>
      </c>
      <c r="B844" s="116" t="s">
        <v>5</v>
      </c>
      <c r="C844" s="116" t="s">
        <v>54</v>
      </c>
      <c r="D844" s="116" t="s">
        <v>63</v>
      </c>
      <c r="E844" s="116" t="s">
        <v>64</v>
      </c>
      <c r="F844" s="3" t="s">
        <v>138</v>
      </c>
    </row>
    <row r="845" spans="1:6" x14ac:dyDescent="0.2">
      <c r="A845" s="116" t="s">
        <v>4</v>
      </c>
      <c r="B845" s="116" t="s">
        <v>5</v>
      </c>
      <c r="C845" s="116" t="s">
        <v>54</v>
      </c>
      <c r="D845" s="116" t="s">
        <v>63</v>
      </c>
      <c r="E845" s="116" t="s">
        <v>64</v>
      </c>
      <c r="F845" s="3" t="s">
        <v>138</v>
      </c>
    </row>
    <row r="846" spans="1:6" x14ac:dyDescent="0.2">
      <c r="A846" s="116" t="s">
        <v>4</v>
      </c>
      <c r="B846" s="116" t="s">
        <v>5</v>
      </c>
      <c r="C846" s="116" t="s">
        <v>54</v>
      </c>
      <c r="D846" s="116" t="s">
        <v>63</v>
      </c>
      <c r="E846" s="116" t="s">
        <v>64</v>
      </c>
      <c r="F846" s="3" t="s">
        <v>138</v>
      </c>
    </row>
    <row r="847" spans="1:6" x14ac:dyDescent="0.2">
      <c r="A847" s="116" t="s">
        <v>4</v>
      </c>
      <c r="B847" s="116" t="s">
        <v>24</v>
      </c>
      <c r="C847" s="116" t="s">
        <v>54</v>
      </c>
      <c r="D847" s="116" t="s">
        <v>63</v>
      </c>
      <c r="E847" s="116" t="s">
        <v>64</v>
      </c>
      <c r="F847" s="3" t="s">
        <v>138</v>
      </c>
    </row>
    <row r="848" spans="1:6" x14ac:dyDescent="0.2">
      <c r="A848" s="116" t="s">
        <v>4</v>
      </c>
      <c r="B848" s="116" t="s">
        <v>24</v>
      </c>
      <c r="C848" s="116" t="s">
        <v>54</v>
      </c>
      <c r="D848" s="116" t="s">
        <v>63</v>
      </c>
      <c r="E848" s="116" t="s">
        <v>64</v>
      </c>
      <c r="F848" s="3" t="s">
        <v>138</v>
      </c>
    </row>
    <row r="849" spans="1:6" x14ac:dyDescent="0.2">
      <c r="A849" s="116" t="s">
        <v>4</v>
      </c>
      <c r="B849" s="116" t="s">
        <v>24</v>
      </c>
      <c r="C849" s="116" t="s">
        <v>54</v>
      </c>
      <c r="D849" s="116" t="s">
        <v>63</v>
      </c>
      <c r="E849" s="116" t="s">
        <v>64</v>
      </c>
      <c r="F849" s="3" t="s">
        <v>138</v>
      </c>
    </row>
    <row r="850" spans="1:6" x14ac:dyDescent="0.2">
      <c r="A850" s="116" t="s">
        <v>4</v>
      </c>
      <c r="B850" s="116" t="s">
        <v>5</v>
      </c>
      <c r="C850" s="116" t="s">
        <v>54</v>
      </c>
      <c r="D850" s="116" t="s">
        <v>63</v>
      </c>
      <c r="E850" s="116" t="s">
        <v>64</v>
      </c>
      <c r="F850" s="3" t="s">
        <v>138</v>
      </c>
    </row>
    <row r="851" spans="1:6" x14ac:dyDescent="0.2">
      <c r="A851" s="116" t="s">
        <v>4</v>
      </c>
      <c r="B851" s="116" t="s">
        <v>5</v>
      </c>
      <c r="C851" s="116" t="s">
        <v>54</v>
      </c>
      <c r="D851" s="116" t="s">
        <v>63</v>
      </c>
      <c r="E851" s="116" t="s">
        <v>64</v>
      </c>
      <c r="F851" s="3" t="s">
        <v>138</v>
      </c>
    </row>
    <row r="852" spans="1:6" x14ac:dyDescent="0.2">
      <c r="A852" s="116" t="s">
        <v>4</v>
      </c>
      <c r="B852" s="116" t="s">
        <v>5</v>
      </c>
      <c r="C852" s="116" t="s">
        <v>54</v>
      </c>
      <c r="D852" s="116" t="s">
        <v>63</v>
      </c>
      <c r="E852" s="116" t="s">
        <v>64</v>
      </c>
      <c r="F852" s="3" t="s">
        <v>138</v>
      </c>
    </row>
    <row r="853" spans="1:6" x14ac:dyDescent="0.2">
      <c r="A853" s="116" t="s">
        <v>4</v>
      </c>
      <c r="B853" s="116" t="s">
        <v>5</v>
      </c>
      <c r="C853" s="116" t="s">
        <v>54</v>
      </c>
      <c r="D853" s="116" t="s">
        <v>65</v>
      </c>
      <c r="E853" s="116" t="s">
        <v>66</v>
      </c>
      <c r="F853" s="3" t="s">
        <v>138</v>
      </c>
    </row>
    <row r="854" spans="1:6" x14ac:dyDescent="0.2">
      <c r="A854" s="116" t="s">
        <v>4</v>
      </c>
      <c r="B854" s="116" t="s">
        <v>5</v>
      </c>
      <c r="C854" s="116" t="s">
        <v>54</v>
      </c>
      <c r="D854" s="116" t="s">
        <v>65</v>
      </c>
      <c r="E854" s="116" t="s">
        <v>66</v>
      </c>
      <c r="F854" s="3" t="s">
        <v>138</v>
      </c>
    </row>
    <row r="855" spans="1:6" x14ac:dyDescent="0.2">
      <c r="A855" s="116" t="s">
        <v>4</v>
      </c>
      <c r="B855" s="116" t="s">
        <v>5</v>
      </c>
      <c r="C855" s="116" t="s">
        <v>54</v>
      </c>
      <c r="D855" s="116" t="s">
        <v>65</v>
      </c>
      <c r="E855" s="116" t="s">
        <v>66</v>
      </c>
      <c r="F855" s="3" t="s">
        <v>138</v>
      </c>
    </row>
    <row r="856" spans="1:6" x14ac:dyDescent="0.2">
      <c r="A856" s="116" t="s">
        <v>4</v>
      </c>
      <c r="B856" s="116" t="s">
        <v>5</v>
      </c>
      <c r="C856" s="116" t="s">
        <v>54</v>
      </c>
      <c r="D856" s="116" t="s">
        <v>63</v>
      </c>
      <c r="E856" s="116" t="s">
        <v>64</v>
      </c>
      <c r="F856" s="3" t="s">
        <v>138</v>
      </c>
    </row>
    <row r="857" spans="1:6" x14ac:dyDescent="0.2">
      <c r="A857" s="116" t="s">
        <v>4</v>
      </c>
      <c r="B857" s="116" t="s">
        <v>5</v>
      </c>
      <c r="C857" s="116" t="s">
        <v>54</v>
      </c>
      <c r="D857" s="116" t="s">
        <v>63</v>
      </c>
      <c r="E857" s="116" t="s">
        <v>64</v>
      </c>
      <c r="F857" s="3" t="s">
        <v>138</v>
      </c>
    </row>
    <row r="858" spans="1:6" x14ac:dyDescent="0.2">
      <c r="A858" s="116" t="s">
        <v>4</v>
      </c>
      <c r="B858" s="116" t="s">
        <v>5</v>
      </c>
      <c r="C858" s="116" t="s">
        <v>54</v>
      </c>
      <c r="D858" s="116" t="s">
        <v>63</v>
      </c>
      <c r="E858" s="116" t="s">
        <v>64</v>
      </c>
      <c r="F858" s="3" t="s">
        <v>138</v>
      </c>
    </row>
    <row r="859" spans="1:6" x14ac:dyDescent="0.2">
      <c r="A859" s="116" t="s">
        <v>4</v>
      </c>
      <c r="B859" s="116" t="s">
        <v>5</v>
      </c>
      <c r="C859" s="116" t="s">
        <v>54</v>
      </c>
      <c r="D859" s="116" t="s">
        <v>65</v>
      </c>
      <c r="E859" s="116" t="s">
        <v>66</v>
      </c>
      <c r="F859" s="3" t="s">
        <v>138</v>
      </c>
    </row>
    <row r="860" spans="1:6" x14ac:dyDescent="0.2">
      <c r="A860" s="116" t="s">
        <v>4</v>
      </c>
      <c r="B860" s="116" t="s">
        <v>5</v>
      </c>
      <c r="C860" s="116" t="s">
        <v>54</v>
      </c>
      <c r="D860" s="116" t="s">
        <v>65</v>
      </c>
      <c r="E860" s="116" t="s">
        <v>66</v>
      </c>
      <c r="F860" s="3" t="s">
        <v>138</v>
      </c>
    </row>
    <row r="861" spans="1:6" x14ac:dyDescent="0.2">
      <c r="A861" s="116" t="s">
        <v>4</v>
      </c>
      <c r="B861" s="116" t="s">
        <v>5</v>
      </c>
      <c r="C861" s="116" t="s">
        <v>54</v>
      </c>
      <c r="D861" s="116" t="s">
        <v>65</v>
      </c>
      <c r="E861" s="116" t="s">
        <v>66</v>
      </c>
      <c r="F861" s="3" t="s">
        <v>138</v>
      </c>
    </row>
    <row r="862" spans="1:6" x14ac:dyDescent="0.2">
      <c r="A862" s="116" t="s">
        <v>4</v>
      </c>
      <c r="B862" s="116" t="s">
        <v>5</v>
      </c>
      <c r="C862" s="116" t="s">
        <v>54</v>
      </c>
      <c r="D862" s="116" t="s">
        <v>65</v>
      </c>
      <c r="E862" s="116" t="s">
        <v>66</v>
      </c>
      <c r="F862" s="3" t="s">
        <v>138</v>
      </c>
    </row>
    <row r="863" spans="1:6" x14ac:dyDescent="0.2">
      <c r="A863" s="116" t="s">
        <v>4</v>
      </c>
      <c r="B863" s="116" t="s">
        <v>5</v>
      </c>
      <c r="C863" s="116" t="s">
        <v>54</v>
      </c>
      <c r="D863" s="116" t="s">
        <v>65</v>
      </c>
      <c r="E863" s="116" t="s">
        <v>66</v>
      </c>
      <c r="F863" s="3" t="s">
        <v>138</v>
      </c>
    </row>
    <row r="864" spans="1:6" x14ac:dyDescent="0.2">
      <c r="A864" s="116" t="s">
        <v>4</v>
      </c>
      <c r="B864" s="116" t="s">
        <v>5</v>
      </c>
      <c r="C864" s="116" t="s">
        <v>54</v>
      </c>
      <c r="D864" s="116" t="s">
        <v>65</v>
      </c>
      <c r="E864" s="116" t="s">
        <v>66</v>
      </c>
      <c r="F864" s="3" t="s">
        <v>138</v>
      </c>
    </row>
    <row r="865" spans="1:6" x14ac:dyDescent="0.2">
      <c r="A865" s="116" t="s">
        <v>4</v>
      </c>
      <c r="B865" s="116" t="s">
        <v>5</v>
      </c>
      <c r="C865" s="116" t="s">
        <v>54</v>
      </c>
      <c r="D865" s="116" t="s">
        <v>65</v>
      </c>
      <c r="E865" s="116" t="s">
        <v>66</v>
      </c>
      <c r="F865" s="3" t="s">
        <v>138</v>
      </c>
    </row>
    <row r="866" spans="1:6" x14ac:dyDescent="0.2">
      <c r="A866" s="116" t="s">
        <v>4</v>
      </c>
      <c r="B866" s="116" t="s">
        <v>5</v>
      </c>
      <c r="C866" s="116" t="s">
        <v>54</v>
      </c>
      <c r="D866" s="116" t="s">
        <v>65</v>
      </c>
      <c r="E866" s="116" t="s">
        <v>66</v>
      </c>
      <c r="F866" s="3" t="s">
        <v>138</v>
      </c>
    </row>
    <row r="867" spans="1:6" x14ac:dyDescent="0.2">
      <c r="A867" s="116" t="s">
        <v>4</v>
      </c>
      <c r="B867" s="116" t="s">
        <v>5</v>
      </c>
      <c r="C867" s="116" t="s">
        <v>54</v>
      </c>
      <c r="D867" s="116" t="s">
        <v>65</v>
      </c>
      <c r="E867" s="116" t="s">
        <v>66</v>
      </c>
      <c r="F867" s="3" t="s">
        <v>138</v>
      </c>
    </row>
    <row r="868" spans="1:6" x14ac:dyDescent="0.2">
      <c r="A868" s="116" t="s">
        <v>4</v>
      </c>
      <c r="B868" s="116" t="s">
        <v>5</v>
      </c>
      <c r="C868" s="116" t="s">
        <v>54</v>
      </c>
      <c r="D868" s="116" t="s">
        <v>65</v>
      </c>
      <c r="E868" s="116" t="s">
        <v>66</v>
      </c>
      <c r="F868" s="3" t="s">
        <v>138</v>
      </c>
    </row>
    <row r="869" spans="1:6" x14ac:dyDescent="0.2">
      <c r="A869" s="116" t="s">
        <v>4</v>
      </c>
      <c r="B869" s="116" t="s">
        <v>5</v>
      </c>
      <c r="C869" s="116" t="s">
        <v>54</v>
      </c>
      <c r="D869" s="116" t="s">
        <v>65</v>
      </c>
      <c r="E869" s="116" t="s">
        <v>66</v>
      </c>
      <c r="F869" s="3" t="s">
        <v>138</v>
      </c>
    </row>
    <row r="870" spans="1:6" x14ac:dyDescent="0.2">
      <c r="A870" s="116" t="s">
        <v>4</v>
      </c>
      <c r="B870" s="116" t="s">
        <v>24</v>
      </c>
      <c r="C870" s="116" t="s">
        <v>54</v>
      </c>
      <c r="D870" s="116" t="s">
        <v>67</v>
      </c>
      <c r="E870" s="116" t="s">
        <v>68</v>
      </c>
      <c r="F870" s="3" t="s">
        <v>138</v>
      </c>
    </row>
    <row r="871" spans="1:6" x14ac:dyDescent="0.2">
      <c r="A871" s="116" t="s">
        <v>4</v>
      </c>
      <c r="B871" s="116" t="s">
        <v>5</v>
      </c>
      <c r="C871" s="116" t="s">
        <v>54</v>
      </c>
      <c r="D871" s="116" t="s">
        <v>67</v>
      </c>
      <c r="E871" s="116" t="s">
        <v>68</v>
      </c>
      <c r="F871" s="3" t="s">
        <v>138</v>
      </c>
    </row>
    <row r="872" spans="1:6" x14ac:dyDescent="0.2">
      <c r="A872" s="116" t="s">
        <v>4</v>
      </c>
      <c r="B872" s="116" t="s">
        <v>5</v>
      </c>
      <c r="C872" s="116" t="s">
        <v>54</v>
      </c>
      <c r="D872" s="116" t="s">
        <v>67</v>
      </c>
      <c r="E872" s="116" t="s">
        <v>68</v>
      </c>
      <c r="F872" s="3" t="s">
        <v>138</v>
      </c>
    </row>
    <row r="873" spans="1:6" x14ac:dyDescent="0.2">
      <c r="A873" s="116" t="s">
        <v>4</v>
      </c>
      <c r="B873" s="116" t="s">
        <v>5</v>
      </c>
      <c r="C873" s="116" t="s">
        <v>54</v>
      </c>
      <c r="D873" s="116" t="s">
        <v>67</v>
      </c>
      <c r="E873" s="116" t="s">
        <v>68</v>
      </c>
      <c r="F873" s="3" t="s">
        <v>138</v>
      </c>
    </row>
    <row r="874" spans="1:6" x14ac:dyDescent="0.2">
      <c r="A874" s="116" t="s">
        <v>4</v>
      </c>
      <c r="B874" s="116" t="s">
        <v>5</v>
      </c>
      <c r="C874" s="116" t="s">
        <v>54</v>
      </c>
      <c r="D874" s="116" t="s">
        <v>67</v>
      </c>
      <c r="E874" s="116" t="s">
        <v>68</v>
      </c>
      <c r="F874" s="3" t="s">
        <v>138</v>
      </c>
    </row>
    <row r="875" spans="1:6" x14ac:dyDescent="0.2">
      <c r="A875" s="116" t="s">
        <v>4</v>
      </c>
      <c r="B875" s="116" t="s">
        <v>24</v>
      </c>
      <c r="C875" s="116" t="s">
        <v>54</v>
      </c>
      <c r="D875" s="116" t="s">
        <v>67</v>
      </c>
      <c r="E875" s="116" t="s">
        <v>68</v>
      </c>
      <c r="F875" s="3" t="s">
        <v>138</v>
      </c>
    </row>
    <row r="876" spans="1:6" x14ac:dyDescent="0.2">
      <c r="A876" s="116" t="s">
        <v>4</v>
      </c>
      <c r="B876" s="116" t="s">
        <v>24</v>
      </c>
      <c r="C876" s="116" t="s">
        <v>54</v>
      </c>
      <c r="D876" s="116" t="s">
        <v>67</v>
      </c>
      <c r="E876" s="116" t="s">
        <v>68</v>
      </c>
      <c r="F876" s="3" t="s">
        <v>138</v>
      </c>
    </row>
    <row r="877" spans="1:6" x14ac:dyDescent="0.2">
      <c r="A877" s="116" t="s">
        <v>4</v>
      </c>
      <c r="B877" s="116" t="s">
        <v>5</v>
      </c>
      <c r="C877" s="116" t="s">
        <v>54</v>
      </c>
      <c r="D877" s="116" t="s">
        <v>67</v>
      </c>
      <c r="E877" s="116" t="s">
        <v>68</v>
      </c>
      <c r="F877" s="3" t="s">
        <v>138</v>
      </c>
    </row>
    <row r="878" spans="1:6" x14ac:dyDescent="0.2">
      <c r="A878" s="116" t="s">
        <v>4</v>
      </c>
      <c r="B878" s="116" t="s">
        <v>5</v>
      </c>
      <c r="C878" s="116" t="s">
        <v>54</v>
      </c>
      <c r="D878" s="116" t="s">
        <v>67</v>
      </c>
      <c r="E878" s="116" t="s">
        <v>68</v>
      </c>
      <c r="F878" s="3" t="s">
        <v>138</v>
      </c>
    </row>
    <row r="879" spans="1:6" x14ac:dyDescent="0.2">
      <c r="A879" s="116" t="s">
        <v>4</v>
      </c>
      <c r="B879" s="116" t="s">
        <v>5</v>
      </c>
      <c r="C879" s="116" t="s">
        <v>54</v>
      </c>
      <c r="D879" s="116" t="s">
        <v>67</v>
      </c>
      <c r="E879" s="116" t="s">
        <v>68</v>
      </c>
      <c r="F879" s="3" t="s">
        <v>138</v>
      </c>
    </row>
    <row r="880" spans="1:6" x14ac:dyDescent="0.2">
      <c r="A880" s="116" t="s">
        <v>4</v>
      </c>
      <c r="B880" s="116" t="s">
        <v>5</v>
      </c>
      <c r="C880" s="116" t="s">
        <v>54</v>
      </c>
      <c r="D880" s="116" t="s">
        <v>67</v>
      </c>
      <c r="E880" s="116" t="s">
        <v>68</v>
      </c>
      <c r="F880" s="3" t="s">
        <v>138</v>
      </c>
    </row>
    <row r="881" spans="1:6" x14ac:dyDescent="0.2">
      <c r="A881" s="116" t="s">
        <v>4</v>
      </c>
      <c r="B881" s="116" t="s">
        <v>5</v>
      </c>
      <c r="C881" s="116" t="s">
        <v>54</v>
      </c>
      <c r="D881" s="116" t="s">
        <v>67</v>
      </c>
      <c r="E881" s="116" t="s">
        <v>68</v>
      </c>
      <c r="F881" s="3" t="s">
        <v>138</v>
      </c>
    </row>
    <row r="882" spans="1:6" x14ac:dyDescent="0.2">
      <c r="A882" s="116" t="s">
        <v>4</v>
      </c>
      <c r="B882" s="116" t="s">
        <v>24</v>
      </c>
      <c r="C882" s="116" t="s">
        <v>54</v>
      </c>
      <c r="D882" s="116" t="s">
        <v>67</v>
      </c>
      <c r="E882" s="116" t="s">
        <v>68</v>
      </c>
      <c r="F882" s="3" t="s">
        <v>138</v>
      </c>
    </row>
    <row r="883" spans="1:6" x14ac:dyDescent="0.2">
      <c r="A883" s="116" t="s">
        <v>4</v>
      </c>
      <c r="B883" s="116" t="s">
        <v>24</v>
      </c>
      <c r="C883" s="116" t="s">
        <v>54</v>
      </c>
      <c r="D883" s="116" t="s">
        <v>67</v>
      </c>
      <c r="E883" s="116" t="s">
        <v>68</v>
      </c>
      <c r="F883" s="3" t="s">
        <v>138</v>
      </c>
    </row>
    <row r="884" spans="1:6" x14ac:dyDescent="0.2">
      <c r="A884" s="116" t="s">
        <v>4</v>
      </c>
      <c r="B884" s="116" t="s">
        <v>5</v>
      </c>
      <c r="C884" s="116" t="s">
        <v>54</v>
      </c>
      <c r="D884" s="116" t="s">
        <v>67</v>
      </c>
      <c r="E884" s="116" t="s">
        <v>68</v>
      </c>
      <c r="F884" s="3" t="s">
        <v>138</v>
      </c>
    </row>
    <row r="885" spans="1:6" x14ac:dyDescent="0.2">
      <c r="A885" s="116" t="s">
        <v>4</v>
      </c>
      <c r="B885" s="116" t="s">
        <v>5</v>
      </c>
      <c r="C885" s="116" t="s">
        <v>54</v>
      </c>
      <c r="D885" s="116" t="s">
        <v>67</v>
      </c>
      <c r="E885" s="116" t="s">
        <v>68</v>
      </c>
      <c r="F885" s="3" t="s">
        <v>138</v>
      </c>
    </row>
    <row r="886" spans="1:6" x14ac:dyDescent="0.2">
      <c r="A886" s="116" t="s">
        <v>73</v>
      </c>
      <c r="B886" s="116" t="s">
        <v>5</v>
      </c>
      <c r="C886" s="116" t="s">
        <v>6</v>
      </c>
      <c r="D886" s="116" t="s">
        <v>7</v>
      </c>
      <c r="E886" s="116" t="s">
        <v>8</v>
      </c>
      <c r="F886" s="3" t="s">
        <v>72</v>
      </c>
    </row>
    <row r="887" spans="1:6" x14ac:dyDescent="0.2">
      <c r="A887" s="116" t="s">
        <v>73</v>
      </c>
      <c r="B887" s="116" t="s">
        <v>5</v>
      </c>
      <c r="C887" s="116" t="s">
        <v>6</v>
      </c>
      <c r="D887" s="116" t="s">
        <v>7</v>
      </c>
      <c r="E887" s="116" t="s">
        <v>8</v>
      </c>
      <c r="F887" s="3" t="s">
        <v>72</v>
      </c>
    </row>
    <row r="888" spans="1:6" x14ac:dyDescent="0.2">
      <c r="A888" s="116" t="s">
        <v>73</v>
      </c>
      <c r="B888" s="116" t="s">
        <v>5</v>
      </c>
      <c r="C888" s="116" t="s">
        <v>6</v>
      </c>
      <c r="D888" s="116" t="s">
        <v>7</v>
      </c>
      <c r="E888" s="116" t="s">
        <v>8</v>
      </c>
      <c r="F888" s="3" t="s">
        <v>72</v>
      </c>
    </row>
    <row r="889" spans="1:6" x14ac:dyDescent="0.2">
      <c r="A889" s="116" t="s">
        <v>73</v>
      </c>
      <c r="B889" s="116" t="s">
        <v>5</v>
      </c>
      <c r="C889" s="116" t="s">
        <v>6</v>
      </c>
      <c r="D889" s="116" t="s">
        <v>7</v>
      </c>
      <c r="E889" s="116" t="s">
        <v>8</v>
      </c>
      <c r="F889" s="3" t="s">
        <v>72</v>
      </c>
    </row>
    <row r="890" spans="1:6" x14ac:dyDescent="0.2">
      <c r="A890" s="116" t="s">
        <v>73</v>
      </c>
      <c r="B890" s="116" t="s">
        <v>5</v>
      </c>
      <c r="C890" s="116" t="s">
        <v>6</v>
      </c>
      <c r="D890" s="116" t="s">
        <v>7</v>
      </c>
      <c r="E890" s="116" t="s">
        <v>8</v>
      </c>
      <c r="F890" s="3" t="s">
        <v>72</v>
      </c>
    </row>
    <row r="891" spans="1:6" x14ac:dyDescent="0.2">
      <c r="A891" s="116" t="s">
        <v>73</v>
      </c>
      <c r="B891" s="116" t="s">
        <v>5</v>
      </c>
      <c r="C891" s="116" t="s">
        <v>6</v>
      </c>
      <c r="D891" s="116" t="s">
        <v>7</v>
      </c>
      <c r="E891" s="116" t="s">
        <v>8</v>
      </c>
      <c r="F891" s="3" t="s">
        <v>72</v>
      </c>
    </row>
    <row r="892" spans="1:6" x14ac:dyDescent="0.2">
      <c r="A892" s="116" t="s">
        <v>73</v>
      </c>
      <c r="B892" s="116" t="s">
        <v>5</v>
      </c>
      <c r="C892" s="116" t="s">
        <v>6</v>
      </c>
      <c r="D892" s="116" t="s">
        <v>7</v>
      </c>
      <c r="E892" s="116" t="s">
        <v>8</v>
      </c>
      <c r="F892" s="3" t="s">
        <v>72</v>
      </c>
    </row>
    <row r="893" spans="1:6" x14ac:dyDescent="0.2">
      <c r="A893" s="116" t="s">
        <v>73</v>
      </c>
      <c r="B893" s="116" t="s">
        <v>5</v>
      </c>
      <c r="C893" s="116" t="s">
        <v>6</v>
      </c>
      <c r="D893" s="116" t="s">
        <v>7</v>
      </c>
      <c r="E893" s="116" t="s">
        <v>8</v>
      </c>
      <c r="F893" s="3" t="s">
        <v>72</v>
      </c>
    </row>
    <row r="894" spans="1:6" x14ac:dyDescent="0.2">
      <c r="A894" s="116" t="s">
        <v>73</v>
      </c>
      <c r="B894" s="116" t="s">
        <v>5</v>
      </c>
      <c r="C894" s="116" t="s">
        <v>6</v>
      </c>
      <c r="D894" s="116" t="s">
        <v>7</v>
      </c>
      <c r="E894" s="116" t="s">
        <v>8</v>
      </c>
      <c r="F894" s="3" t="s">
        <v>72</v>
      </c>
    </row>
    <row r="895" spans="1:6" x14ac:dyDescent="0.2">
      <c r="A895" s="116" t="s">
        <v>73</v>
      </c>
      <c r="B895" s="116" t="s">
        <v>5</v>
      </c>
      <c r="C895" s="116" t="s">
        <v>6</v>
      </c>
      <c r="D895" s="116" t="s">
        <v>7</v>
      </c>
      <c r="E895" s="116" t="s">
        <v>8</v>
      </c>
      <c r="F895" s="3" t="s">
        <v>72</v>
      </c>
    </row>
    <row r="896" spans="1:6" x14ac:dyDescent="0.2">
      <c r="A896" s="116" t="s">
        <v>73</v>
      </c>
      <c r="B896" s="116" t="s">
        <v>5</v>
      </c>
      <c r="C896" s="116" t="s">
        <v>6</v>
      </c>
      <c r="D896" s="116" t="s">
        <v>7</v>
      </c>
      <c r="E896" s="116" t="s">
        <v>8</v>
      </c>
      <c r="F896" s="3" t="s">
        <v>72</v>
      </c>
    </row>
    <row r="897" spans="1:6" x14ac:dyDescent="0.2">
      <c r="A897" s="116" t="s">
        <v>73</v>
      </c>
      <c r="B897" s="116" t="s">
        <v>5</v>
      </c>
      <c r="C897" s="116" t="s">
        <v>6</v>
      </c>
      <c r="D897" s="116" t="s">
        <v>7</v>
      </c>
      <c r="E897" s="116" t="s">
        <v>8</v>
      </c>
      <c r="F897" s="3" t="s">
        <v>72</v>
      </c>
    </row>
    <row r="898" spans="1:6" x14ac:dyDescent="0.2">
      <c r="A898" s="116" t="s">
        <v>73</v>
      </c>
      <c r="B898" s="116" t="s">
        <v>5</v>
      </c>
      <c r="C898" s="116" t="s">
        <v>6</v>
      </c>
      <c r="D898" s="116" t="s">
        <v>7</v>
      </c>
      <c r="E898" s="116" t="s">
        <v>8</v>
      </c>
      <c r="F898" s="3" t="s">
        <v>72</v>
      </c>
    </row>
    <row r="899" spans="1:6" x14ac:dyDescent="0.2">
      <c r="A899" s="116" t="s">
        <v>73</v>
      </c>
      <c r="B899" s="116" t="s">
        <v>5</v>
      </c>
      <c r="C899" s="116" t="s">
        <v>6</v>
      </c>
      <c r="D899" s="116" t="s">
        <v>9</v>
      </c>
      <c r="E899" s="116" t="s">
        <v>10</v>
      </c>
      <c r="F899" s="3" t="s">
        <v>72</v>
      </c>
    </row>
    <row r="900" spans="1:6" x14ac:dyDescent="0.2">
      <c r="A900" s="116" t="s">
        <v>73</v>
      </c>
      <c r="B900" s="116" t="s">
        <v>5</v>
      </c>
      <c r="C900" s="116" t="s">
        <v>6</v>
      </c>
      <c r="D900" s="116" t="s">
        <v>9</v>
      </c>
      <c r="E900" s="116" t="s">
        <v>10</v>
      </c>
      <c r="F900" s="3" t="s">
        <v>72</v>
      </c>
    </row>
    <row r="901" spans="1:6" x14ac:dyDescent="0.2">
      <c r="A901" s="116" t="s">
        <v>73</v>
      </c>
      <c r="B901" s="116" t="s">
        <v>5</v>
      </c>
      <c r="C901" s="116" t="s">
        <v>6</v>
      </c>
      <c r="D901" s="116" t="s">
        <v>11</v>
      </c>
      <c r="E901" s="116" t="s">
        <v>12</v>
      </c>
      <c r="F901" s="3" t="s">
        <v>72</v>
      </c>
    </row>
    <row r="902" spans="1:6" x14ac:dyDescent="0.2">
      <c r="A902" s="116" t="s">
        <v>73</v>
      </c>
      <c r="B902" s="116" t="s">
        <v>5</v>
      </c>
      <c r="C902" s="116" t="s">
        <v>6</v>
      </c>
      <c r="D902" s="116" t="s">
        <v>11</v>
      </c>
      <c r="E902" s="116" t="s">
        <v>12</v>
      </c>
      <c r="F902" s="3" t="s">
        <v>72</v>
      </c>
    </row>
    <row r="903" spans="1:6" x14ac:dyDescent="0.2">
      <c r="A903" s="116" t="s">
        <v>73</v>
      </c>
      <c r="B903" s="116" t="s">
        <v>5</v>
      </c>
      <c r="C903" s="116" t="s">
        <v>6</v>
      </c>
      <c r="D903" s="116" t="s">
        <v>11</v>
      </c>
      <c r="E903" s="116" t="s">
        <v>12</v>
      </c>
      <c r="F903" s="3" t="s">
        <v>72</v>
      </c>
    </row>
    <row r="904" spans="1:6" x14ac:dyDescent="0.2">
      <c r="A904" s="116" t="s">
        <v>73</v>
      </c>
      <c r="B904" s="116" t="s">
        <v>5</v>
      </c>
      <c r="C904" s="116" t="s">
        <v>6</v>
      </c>
      <c r="D904" s="116" t="s">
        <v>11</v>
      </c>
      <c r="E904" s="116" t="s">
        <v>12</v>
      </c>
      <c r="F904" s="3" t="s">
        <v>72</v>
      </c>
    </row>
    <row r="905" spans="1:6" x14ac:dyDescent="0.2">
      <c r="A905" s="116" t="s">
        <v>73</v>
      </c>
      <c r="B905" s="116" t="s">
        <v>5</v>
      </c>
      <c r="C905" s="116" t="s">
        <v>6</v>
      </c>
      <c r="D905" s="116" t="s">
        <v>11</v>
      </c>
      <c r="E905" s="116" t="s">
        <v>12</v>
      </c>
      <c r="F905" s="3" t="s">
        <v>72</v>
      </c>
    </row>
    <row r="906" spans="1:6" x14ac:dyDescent="0.2">
      <c r="A906" s="116" t="s">
        <v>73</v>
      </c>
      <c r="B906" s="116" t="s">
        <v>5</v>
      </c>
      <c r="C906" s="116" t="s">
        <v>6</v>
      </c>
      <c r="D906" s="116" t="s">
        <v>11</v>
      </c>
      <c r="E906" s="116" t="s">
        <v>12</v>
      </c>
      <c r="F906" s="3" t="s">
        <v>72</v>
      </c>
    </row>
    <row r="907" spans="1:6" x14ac:dyDescent="0.2">
      <c r="A907" s="116" t="s">
        <v>73</v>
      </c>
      <c r="B907" s="116" t="s">
        <v>5</v>
      </c>
      <c r="C907" s="116" t="s">
        <v>6</v>
      </c>
      <c r="D907" s="116" t="s">
        <v>11</v>
      </c>
      <c r="E907" s="116" t="s">
        <v>12</v>
      </c>
      <c r="F907" s="3" t="s">
        <v>72</v>
      </c>
    </row>
    <row r="908" spans="1:6" x14ac:dyDescent="0.2">
      <c r="A908" s="116" t="s">
        <v>73</v>
      </c>
      <c r="B908" s="116" t="s">
        <v>5</v>
      </c>
      <c r="C908" s="116" t="s">
        <v>6</v>
      </c>
      <c r="D908" s="116" t="s">
        <v>11</v>
      </c>
      <c r="E908" s="116" t="s">
        <v>12</v>
      </c>
      <c r="F908" s="3" t="s">
        <v>72</v>
      </c>
    </row>
    <row r="909" spans="1:6" x14ac:dyDescent="0.2">
      <c r="A909" s="116" t="s">
        <v>73</v>
      </c>
      <c r="B909" s="116" t="s">
        <v>5</v>
      </c>
      <c r="C909" s="116" t="s">
        <v>6</v>
      </c>
      <c r="D909" s="116" t="s">
        <v>11</v>
      </c>
      <c r="E909" s="116" t="s">
        <v>12</v>
      </c>
      <c r="F909" s="3" t="s">
        <v>72</v>
      </c>
    </row>
    <row r="910" spans="1:6" x14ac:dyDescent="0.2">
      <c r="A910" s="116" t="s">
        <v>73</v>
      </c>
      <c r="B910" s="116" t="s">
        <v>5</v>
      </c>
      <c r="C910" s="116" t="s">
        <v>6</v>
      </c>
      <c r="D910" s="116" t="s">
        <v>18</v>
      </c>
      <c r="E910" s="116" t="s">
        <v>19</v>
      </c>
      <c r="F910" s="3" t="s">
        <v>72</v>
      </c>
    </row>
    <row r="911" spans="1:6" x14ac:dyDescent="0.2">
      <c r="A911" s="116" t="s">
        <v>73</v>
      </c>
      <c r="B911" s="116" t="s">
        <v>5</v>
      </c>
      <c r="C911" s="116" t="s">
        <v>6</v>
      </c>
      <c r="D911" s="116" t="s">
        <v>18</v>
      </c>
      <c r="E911" s="116" t="s">
        <v>19</v>
      </c>
      <c r="F911" s="3" t="s">
        <v>72</v>
      </c>
    </row>
    <row r="912" spans="1:6" x14ac:dyDescent="0.2">
      <c r="A912" s="116" t="s">
        <v>73</v>
      </c>
      <c r="B912" s="116" t="s">
        <v>5</v>
      </c>
      <c r="C912" s="116" t="s">
        <v>6</v>
      </c>
      <c r="D912" s="116" t="s">
        <v>18</v>
      </c>
      <c r="E912" s="116" t="s">
        <v>19</v>
      </c>
      <c r="F912" s="3" t="s">
        <v>72</v>
      </c>
    </row>
    <row r="913" spans="1:6" x14ac:dyDescent="0.2">
      <c r="A913" s="116" t="s">
        <v>73</v>
      </c>
      <c r="B913" s="116" t="s">
        <v>5</v>
      </c>
      <c r="C913" s="116" t="s">
        <v>6</v>
      </c>
      <c r="D913" s="116" t="s">
        <v>18</v>
      </c>
      <c r="E913" s="116" t="s">
        <v>19</v>
      </c>
      <c r="F913" s="3" t="s">
        <v>72</v>
      </c>
    </row>
    <row r="914" spans="1:6" x14ac:dyDescent="0.2">
      <c r="A914" s="116" t="s">
        <v>73</v>
      </c>
      <c r="B914" s="116" t="s">
        <v>5</v>
      </c>
      <c r="C914" s="116" t="s">
        <v>6</v>
      </c>
      <c r="D914" s="116" t="s">
        <v>18</v>
      </c>
      <c r="E914" s="116" t="s">
        <v>19</v>
      </c>
      <c r="F914" s="3" t="s">
        <v>72</v>
      </c>
    </row>
    <row r="915" spans="1:6" x14ac:dyDescent="0.2">
      <c r="A915" s="116" t="s">
        <v>73</v>
      </c>
      <c r="B915" s="116" t="s">
        <v>5</v>
      </c>
      <c r="C915" s="116" t="s">
        <v>6</v>
      </c>
      <c r="D915" s="116" t="s">
        <v>18</v>
      </c>
      <c r="E915" s="116" t="s">
        <v>19</v>
      </c>
      <c r="F915" s="3" t="s">
        <v>72</v>
      </c>
    </row>
    <row r="916" spans="1:6" x14ac:dyDescent="0.2">
      <c r="A916" s="116" t="s">
        <v>73</v>
      </c>
      <c r="B916" s="116" t="s">
        <v>5</v>
      </c>
      <c r="C916" s="116" t="s">
        <v>6</v>
      </c>
      <c r="D916" s="116" t="s">
        <v>18</v>
      </c>
      <c r="E916" s="116" t="s">
        <v>19</v>
      </c>
      <c r="F916" s="3" t="s">
        <v>72</v>
      </c>
    </row>
    <row r="917" spans="1:6" x14ac:dyDescent="0.2">
      <c r="A917" s="116" t="s">
        <v>73</v>
      </c>
      <c r="B917" s="116" t="s">
        <v>5</v>
      </c>
      <c r="C917" s="116" t="s">
        <v>6</v>
      </c>
      <c r="D917" s="116" t="s">
        <v>18</v>
      </c>
      <c r="E917" s="116" t="s">
        <v>19</v>
      </c>
      <c r="F917" s="3" t="s">
        <v>72</v>
      </c>
    </row>
    <row r="918" spans="1:6" x14ac:dyDescent="0.2">
      <c r="A918" s="116" t="s">
        <v>73</v>
      </c>
      <c r="B918" s="116" t="s">
        <v>5</v>
      </c>
      <c r="C918" s="116" t="s">
        <v>6</v>
      </c>
      <c r="D918" s="116" t="s">
        <v>18</v>
      </c>
      <c r="E918" s="116" t="s">
        <v>19</v>
      </c>
      <c r="F918" s="3" t="s">
        <v>72</v>
      </c>
    </row>
    <row r="919" spans="1:6" x14ac:dyDescent="0.2">
      <c r="A919" s="116" t="s">
        <v>73</v>
      </c>
      <c r="B919" s="116" t="s">
        <v>5</v>
      </c>
      <c r="C919" s="116" t="s">
        <v>6</v>
      </c>
      <c r="D919" s="116" t="s">
        <v>20</v>
      </c>
      <c r="E919" s="116" t="s">
        <v>21</v>
      </c>
      <c r="F919" s="3" t="s">
        <v>72</v>
      </c>
    </row>
    <row r="920" spans="1:6" x14ac:dyDescent="0.2">
      <c r="A920" s="116" t="s">
        <v>73</v>
      </c>
      <c r="B920" s="116" t="s">
        <v>5</v>
      </c>
      <c r="C920" s="116" t="s">
        <v>6</v>
      </c>
      <c r="D920" s="116" t="s">
        <v>20</v>
      </c>
      <c r="E920" s="116" t="s">
        <v>21</v>
      </c>
      <c r="F920" s="3" t="s">
        <v>72</v>
      </c>
    </row>
    <row r="921" spans="1:6" x14ac:dyDescent="0.2">
      <c r="A921" s="116" t="s">
        <v>73</v>
      </c>
      <c r="B921" s="116" t="s">
        <v>5</v>
      </c>
      <c r="C921" s="116" t="s">
        <v>6</v>
      </c>
      <c r="D921" s="116" t="s">
        <v>20</v>
      </c>
      <c r="E921" s="116" t="s">
        <v>21</v>
      </c>
      <c r="F921" s="3" t="s">
        <v>72</v>
      </c>
    </row>
    <row r="922" spans="1:6" x14ac:dyDescent="0.2">
      <c r="A922" s="116" t="s">
        <v>73</v>
      </c>
      <c r="B922" s="116" t="s">
        <v>5</v>
      </c>
      <c r="C922" s="116" t="s">
        <v>6</v>
      </c>
      <c r="D922" s="116" t="s">
        <v>18</v>
      </c>
      <c r="E922" s="116" t="s">
        <v>19</v>
      </c>
      <c r="F922" s="3" t="s">
        <v>72</v>
      </c>
    </row>
    <row r="923" spans="1:6" x14ac:dyDescent="0.2">
      <c r="A923" s="116" t="s">
        <v>73</v>
      </c>
      <c r="B923" s="116" t="s">
        <v>5</v>
      </c>
      <c r="C923" s="116" t="s">
        <v>6</v>
      </c>
      <c r="D923" s="116" t="s">
        <v>18</v>
      </c>
      <c r="E923" s="116" t="s">
        <v>19</v>
      </c>
      <c r="F923" s="3" t="s">
        <v>72</v>
      </c>
    </row>
    <row r="924" spans="1:6" x14ac:dyDescent="0.2">
      <c r="A924" s="116" t="s">
        <v>73</v>
      </c>
      <c r="B924" s="116" t="s">
        <v>5</v>
      </c>
      <c r="C924" s="116" t="s">
        <v>6</v>
      </c>
      <c r="D924" s="116" t="s">
        <v>18</v>
      </c>
      <c r="E924" s="116" t="s">
        <v>19</v>
      </c>
      <c r="F924" s="3" t="s">
        <v>72</v>
      </c>
    </row>
    <row r="925" spans="1:6" x14ac:dyDescent="0.2">
      <c r="A925" s="116" t="s">
        <v>73</v>
      </c>
      <c r="B925" s="116" t="s">
        <v>5</v>
      </c>
      <c r="C925" s="116" t="s">
        <v>6</v>
      </c>
      <c r="D925" s="116" t="s">
        <v>18</v>
      </c>
      <c r="E925" s="116" t="s">
        <v>19</v>
      </c>
      <c r="F925" s="3" t="s">
        <v>72</v>
      </c>
    </row>
    <row r="926" spans="1:6" x14ac:dyDescent="0.2">
      <c r="A926" s="116" t="s">
        <v>73</v>
      </c>
      <c r="B926" s="116" t="s">
        <v>5</v>
      </c>
      <c r="C926" s="116" t="s">
        <v>6</v>
      </c>
      <c r="D926" s="116" t="s">
        <v>18</v>
      </c>
      <c r="E926" s="116" t="s">
        <v>19</v>
      </c>
      <c r="F926" s="3" t="s">
        <v>72</v>
      </c>
    </row>
    <row r="927" spans="1:6" x14ac:dyDescent="0.2">
      <c r="A927" s="116" t="s">
        <v>73</v>
      </c>
      <c r="B927" s="116" t="s">
        <v>5</v>
      </c>
      <c r="C927" s="116" t="s">
        <v>6</v>
      </c>
      <c r="D927" s="116" t="s">
        <v>22</v>
      </c>
      <c r="E927" s="116" t="s">
        <v>23</v>
      </c>
      <c r="F927" s="3" t="s">
        <v>72</v>
      </c>
    </row>
    <row r="928" spans="1:6" x14ac:dyDescent="0.2">
      <c r="A928" s="116" t="s">
        <v>73</v>
      </c>
      <c r="B928" s="116" t="s">
        <v>5</v>
      </c>
      <c r="C928" s="116" t="s">
        <v>6</v>
      </c>
      <c r="D928" s="116" t="s">
        <v>22</v>
      </c>
      <c r="E928" s="116" t="s">
        <v>23</v>
      </c>
      <c r="F928" s="3" t="s">
        <v>72</v>
      </c>
    </row>
    <row r="929" spans="1:6" x14ac:dyDescent="0.2">
      <c r="A929" s="116" t="s">
        <v>73</v>
      </c>
      <c r="B929" s="116" t="s">
        <v>5</v>
      </c>
      <c r="C929" s="116" t="s">
        <v>6</v>
      </c>
      <c r="D929" s="116" t="s">
        <v>22</v>
      </c>
      <c r="E929" s="116" t="s">
        <v>23</v>
      </c>
      <c r="F929" s="3" t="s">
        <v>72</v>
      </c>
    </row>
    <row r="930" spans="1:6" x14ac:dyDescent="0.2">
      <c r="A930" s="116" t="s">
        <v>73</v>
      </c>
      <c r="B930" s="116" t="s">
        <v>5</v>
      </c>
      <c r="C930" s="116" t="s">
        <v>6</v>
      </c>
      <c r="D930" s="116" t="s">
        <v>22</v>
      </c>
      <c r="E930" s="116" t="s">
        <v>23</v>
      </c>
      <c r="F930" s="3" t="s">
        <v>72</v>
      </c>
    </row>
    <row r="931" spans="1:6" x14ac:dyDescent="0.2">
      <c r="A931" s="116" t="s">
        <v>73</v>
      </c>
      <c r="B931" s="116" t="s">
        <v>5</v>
      </c>
      <c r="C931" s="116" t="s">
        <v>6</v>
      </c>
      <c r="D931" s="116" t="s">
        <v>22</v>
      </c>
      <c r="E931" s="116" t="s">
        <v>23</v>
      </c>
      <c r="F931" s="3" t="s">
        <v>72</v>
      </c>
    </row>
    <row r="932" spans="1:6" x14ac:dyDescent="0.2">
      <c r="A932" s="116" t="s">
        <v>73</v>
      </c>
      <c r="B932" s="116" t="s">
        <v>5</v>
      </c>
      <c r="C932" s="116" t="s">
        <v>6</v>
      </c>
      <c r="D932" s="116" t="s">
        <v>22</v>
      </c>
      <c r="E932" s="116" t="s">
        <v>23</v>
      </c>
      <c r="F932" s="3" t="s">
        <v>72</v>
      </c>
    </row>
    <row r="933" spans="1:6" x14ac:dyDescent="0.2">
      <c r="A933" s="116" t="s">
        <v>73</v>
      </c>
      <c r="B933" s="116" t="s">
        <v>5</v>
      </c>
      <c r="C933" s="116" t="s">
        <v>6</v>
      </c>
      <c r="D933" s="116" t="s">
        <v>22</v>
      </c>
      <c r="E933" s="116" t="s">
        <v>23</v>
      </c>
      <c r="F933" s="3" t="s">
        <v>72</v>
      </c>
    </row>
    <row r="934" spans="1:6" x14ac:dyDescent="0.2">
      <c r="A934" s="116" t="s">
        <v>73</v>
      </c>
      <c r="B934" s="116" t="s">
        <v>5</v>
      </c>
      <c r="C934" s="116" t="s">
        <v>25</v>
      </c>
      <c r="D934" s="116" t="s">
        <v>26</v>
      </c>
      <c r="E934" s="116" t="s">
        <v>27</v>
      </c>
      <c r="F934" s="3" t="s">
        <v>72</v>
      </c>
    </row>
    <row r="935" spans="1:6" x14ac:dyDescent="0.2">
      <c r="A935" s="116" t="s">
        <v>73</v>
      </c>
      <c r="B935" s="116" t="s">
        <v>5</v>
      </c>
      <c r="C935" s="116" t="s">
        <v>25</v>
      </c>
      <c r="D935" s="116" t="s">
        <v>26</v>
      </c>
      <c r="E935" s="116" t="s">
        <v>27</v>
      </c>
      <c r="F935" s="3" t="s">
        <v>72</v>
      </c>
    </row>
    <row r="936" spans="1:6" x14ac:dyDescent="0.2">
      <c r="A936" s="116" t="s">
        <v>73</v>
      </c>
      <c r="B936" s="116" t="s">
        <v>5</v>
      </c>
      <c r="C936" s="116" t="s">
        <v>25</v>
      </c>
      <c r="D936" s="116" t="s">
        <v>26</v>
      </c>
      <c r="E936" s="116" t="s">
        <v>27</v>
      </c>
      <c r="F936" s="3" t="s">
        <v>72</v>
      </c>
    </row>
    <row r="937" spans="1:6" x14ac:dyDescent="0.2">
      <c r="A937" s="116" t="s">
        <v>73</v>
      </c>
      <c r="B937" s="116" t="s">
        <v>5</v>
      </c>
      <c r="C937" s="116" t="s">
        <v>28</v>
      </c>
      <c r="D937" s="116" t="s">
        <v>29</v>
      </c>
      <c r="E937" s="116" t="s">
        <v>30</v>
      </c>
      <c r="F937" s="3" t="s">
        <v>72</v>
      </c>
    </row>
    <row r="938" spans="1:6" x14ac:dyDescent="0.2">
      <c r="A938" s="116" t="s">
        <v>73</v>
      </c>
      <c r="B938" s="116" t="s">
        <v>5</v>
      </c>
      <c r="C938" s="116" t="s">
        <v>28</v>
      </c>
      <c r="D938" s="116" t="s">
        <v>29</v>
      </c>
      <c r="E938" s="116" t="s">
        <v>30</v>
      </c>
      <c r="F938" s="3" t="s">
        <v>72</v>
      </c>
    </row>
    <row r="939" spans="1:6" x14ac:dyDescent="0.2">
      <c r="A939" s="116" t="s">
        <v>73</v>
      </c>
      <c r="B939" s="116" t="s">
        <v>5</v>
      </c>
      <c r="C939" s="116" t="s">
        <v>25</v>
      </c>
      <c r="D939" s="116" t="s">
        <v>26</v>
      </c>
      <c r="E939" s="116" t="s">
        <v>27</v>
      </c>
      <c r="F939" s="3" t="s">
        <v>72</v>
      </c>
    </row>
    <row r="940" spans="1:6" x14ac:dyDescent="0.2">
      <c r="A940" s="116" t="s">
        <v>73</v>
      </c>
      <c r="B940" s="116" t="s">
        <v>5</v>
      </c>
      <c r="C940" s="116" t="s">
        <v>28</v>
      </c>
      <c r="D940" s="116" t="s">
        <v>29</v>
      </c>
      <c r="E940" s="116" t="s">
        <v>30</v>
      </c>
      <c r="F940" s="3" t="s">
        <v>72</v>
      </c>
    </row>
    <row r="941" spans="1:6" x14ac:dyDescent="0.2">
      <c r="A941" s="116" t="s">
        <v>73</v>
      </c>
      <c r="B941" s="116" t="s">
        <v>5</v>
      </c>
      <c r="C941" s="116" t="s">
        <v>28</v>
      </c>
      <c r="D941" s="116" t="s">
        <v>29</v>
      </c>
      <c r="E941" s="116" t="s">
        <v>30</v>
      </c>
      <c r="F941" s="3" t="s">
        <v>72</v>
      </c>
    </row>
    <row r="942" spans="1:6" x14ac:dyDescent="0.2">
      <c r="A942" s="116" t="s">
        <v>73</v>
      </c>
      <c r="B942" s="116" t="s">
        <v>5</v>
      </c>
      <c r="C942" s="116" t="s">
        <v>28</v>
      </c>
      <c r="D942" s="116" t="s">
        <v>29</v>
      </c>
      <c r="E942" s="116" t="s">
        <v>30</v>
      </c>
      <c r="F942" s="3" t="s">
        <v>72</v>
      </c>
    </row>
    <row r="943" spans="1:6" x14ac:dyDescent="0.2">
      <c r="A943" s="116" t="s">
        <v>73</v>
      </c>
      <c r="B943" s="116" t="s">
        <v>5</v>
      </c>
      <c r="C943" s="116" t="s">
        <v>28</v>
      </c>
      <c r="D943" s="116" t="s">
        <v>29</v>
      </c>
      <c r="E943" s="116" t="s">
        <v>30</v>
      </c>
      <c r="F943" s="3" t="s">
        <v>72</v>
      </c>
    </row>
    <row r="944" spans="1:6" x14ac:dyDescent="0.2">
      <c r="A944" s="116" t="s">
        <v>73</v>
      </c>
      <c r="B944" s="116" t="s">
        <v>5</v>
      </c>
      <c r="C944" s="116" t="s">
        <v>28</v>
      </c>
      <c r="D944" s="116" t="s">
        <v>29</v>
      </c>
      <c r="E944" s="116" t="s">
        <v>30</v>
      </c>
      <c r="F944" s="3" t="s">
        <v>72</v>
      </c>
    </row>
    <row r="945" spans="1:6" x14ac:dyDescent="0.2">
      <c r="A945" s="116" t="s">
        <v>73</v>
      </c>
      <c r="B945" s="116" t="s">
        <v>5</v>
      </c>
      <c r="C945" s="116" t="s">
        <v>28</v>
      </c>
      <c r="D945" s="116" t="s">
        <v>29</v>
      </c>
      <c r="E945" s="116" t="s">
        <v>30</v>
      </c>
      <c r="F945" s="3" t="s">
        <v>72</v>
      </c>
    </row>
    <row r="946" spans="1:6" x14ac:dyDescent="0.2">
      <c r="A946" s="116" t="s">
        <v>73</v>
      </c>
      <c r="B946" s="116" t="s">
        <v>5</v>
      </c>
      <c r="C946" s="116" t="s">
        <v>28</v>
      </c>
      <c r="D946" s="116" t="s">
        <v>29</v>
      </c>
      <c r="E946" s="116" t="s">
        <v>30</v>
      </c>
      <c r="F946" s="3" t="s">
        <v>72</v>
      </c>
    </row>
    <row r="947" spans="1:6" x14ac:dyDescent="0.2">
      <c r="A947" s="116" t="s">
        <v>73</v>
      </c>
      <c r="B947" s="116" t="s">
        <v>5</v>
      </c>
      <c r="C947" s="116" t="s">
        <v>28</v>
      </c>
      <c r="D947" s="116" t="s">
        <v>29</v>
      </c>
      <c r="E947" s="116" t="s">
        <v>30</v>
      </c>
      <c r="F947" s="3" t="s">
        <v>72</v>
      </c>
    </row>
    <row r="948" spans="1:6" x14ac:dyDescent="0.2">
      <c r="A948" s="116" t="s">
        <v>73</v>
      </c>
      <c r="B948" s="116" t="s">
        <v>5</v>
      </c>
      <c r="C948" s="116" t="s">
        <v>28</v>
      </c>
      <c r="D948" s="116" t="s">
        <v>29</v>
      </c>
      <c r="E948" s="116" t="s">
        <v>30</v>
      </c>
      <c r="F948" s="3" t="s">
        <v>72</v>
      </c>
    </row>
    <row r="949" spans="1:6" x14ac:dyDescent="0.2">
      <c r="A949" s="116" t="s">
        <v>73</v>
      </c>
      <c r="B949" s="116" t="s">
        <v>5</v>
      </c>
      <c r="C949" s="116" t="s">
        <v>28</v>
      </c>
      <c r="D949" s="116" t="s">
        <v>29</v>
      </c>
      <c r="E949" s="116" t="s">
        <v>30</v>
      </c>
      <c r="F949" s="3" t="s">
        <v>72</v>
      </c>
    </row>
    <row r="950" spans="1:6" x14ac:dyDescent="0.2">
      <c r="A950" s="116" t="s">
        <v>73</v>
      </c>
      <c r="B950" s="116" t="s">
        <v>5</v>
      </c>
      <c r="C950" s="116" t="s">
        <v>28</v>
      </c>
      <c r="D950" s="116" t="s">
        <v>29</v>
      </c>
      <c r="E950" s="116" t="s">
        <v>30</v>
      </c>
      <c r="F950" s="3" t="s">
        <v>72</v>
      </c>
    </row>
    <row r="951" spans="1:6" x14ac:dyDescent="0.2">
      <c r="A951" s="116" t="s">
        <v>73</v>
      </c>
      <c r="B951" s="116" t="s">
        <v>5</v>
      </c>
      <c r="C951" s="116" t="s">
        <v>28</v>
      </c>
      <c r="D951" s="116" t="s">
        <v>29</v>
      </c>
      <c r="E951" s="116" t="s">
        <v>30</v>
      </c>
      <c r="F951" s="3" t="s">
        <v>72</v>
      </c>
    </row>
    <row r="952" spans="1:6" x14ac:dyDescent="0.2">
      <c r="A952" s="116" t="s">
        <v>73</v>
      </c>
      <c r="B952" s="116" t="s">
        <v>5</v>
      </c>
      <c r="C952" s="116" t="s">
        <v>28</v>
      </c>
      <c r="D952" s="116" t="s">
        <v>29</v>
      </c>
      <c r="E952" s="116" t="s">
        <v>30</v>
      </c>
      <c r="F952" s="3" t="s">
        <v>72</v>
      </c>
    </row>
    <row r="953" spans="1:6" x14ac:dyDescent="0.2">
      <c r="A953" s="116" t="s">
        <v>73</v>
      </c>
      <c r="B953" s="116" t="s">
        <v>5</v>
      </c>
      <c r="C953" s="116" t="s">
        <v>28</v>
      </c>
      <c r="D953" s="116" t="s">
        <v>29</v>
      </c>
      <c r="E953" s="116" t="s">
        <v>30</v>
      </c>
      <c r="F953" s="3" t="s">
        <v>72</v>
      </c>
    </row>
    <row r="954" spans="1:6" x14ac:dyDescent="0.2">
      <c r="A954" s="116" t="s">
        <v>73</v>
      </c>
      <c r="B954" s="116" t="s">
        <v>5</v>
      </c>
      <c r="C954" s="116" t="s">
        <v>28</v>
      </c>
      <c r="D954" s="116" t="s">
        <v>29</v>
      </c>
      <c r="E954" s="116" t="s">
        <v>30</v>
      </c>
      <c r="F954" s="3" t="s">
        <v>72</v>
      </c>
    </row>
    <row r="955" spans="1:6" x14ac:dyDescent="0.2">
      <c r="A955" s="116" t="s">
        <v>73</v>
      </c>
      <c r="B955" s="116" t="s">
        <v>5</v>
      </c>
      <c r="C955" s="116" t="s">
        <v>28</v>
      </c>
      <c r="D955" s="116" t="s">
        <v>29</v>
      </c>
      <c r="E955" s="116" t="s">
        <v>30</v>
      </c>
      <c r="F955" s="3" t="s">
        <v>72</v>
      </c>
    </row>
    <row r="956" spans="1:6" x14ac:dyDescent="0.2">
      <c r="A956" s="116" t="s">
        <v>73</v>
      </c>
      <c r="B956" s="116" t="s">
        <v>5</v>
      </c>
      <c r="C956" s="116" t="s">
        <v>28</v>
      </c>
      <c r="D956" s="116" t="s">
        <v>29</v>
      </c>
      <c r="E956" s="116" t="s">
        <v>30</v>
      </c>
      <c r="F956" s="3" t="s">
        <v>72</v>
      </c>
    </row>
    <row r="957" spans="1:6" x14ac:dyDescent="0.2">
      <c r="A957" s="116" t="s">
        <v>73</v>
      </c>
      <c r="B957" s="116" t="s">
        <v>5</v>
      </c>
      <c r="C957" s="116" t="s">
        <v>28</v>
      </c>
      <c r="D957" s="116" t="s">
        <v>29</v>
      </c>
      <c r="E957" s="116" t="s">
        <v>30</v>
      </c>
      <c r="F957" s="3" t="s">
        <v>72</v>
      </c>
    </row>
    <row r="958" spans="1:6" x14ac:dyDescent="0.2">
      <c r="A958" s="116" t="s">
        <v>73</v>
      </c>
      <c r="B958" s="116" t="s">
        <v>5</v>
      </c>
      <c r="C958" s="116" t="s">
        <v>28</v>
      </c>
      <c r="D958" s="116" t="s">
        <v>29</v>
      </c>
      <c r="E958" s="116" t="s">
        <v>30</v>
      </c>
      <c r="F958" s="3" t="s">
        <v>72</v>
      </c>
    </row>
    <row r="959" spans="1:6" x14ac:dyDescent="0.2">
      <c r="A959" s="116" t="s">
        <v>73</v>
      </c>
      <c r="B959" s="116" t="s">
        <v>5</v>
      </c>
      <c r="C959" s="116" t="s">
        <v>28</v>
      </c>
      <c r="D959" s="116" t="s">
        <v>29</v>
      </c>
      <c r="E959" s="116" t="s">
        <v>30</v>
      </c>
      <c r="F959" s="3" t="s">
        <v>72</v>
      </c>
    </row>
    <row r="960" spans="1:6" x14ac:dyDescent="0.2">
      <c r="A960" s="116" t="s">
        <v>73</v>
      </c>
      <c r="B960" s="116" t="s">
        <v>5</v>
      </c>
      <c r="C960" s="116" t="s">
        <v>28</v>
      </c>
      <c r="D960" s="116" t="s">
        <v>29</v>
      </c>
      <c r="E960" s="116" t="s">
        <v>30</v>
      </c>
      <c r="F960" s="3" t="s">
        <v>72</v>
      </c>
    </row>
    <row r="961" spans="1:6" x14ac:dyDescent="0.2">
      <c r="A961" s="116" t="s">
        <v>73</v>
      </c>
      <c r="B961" s="116" t="s">
        <v>5</v>
      </c>
      <c r="C961" s="116" t="s">
        <v>28</v>
      </c>
      <c r="D961" s="116" t="s">
        <v>29</v>
      </c>
      <c r="E961" s="116" t="s">
        <v>30</v>
      </c>
      <c r="F961" s="3" t="s">
        <v>72</v>
      </c>
    </row>
    <row r="962" spans="1:6" x14ac:dyDescent="0.2">
      <c r="A962" s="116" t="s">
        <v>73</v>
      </c>
      <c r="B962" s="116" t="s">
        <v>5</v>
      </c>
      <c r="C962" s="116" t="s">
        <v>31</v>
      </c>
      <c r="D962" s="116" t="s">
        <v>32</v>
      </c>
      <c r="E962" s="116" t="s">
        <v>33</v>
      </c>
      <c r="F962" s="3" t="s">
        <v>72</v>
      </c>
    </row>
    <row r="963" spans="1:6" x14ac:dyDescent="0.2">
      <c r="A963" s="116" t="s">
        <v>73</v>
      </c>
      <c r="B963" s="116" t="s">
        <v>5</v>
      </c>
      <c r="C963" s="116" t="s">
        <v>28</v>
      </c>
      <c r="D963" s="116" t="s">
        <v>29</v>
      </c>
      <c r="E963" s="116" t="s">
        <v>30</v>
      </c>
      <c r="F963" s="3" t="s">
        <v>72</v>
      </c>
    </row>
    <row r="964" spans="1:6" x14ac:dyDescent="0.2">
      <c r="A964" s="116" t="s">
        <v>73</v>
      </c>
      <c r="B964" s="116" t="s">
        <v>5</v>
      </c>
      <c r="C964" s="116" t="s">
        <v>28</v>
      </c>
      <c r="D964" s="116" t="s">
        <v>29</v>
      </c>
      <c r="E964" s="116" t="s">
        <v>30</v>
      </c>
      <c r="F964" s="3" t="s">
        <v>72</v>
      </c>
    </row>
    <row r="965" spans="1:6" x14ac:dyDescent="0.2">
      <c r="A965" s="116" t="s">
        <v>73</v>
      </c>
      <c r="B965" s="116" t="s">
        <v>5</v>
      </c>
      <c r="C965" s="116" t="s">
        <v>28</v>
      </c>
      <c r="D965" s="116" t="s">
        <v>29</v>
      </c>
      <c r="E965" s="116" t="s">
        <v>30</v>
      </c>
      <c r="F965" s="3" t="s">
        <v>72</v>
      </c>
    </row>
    <row r="966" spans="1:6" x14ac:dyDescent="0.2">
      <c r="A966" s="116" t="s">
        <v>73</v>
      </c>
      <c r="B966" s="116" t="s">
        <v>5</v>
      </c>
      <c r="C966" s="116" t="s">
        <v>28</v>
      </c>
      <c r="D966" s="116" t="s">
        <v>29</v>
      </c>
      <c r="E966" s="116" t="s">
        <v>30</v>
      </c>
      <c r="F966" s="3" t="s">
        <v>72</v>
      </c>
    </row>
    <row r="967" spans="1:6" x14ac:dyDescent="0.2">
      <c r="A967" s="116" t="s">
        <v>73</v>
      </c>
      <c r="B967" s="116" t="s">
        <v>5</v>
      </c>
      <c r="C967" s="116" t="s">
        <v>28</v>
      </c>
      <c r="D967" s="116" t="s">
        <v>29</v>
      </c>
      <c r="E967" s="116" t="s">
        <v>30</v>
      </c>
      <c r="F967" s="3" t="s">
        <v>72</v>
      </c>
    </row>
    <row r="968" spans="1:6" x14ac:dyDescent="0.2">
      <c r="A968" s="116" t="s">
        <v>73</v>
      </c>
      <c r="B968" s="116" t="s">
        <v>5</v>
      </c>
      <c r="C968" s="116" t="s">
        <v>28</v>
      </c>
      <c r="D968" s="116" t="s">
        <v>29</v>
      </c>
      <c r="E968" s="116" t="s">
        <v>30</v>
      </c>
      <c r="F968" s="3" t="s">
        <v>72</v>
      </c>
    </row>
    <row r="969" spans="1:6" x14ac:dyDescent="0.2">
      <c r="A969" s="116" t="s">
        <v>73</v>
      </c>
      <c r="B969" s="116" t="s">
        <v>5</v>
      </c>
      <c r="C969" s="116" t="s">
        <v>28</v>
      </c>
      <c r="D969" s="116" t="s">
        <v>29</v>
      </c>
      <c r="E969" s="116" t="s">
        <v>30</v>
      </c>
      <c r="F969" s="3" t="s">
        <v>72</v>
      </c>
    </row>
    <row r="970" spans="1:6" x14ac:dyDescent="0.2">
      <c r="A970" s="116" t="s">
        <v>73</v>
      </c>
      <c r="B970" s="116" t="s">
        <v>5</v>
      </c>
      <c r="C970" s="116" t="s">
        <v>28</v>
      </c>
      <c r="D970" s="116" t="s">
        <v>29</v>
      </c>
      <c r="E970" s="116" t="s">
        <v>30</v>
      </c>
      <c r="F970" s="3" t="s">
        <v>72</v>
      </c>
    </row>
    <row r="971" spans="1:6" x14ac:dyDescent="0.2">
      <c r="A971" s="116" t="s">
        <v>73</v>
      </c>
      <c r="B971" s="116" t="s">
        <v>5</v>
      </c>
      <c r="C971" s="116" t="s">
        <v>28</v>
      </c>
      <c r="D971" s="116" t="s">
        <v>29</v>
      </c>
      <c r="E971" s="116" t="s">
        <v>30</v>
      </c>
      <c r="F971" s="3" t="s">
        <v>72</v>
      </c>
    </row>
    <row r="972" spans="1:6" x14ac:dyDescent="0.2">
      <c r="A972" s="116" t="s">
        <v>73</v>
      </c>
      <c r="B972" s="116" t="s">
        <v>5</v>
      </c>
      <c r="C972" s="116" t="s">
        <v>28</v>
      </c>
      <c r="D972" s="116" t="s">
        <v>29</v>
      </c>
      <c r="E972" s="116" t="s">
        <v>30</v>
      </c>
      <c r="F972" s="3" t="s">
        <v>72</v>
      </c>
    </row>
    <row r="973" spans="1:6" x14ac:dyDescent="0.2">
      <c r="A973" s="116" t="s">
        <v>73</v>
      </c>
      <c r="B973" s="116" t="s">
        <v>5</v>
      </c>
      <c r="C973" s="116" t="s">
        <v>28</v>
      </c>
      <c r="D973" s="116" t="s">
        <v>29</v>
      </c>
      <c r="E973" s="116" t="s">
        <v>30</v>
      </c>
      <c r="F973" s="3" t="s">
        <v>72</v>
      </c>
    </row>
    <row r="974" spans="1:6" x14ac:dyDescent="0.2">
      <c r="A974" s="116" t="s">
        <v>73</v>
      </c>
      <c r="B974" s="116" t="s">
        <v>5</v>
      </c>
      <c r="C974" s="116" t="s">
        <v>28</v>
      </c>
      <c r="D974" s="116" t="s">
        <v>29</v>
      </c>
      <c r="E974" s="116" t="s">
        <v>30</v>
      </c>
      <c r="F974" s="3" t="s">
        <v>72</v>
      </c>
    </row>
    <row r="975" spans="1:6" x14ac:dyDescent="0.2">
      <c r="A975" s="116" t="s">
        <v>73</v>
      </c>
      <c r="B975" s="116" t="s">
        <v>5</v>
      </c>
      <c r="C975" s="116" t="s">
        <v>25</v>
      </c>
      <c r="D975" s="116" t="s">
        <v>29</v>
      </c>
      <c r="E975" s="116" t="s">
        <v>30</v>
      </c>
      <c r="F975" s="3" t="s">
        <v>72</v>
      </c>
    </row>
    <row r="976" spans="1:6" x14ac:dyDescent="0.2">
      <c r="A976" s="116" t="s">
        <v>73</v>
      </c>
      <c r="B976" s="116" t="s">
        <v>5</v>
      </c>
      <c r="C976" s="116" t="s">
        <v>28</v>
      </c>
      <c r="D976" s="116" t="s">
        <v>29</v>
      </c>
      <c r="E976" s="116" t="s">
        <v>30</v>
      </c>
      <c r="F976" s="3" t="s">
        <v>72</v>
      </c>
    </row>
    <row r="977" spans="1:6" x14ac:dyDescent="0.2">
      <c r="A977" s="116" t="s">
        <v>73</v>
      </c>
      <c r="B977" s="116" t="s">
        <v>5</v>
      </c>
      <c r="C977" s="116" t="s">
        <v>31</v>
      </c>
      <c r="D977" s="116" t="s">
        <v>32</v>
      </c>
      <c r="E977" s="116" t="s">
        <v>33</v>
      </c>
      <c r="F977" s="3" t="s">
        <v>72</v>
      </c>
    </row>
    <row r="978" spans="1:6" x14ac:dyDescent="0.2">
      <c r="A978" s="116" t="s">
        <v>73</v>
      </c>
      <c r="B978" s="116" t="s">
        <v>5</v>
      </c>
      <c r="C978" s="116" t="s">
        <v>28</v>
      </c>
      <c r="D978" s="116" t="s">
        <v>29</v>
      </c>
      <c r="E978" s="116" t="s">
        <v>30</v>
      </c>
      <c r="F978" s="3" t="s">
        <v>72</v>
      </c>
    </row>
    <row r="979" spans="1:6" x14ac:dyDescent="0.2">
      <c r="A979" s="116" t="s">
        <v>73</v>
      </c>
      <c r="B979" s="116" t="s">
        <v>5</v>
      </c>
      <c r="C979" s="116" t="s">
        <v>28</v>
      </c>
      <c r="D979" s="116" t="s">
        <v>29</v>
      </c>
      <c r="E979" s="116" t="s">
        <v>30</v>
      </c>
      <c r="F979" s="3" t="s">
        <v>72</v>
      </c>
    </row>
    <row r="980" spans="1:6" x14ac:dyDescent="0.2">
      <c r="A980" s="116" t="s">
        <v>73</v>
      </c>
      <c r="B980" s="116" t="s">
        <v>5</v>
      </c>
      <c r="C980" s="116" t="s">
        <v>28</v>
      </c>
      <c r="D980" s="116" t="s">
        <v>29</v>
      </c>
      <c r="E980" s="116" t="s">
        <v>30</v>
      </c>
      <c r="F980" s="3" t="s">
        <v>72</v>
      </c>
    </row>
    <row r="981" spans="1:6" x14ac:dyDescent="0.2">
      <c r="A981" s="116" t="s">
        <v>73</v>
      </c>
      <c r="B981" s="116" t="s">
        <v>5</v>
      </c>
      <c r="C981" s="116" t="s">
        <v>28</v>
      </c>
      <c r="D981" s="116" t="s">
        <v>29</v>
      </c>
      <c r="E981" s="116" t="s">
        <v>30</v>
      </c>
      <c r="F981" s="3" t="s">
        <v>72</v>
      </c>
    </row>
    <row r="982" spans="1:6" x14ac:dyDescent="0.2">
      <c r="A982" s="116" t="s">
        <v>73</v>
      </c>
      <c r="B982" s="116" t="s">
        <v>5</v>
      </c>
      <c r="C982" s="116" t="s">
        <v>28</v>
      </c>
      <c r="D982" s="116" t="s">
        <v>29</v>
      </c>
      <c r="E982" s="116" t="s">
        <v>30</v>
      </c>
      <c r="F982" s="3" t="s">
        <v>72</v>
      </c>
    </row>
    <row r="983" spans="1:6" x14ac:dyDescent="0.2">
      <c r="A983" s="116" t="s">
        <v>73</v>
      </c>
      <c r="B983" s="116" t="s">
        <v>5</v>
      </c>
      <c r="C983" s="116" t="s">
        <v>28</v>
      </c>
      <c r="D983" s="116" t="s">
        <v>29</v>
      </c>
      <c r="E983" s="116" t="s">
        <v>30</v>
      </c>
      <c r="F983" s="3" t="s">
        <v>72</v>
      </c>
    </row>
    <row r="984" spans="1:6" x14ac:dyDescent="0.2">
      <c r="A984" s="116" t="s">
        <v>73</v>
      </c>
      <c r="B984" s="116" t="s">
        <v>5</v>
      </c>
      <c r="C984" s="116" t="s">
        <v>28</v>
      </c>
      <c r="D984" s="116" t="s">
        <v>29</v>
      </c>
      <c r="E984" s="116" t="s">
        <v>30</v>
      </c>
      <c r="F984" s="3" t="s">
        <v>72</v>
      </c>
    </row>
    <row r="985" spans="1:6" x14ac:dyDescent="0.2">
      <c r="A985" s="116" t="s">
        <v>73</v>
      </c>
      <c r="B985" s="116" t="s">
        <v>5</v>
      </c>
      <c r="C985" s="116" t="s">
        <v>28</v>
      </c>
      <c r="D985" s="116" t="s">
        <v>29</v>
      </c>
      <c r="E985" s="116" t="s">
        <v>30</v>
      </c>
      <c r="F985" s="3" t="s">
        <v>72</v>
      </c>
    </row>
    <row r="986" spans="1:6" x14ac:dyDescent="0.2">
      <c r="A986" s="116" t="s">
        <v>73</v>
      </c>
      <c r="B986" s="116" t="s">
        <v>5</v>
      </c>
      <c r="C986" s="116" t="s">
        <v>28</v>
      </c>
      <c r="D986" s="116" t="s">
        <v>29</v>
      </c>
      <c r="E986" s="116" t="s">
        <v>30</v>
      </c>
      <c r="F986" s="3" t="s">
        <v>72</v>
      </c>
    </row>
    <row r="987" spans="1:6" x14ac:dyDescent="0.2">
      <c r="A987" s="116" t="s">
        <v>73</v>
      </c>
      <c r="B987" s="116" t="s">
        <v>5</v>
      </c>
      <c r="C987" s="116" t="s">
        <v>28</v>
      </c>
      <c r="D987" s="116" t="s">
        <v>29</v>
      </c>
      <c r="E987" s="116" t="s">
        <v>30</v>
      </c>
      <c r="F987" s="3" t="s">
        <v>72</v>
      </c>
    </row>
    <row r="988" spans="1:6" x14ac:dyDescent="0.2">
      <c r="A988" s="116" t="s">
        <v>73</v>
      </c>
      <c r="B988" s="116" t="s">
        <v>5</v>
      </c>
      <c r="C988" s="116" t="s">
        <v>28</v>
      </c>
      <c r="D988" s="116" t="s">
        <v>29</v>
      </c>
      <c r="E988" s="116" t="s">
        <v>30</v>
      </c>
      <c r="F988" s="3" t="s">
        <v>72</v>
      </c>
    </row>
    <row r="989" spans="1:6" x14ac:dyDescent="0.2">
      <c r="A989" s="116" t="s">
        <v>73</v>
      </c>
      <c r="B989" s="116" t="s">
        <v>5</v>
      </c>
      <c r="C989" s="116" t="s">
        <v>28</v>
      </c>
      <c r="D989" s="116" t="s">
        <v>29</v>
      </c>
      <c r="E989" s="116" t="s">
        <v>30</v>
      </c>
      <c r="F989" s="3" t="s">
        <v>72</v>
      </c>
    </row>
    <row r="990" spans="1:6" x14ac:dyDescent="0.2">
      <c r="A990" s="116" t="s">
        <v>73</v>
      </c>
      <c r="B990" s="116" t="s">
        <v>5</v>
      </c>
      <c r="C990" s="116" t="s">
        <v>28</v>
      </c>
      <c r="D990" s="116" t="s">
        <v>29</v>
      </c>
      <c r="E990" s="116" t="s">
        <v>30</v>
      </c>
      <c r="F990" s="3" t="s">
        <v>72</v>
      </c>
    </row>
    <row r="991" spans="1:6" x14ac:dyDescent="0.2">
      <c r="A991" s="116" t="s">
        <v>73</v>
      </c>
      <c r="B991" s="116" t="s">
        <v>5</v>
      </c>
      <c r="C991" s="116" t="s">
        <v>28</v>
      </c>
      <c r="D991" s="116" t="s">
        <v>29</v>
      </c>
      <c r="E991" s="116" t="s">
        <v>30</v>
      </c>
      <c r="F991" s="3" t="s">
        <v>72</v>
      </c>
    </row>
    <row r="992" spans="1:6" x14ac:dyDescent="0.2">
      <c r="A992" s="116" t="s">
        <v>73</v>
      </c>
      <c r="B992" s="116" t="s">
        <v>5</v>
      </c>
      <c r="C992" s="116" t="s">
        <v>28</v>
      </c>
      <c r="D992" s="116" t="s">
        <v>29</v>
      </c>
      <c r="E992" s="116" t="s">
        <v>30</v>
      </c>
      <c r="F992" s="3" t="s">
        <v>72</v>
      </c>
    </row>
    <row r="993" spans="1:6" x14ac:dyDescent="0.2">
      <c r="A993" s="116" t="s">
        <v>73</v>
      </c>
      <c r="B993" s="116" t="s">
        <v>5</v>
      </c>
      <c r="C993" s="116" t="s">
        <v>28</v>
      </c>
      <c r="D993" s="116" t="s">
        <v>29</v>
      </c>
      <c r="E993" s="116" t="s">
        <v>30</v>
      </c>
      <c r="F993" s="3" t="s">
        <v>72</v>
      </c>
    </row>
    <row r="994" spans="1:6" x14ac:dyDescent="0.2">
      <c r="A994" s="116" t="s">
        <v>73</v>
      </c>
      <c r="B994" s="116" t="s">
        <v>5</v>
      </c>
      <c r="C994" s="116" t="s">
        <v>28</v>
      </c>
      <c r="D994" s="116" t="s">
        <v>29</v>
      </c>
      <c r="E994" s="116" t="s">
        <v>30</v>
      </c>
      <c r="F994" s="3" t="s">
        <v>72</v>
      </c>
    </row>
    <row r="995" spans="1:6" x14ac:dyDescent="0.2">
      <c r="A995" s="116" t="s">
        <v>73</v>
      </c>
      <c r="B995" s="116" t="s">
        <v>5</v>
      </c>
      <c r="C995" s="116" t="s">
        <v>28</v>
      </c>
      <c r="D995" s="116" t="s">
        <v>29</v>
      </c>
      <c r="E995" s="116" t="s">
        <v>30</v>
      </c>
      <c r="F995" s="3" t="s">
        <v>72</v>
      </c>
    </row>
    <row r="996" spans="1:6" x14ac:dyDescent="0.2">
      <c r="A996" s="116" t="s">
        <v>73</v>
      </c>
      <c r="B996" s="116" t="s">
        <v>5</v>
      </c>
      <c r="C996" s="116" t="s">
        <v>28</v>
      </c>
      <c r="D996" s="116" t="s">
        <v>29</v>
      </c>
      <c r="E996" s="116" t="s">
        <v>30</v>
      </c>
      <c r="F996" s="3" t="s">
        <v>72</v>
      </c>
    </row>
    <row r="997" spans="1:6" x14ac:dyDescent="0.2">
      <c r="A997" s="116" t="s">
        <v>73</v>
      </c>
      <c r="B997" s="116" t="s">
        <v>5</v>
      </c>
      <c r="C997" s="116" t="s">
        <v>25</v>
      </c>
      <c r="D997" s="116" t="s">
        <v>29</v>
      </c>
      <c r="E997" s="116" t="s">
        <v>30</v>
      </c>
      <c r="F997" s="3" t="s">
        <v>72</v>
      </c>
    </row>
    <row r="998" spans="1:6" x14ac:dyDescent="0.2">
      <c r="A998" s="116" t="s">
        <v>73</v>
      </c>
      <c r="B998" s="116" t="s">
        <v>5</v>
      </c>
      <c r="C998" s="116" t="s">
        <v>28</v>
      </c>
      <c r="D998" s="116" t="s">
        <v>29</v>
      </c>
      <c r="E998" s="116" t="s">
        <v>30</v>
      </c>
      <c r="F998" s="3" t="s">
        <v>72</v>
      </c>
    </row>
    <row r="999" spans="1:6" x14ac:dyDescent="0.2">
      <c r="A999" s="116" t="s">
        <v>73</v>
      </c>
      <c r="B999" s="116" t="s">
        <v>5</v>
      </c>
      <c r="C999" s="116" t="s">
        <v>28</v>
      </c>
      <c r="D999" s="116" t="s">
        <v>29</v>
      </c>
      <c r="E999" s="116" t="s">
        <v>30</v>
      </c>
      <c r="F999" s="3" t="s">
        <v>72</v>
      </c>
    </row>
    <row r="1000" spans="1:6" x14ac:dyDescent="0.2">
      <c r="A1000" s="116" t="s">
        <v>73</v>
      </c>
      <c r="B1000" s="116" t="s">
        <v>5</v>
      </c>
      <c r="C1000" s="116" t="s">
        <v>28</v>
      </c>
      <c r="D1000" s="116" t="s">
        <v>29</v>
      </c>
      <c r="E1000" s="116" t="s">
        <v>30</v>
      </c>
      <c r="F1000" s="3" t="s">
        <v>72</v>
      </c>
    </row>
    <row r="1001" spans="1:6" x14ac:dyDescent="0.2">
      <c r="A1001" s="116" t="s">
        <v>73</v>
      </c>
      <c r="B1001" s="116" t="s">
        <v>5</v>
      </c>
      <c r="C1001" s="116" t="s">
        <v>28</v>
      </c>
      <c r="D1001" s="116" t="s">
        <v>29</v>
      </c>
      <c r="E1001" s="116" t="s">
        <v>30</v>
      </c>
      <c r="F1001" s="3" t="s">
        <v>72</v>
      </c>
    </row>
    <row r="1002" spans="1:6" x14ac:dyDescent="0.2">
      <c r="A1002" s="116" t="s">
        <v>73</v>
      </c>
      <c r="B1002" s="116" t="s">
        <v>5</v>
      </c>
      <c r="C1002" s="116" t="s">
        <v>28</v>
      </c>
      <c r="D1002" s="116" t="s">
        <v>29</v>
      </c>
      <c r="E1002" s="116" t="s">
        <v>30</v>
      </c>
      <c r="F1002" s="3" t="s">
        <v>72</v>
      </c>
    </row>
    <row r="1003" spans="1:6" x14ac:dyDescent="0.2">
      <c r="A1003" s="116" t="s">
        <v>73</v>
      </c>
      <c r="B1003" s="116" t="s">
        <v>5</v>
      </c>
      <c r="C1003" s="116" t="s">
        <v>28</v>
      </c>
      <c r="D1003" s="116" t="s">
        <v>29</v>
      </c>
      <c r="E1003" s="116" t="s">
        <v>30</v>
      </c>
      <c r="F1003" s="3" t="s">
        <v>72</v>
      </c>
    </row>
    <row r="1004" spans="1:6" x14ac:dyDescent="0.2">
      <c r="A1004" s="116" t="s">
        <v>73</v>
      </c>
      <c r="B1004" s="116" t="s">
        <v>5</v>
      </c>
      <c r="C1004" s="116" t="s">
        <v>28</v>
      </c>
      <c r="D1004" s="116" t="s">
        <v>29</v>
      </c>
      <c r="E1004" s="116" t="s">
        <v>30</v>
      </c>
      <c r="F1004" s="3" t="s">
        <v>72</v>
      </c>
    </row>
    <row r="1005" spans="1:6" x14ac:dyDescent="0.2">
      <c r="A1005" s="116" t="s">
        <v>73</v>
      </c>
      <c r="B1005" s="116" t="s">
        <v>5</v>
      </c>
      <c r="C1005" s="116" t="s">
        <v>28</v>
      </c>
      <c r="D1005" s="116" t="s">
        <v>29</v>
      </c>
      <c r="E1005" s="116" t="s">
        <v>30</v>
      </c>
      <c r="F1005" s="3" t="s">
        <v>72</v>
      </c>
    </row>
    <row r="1006" spans="1:6" x14ac:dyDescent="0.2">
      <c r="A1006" s="116" t="s">
        <v>73</v>
      </c>
      <c r="B1006" s="116" t="s">
        <v>5</v>
      </c>
      <c r="C1006" s="116" t="s">
        <v>28</v>
      </c>
      <c r="D1006" s="116" t="s">
        <v>29</v>
      </c>
      <c r="E1006" s="116" t="s">
        <v>30</v>
      </c>
      <c r="F1006" s="3" t="s">
        <v>72</v>
      </c>
    </row>
    <row r="1007" spans="1:6" x14ac:dyDescent="0.2">
      <c r="A1007" s="116" t="s">
        <v>73</v>
      </c>
      <c r="B1007" s="116" t="s">
        <v>5</v>
      </c>
      <c r="C1007" s="116" t="s">
        <v>28</v>
      </c>
      <c r="D1007" s="116" t="s">
        <v>29</v>
      </c>
      <c r="E1007" s="116" t="s">
        <v>30</v>
      </c>
      <c r="F1007" s="3" t="s">
        <v>72</v>
      </c>
    </row>
    <row r="1008" spans="1:6" x14ac:dyDescent="0.2">
      <c r="A1008" s="116" t="s">
        <v>73</v>
      </c>
      <c r="B1008" s="116" t="s">
        <v>5</v>
      </c>
      <c r="C1008" s="116" t="s">
        <v>28</v>
      </c>
      <c r="D1008" s="116" t="s">
        <v>29</v>
      </c>
      <c r="E1008" s="116" t="s">
        <v>30</v>
      </c>
      <c r="F1008" s="3" t="s">
        <v>72</v>
      </c>
    </row>
    <row r="1009" spans="1:6" x14ac:dyDescent="0.2">
      <c r="A1009" s="116" t="s">
        <v>73</v>
      </c>
      <c r="B1009" s="116" t="s">
        <v>5</v>
      </c>
      <c r="C1009" s="116" t="s">
        <v>28</v>
      </c>
      <c r="D1009" s="116" t="s">
        <v>29</v>
      </c>
      <c r="E1009" s="116" t="s">
        <v>30</v>
      </c>
      <c r="F1009" s="3" t="s">
        <v>72</v>
      </c>
    </row>
    <row r="1010" spans="1:6" x14ac:dyDescent="0.2">
      <c r="A1010" s="116" t="s">
        <v>73</v>
      </c>
      <c r="B1010" s="116" t="s">
        <v>5</v>
      </c>
      <c r="C1010" s="116" t="s">
        <v>28</v>
      </c>
      <c r="D1010" s="116" t="s">
        <v>29</v>
      </c>
      <c r="E1010" s="116" t="s">
        <v>30</v>
      </c>
      <c r="F1010" s="3" t="s">
        <v>72</v>
      </c>
    </row>
    <row r="1011" spans="1:6" x14ac:dyDescent="0.2">
      <c r="A1011" s="116" t="s">
        <v>73</v>
      </c>
      <c r="B1011" s="116" t="s">
        <v>5</v>
      </c>
      <c r="C1011" s="116" t="s">
        <v>28</v>
      </c>
      <c r="D1011" s="116" t="s">
        <v>29</v>
      </c>
      <c r="E1011" s="116" t="s">
        <v>30</v>
      </c>
      <c r="F1011" s="3" t="s">
        <v>72</v>
      </c>
    </row>
    <row r="1012" spans="1:6" x14ac:dyDescent="0.2">
      <c r="A1012" s="116" t="s">
        <v>73</v>
      </c>
      <c r="B1012" s="116" t="s">
        <v>5</v>
      </c>
      <c r="C1012" s="116" t="s">
        <v>28</v>
      </c>
      <c r="D1012" s="116" t="s">
        <v>29</v>
      </c>
      <c r="E1012" s="116" t="s">
        <v>30</v>
      </c>
      <c r="F1012" s="3" t="s">
        <v>72</v>
      </c>
    </row>
    <row r="1013" spans="1:6" x14ac:dyDescent="0.2">
      <c r="A1013" s="116" t="s">
        <v>73</v>
      </c>
      <c r="B1013" s="116" t="s">
        <v>5</v>
      </c>
      <c r="C1013" s="116" t="s">
        <v>25</v>
      </c>
      <c r="D1013" s="116" t="s">
        <v>29</v>
      </c>
      <c r="E1013" s="116" t="s">
        <v>30</v>
      </c>
      <c r="F1013" s="3" t="s">
        <v>72</v>
      </c>
    </row>
    <row r="1014" spans="1:6" x14ac:dyDescent="0.2">
      <c r="A1014" s="116" t="s">
        <v>73</v>
      </c>
      <c r="B1014" s="116" t="s">
        <v>5</v>
      </c>
      <c r="C1014" s="116" t="s">
        <v>28</v>
      </c>
      <c r="D1014" s="116" t="s">
        <v>29</v>
      </c>
      <c r="E1014" s="116" t="s">
        <v>30</v>
      </c>
      <c r="F1014" s="3" t="s">
        <v>72</v>
      </c>
    </row>
    <row r="1015" spans="1:6" x14ac:dyDescent="0.2">
      <c r="A1015" s="116" t="s">
        <v>73</v>
      </c>
      <c r="B1015" s="116" t="s">
        <v>5</v>
      </c>
      <c r="C1015" s="116" t="s">
        <v>28</v>
      </c>
      <c r="D1015" s="116" t="s">
        <v>29</v>
      </c>
      <c r="E1015" s="116" t="s">
        <v>30</v>
      </c>
      <c r="F1015" s="3" t="s">
        <v>72</v>
      </c>
    </row>
    <row r="1016" spans="1:6" x14ac:dyDescent="0.2">
      <c r="A1016" s="116" t="s">
        <v>73</v>
      </c>
      <c r="B1016" s="116" t="s">
        <v>5</v>
      </c>
      <c r="C1016" s="116" t="s">
        <v>28</v>
      </c>
      <c r="D1016" s="116" t="s">
        <v>29</v>
      </c>
      <c r="E1016" s="116" t="s">
        <v>30</v>
      </c>
      <c r="F1016" s="3" t="s">
        <v>72</v>
      </c>
    </row>
    <row r="1017" spans="1:6" x14ac:dyDescent="0.2">
      <c r="A1017" s="116" t="s">
        <v>73</v>
      </c>
      <c r="B1017" s="116" t="s">
        <v>5</v>
      </c>
      <c r="C1017" s="116" t="s">
        <v>25</v>
      </c>
      <c r="D1017" s="116" t="s">
        <v>29</v>
      </c>
      <c r="E1017" s="116" t="s">
        <v>30</v>
      </c>
      <c r="F1017" s="3" t="s">
        <v>72</v>
      </c>
    </row>
    <row r="1018" spans="1:6" x14ac:dyDescent="0.2">
      <c r="A1018" s="116" t="s">
        <v>73</v>
      </c>
      <c r="B1018" s="116" t="s">
        <v>5</v>
      </c>
      <c r="C1018" s="116" t="s">
        <v>28</v>
      </c>
      <c r="D1018" s="116" t="s">
        <v>29</v>
      </c>
      <c r="E1018" s="116" t="s">
        <v>30</v>
      </c>
      <c r="F1018" s="3" t="s">
        <v>72</v>
      </c>
    </row>
    <row r="1019" spans="1:6" x14ac:dyDescent="0.2">
      <c r="A1019" s="116" t="s">
        <v>73</v>
      </c>
      <c r="B1019" s="116" t="s">
        <v>5</v>
      </c>
      <c r="C1019" s="116" t="s">
        <v>25</v>
      </c>
      <c r="D1019" s="116" t="s">
        <v>29</v>
      </c>
      <c r="E1019" s="116" t="s">
        <v>30</v>
      </c>
      <c r="F1019" s="3" t="s">
        <v>72</v>
      </c>
    </row>
    <row r="1020" spans="1:6" x14ac:dyDescent="0.2">
      <c r="A1020" s="116" t="s">
        <v>73</v>
      </c>
      <c r="B1020" s="116" t="s">
        <v>5</v>
      </c>
      <c r="C1020" s="116" t="s">
        <v>25</v>
      </c>
      <c r="D1020" s="116" t="s">
        <v>29</v>
      </c>
      <c r="E1020" s="116" t="s">
        <v>30</v>
      </c>
      <c r="F1020" s="3" t="s">
        <v>72</v>
      </c>
    </row>
    <row r="1021" spans="1:6" x14ac:dyDescent="0.2">
      <c r="A1021" s="116" t="s">
        <v>73</v>
      </c>
      <c r="B1021" s="116" t="s">
        <v>5</v>
      </c>
      <c r="C1021" s="116" t="s">
        <v>28</v>
      </c>
      <c r="D1021" s="116" t="s">
        <v>29</v>
      </c>
      <c r="E1021" s="116" t="s">
        <v>30</v>
      </c>
      <c r="F1021" s="3" t="s">
        <v>72</v>
      </c>
    </row>
    <row r="1022" spans="1:6" x14ac:dyDescent="0.2">
      <c r="A1022" s="116" t="s">
        <v>73</v>
      </c>
      <c r="B1022" s="116" t="s">
        <v>5</v>
      </c>
      <c r="C1022" s="116" t="s">
        <v>34</v>
      </c>
      <c r="D1022" s="116" t="s">
        <v>35</v>
      </c>
      <c r="E1022" s="116" t="s">
        <v>36</v>
      </c>
      <c r="F1022" s="3" t="s">
        <v>72</v>
      </c>
    </row>
    <row r="1023" spans="1:6" x14ac:dyDescent="0.2">
      <c r="A1023" s="116" t="s">
        <v>73</v>
      </c>
      <c r="B1023" s="116" t="s">
        <v>5</v>
      </c>
      <c r="C1023" s="116" t="s">
        <v>28</v>
      </c>
      <c r="D1023" s="116" t="s">
        <v>29</v>
      </c>
      <c r="E1023" s="116" t="s">
        <v>30</v>
      </c>
      <c r="F1023" s="3" t="s">
        <v>72</v>
      </c>
    </row>
    <row r="1024" spans="1:6" x14ac:dyDescent="0.2">
      <c r="A1024" s="116" t="s">
        <v>73</v>
      </c>
      <c r="B1024" s="116" t="s">
        <v>5</v>
      </c>
      <c r="C1024" s="116" t="s">
        <v>28</v>
      </c>
      <c r="D1024" s="116" t="s">
        <v>29</v>
      </c>
      <c r="E1024" s="116" t="s">
        <v>30</v>
      </c>
      <c r="F1024" s="3" t="s">
        <v>72</v>
      </c>
    </row>
    <row r="1025" spans="1:6" x14ac:dyDescent="0.2">
      <c r="A1025" s="116" t="s">
        <v>73</v>
      </c>
      <c r="B1025" s="116" t="s">
        <v>5</v>
      </c>
      <c r="C1025" s="116" t="s">
        <v>28</v>
      </c>
      <c r="D1025" s="116" t="s">
        <v>29</v>
      </c>
      <c r="E1025" s="116" t="s">
        <v>30</v>
      </c>
      <c r="F1025" s="3" t="s">
        <v>72</v>
      </c>
    </row>
    <row r="1026" spans="1:6" x14ac:dyDescent="0.2">
      <c r="A1026" s="116" t="s">
        <v>73</v>
      </c>
      <c r="B1026" s="116" t="s">
        <v>5</v>
      </c>
      <c r="C1026" s="116" t="s">
        <v>31</v>
      </c>
      <c r="D1026" s="116" t="s">
        <v>32</v>
      </c>
      <c r="E1026" s="116" t="s">
        <v>33</v>
      </c>
      <c r="F1026" s="3" t="s">
        <v>72</v>
      </c>
    </row>
    <row r="1027" spans="1:6" x14ac:dyDescent="0.2">
      <c r="A1027" s="116" t="s">
        <v>73</v>
      </c>
      <c r="B1027" s="116" t="s">
        <v>5</v>
      </c>
      <c r="C1027" s="116" t="s">
        <v>28</v>
      </c>
      <c r="D1027" s="116" t="s">
        <v>29</v>
      </c>
      <c r="E1027" s="116" t="s">
        <v>30</v>
      </c>
      <c r="F1027" s="3" t="s">
        <v>72</v>
      </c>
    </row>
    <row r="1028" spans="1:6" x14ac:dyDescent="0.2">
      <c r="A1028" s="116" t="s">
        <v>73</v>
      </c>
      <c r="B1028" s="116" t="s">
        <v>5</v>
      </c>
      <c r="C1028" s="116" t="s">
        <v>28</v>
      </c>
      <c r="D1028" s="116" t="s">
        <v>29</v>
      </c>
      <c r="E1028" s="116" t="s">
        <v>30</v>
      </c>
      <c r="F1028" s="3" t="s">
        <v>72</v>
      </c>
    </row>
    <row r="1029" spans="1:6" x14ac:dyDescent="0.2">
      <c r="A1029" s="116" t="s">
        <v>73</v>
      </c>
      <c r="B1029" s="116" t="s">
        <v>5</v>
      </c>
      <c r="C1029" s="116" t="s">
        <v>28</v>
      </c>
      <c r="D1029" s="116" t="s">
        <v>29</v>
      </c>
      <c r="E1029" s="116" t="s">
        <v>30</v>
      </c>
      <c r="F1029" s="3" t="s">
        <v>72</v>
      </c>
    </row>
    <row r="1030" spans="1:6" x14ac:dyDescent="0.2">
      <c r="A1030" s="116" t="s">
        <v>73</v>
      </c>
      <c r="B1030" s="116" t="s">
        <v>5</v>
      </c>
      <c r="C1030" s="116" t="s">
        <v>28</v>
      </c>
      <c r="D1030" s="116" t="s">
        <v>29</v>
      </c>
      <c r="E1030" s="116" t="s">
        <v>30</v>
      </c>
      <c r="F1030" s="3" t="s">
        <v>72</v>
      </c>
    </row>
    <row r="1031" spans="1:6" x14ac:dyDescent="0.2">
      <c r="A1031" s="116" t="s">
        <v>73</v>
      </c>
      <c r="B1031" s="116" t="s">
        <v>5</v>
      </c>
      <c r="C1031" s="116" t="s">
        <v>28</v>
      </c>
      <c r="D1031" s="116" t="s">
        <v>29</v>
      </c>
      <c r="E1031" s="116" t="s">
        <v>30</v>
      </c>
      <c r="F1031" s="3" t="s">
        <v>72</v>
      </c>
    </row>
    <row r="1032" spans="1:6" x14ac:dyDescent="0.2">
      <c r="A1032" s="116" t="s">
        <v>73</v>
      </c>
      <c r="B1032" s="116" t="s">
        <v>5</v>
      </c>
      <c r="C1032" s="116" t="s">
        <v>28</v>
      </c>
      <c r="D1032" s="116" t="s">
        <v>29</v>
      </c>
      <c r="E1032" s="116" t="s">
        <v>30</v>
      </c>
      <c r="F1032" s="3" t="s">
        <v>72</v>
      </c>
    </row>
    <row r="1033" spans="1:6" x14ac:dyDescent="0.2">
      <c r="A1033" s="116" t="s">
        <v>73</v>
      </c>
      <c r="B1033" s="116" t="s">
        <v>5</v>
      </c>
      <c r="C1033" s="116" t="s">
        <v>31</v>
      </c>
      <c r="D1033" s="116" t="s">
        <v>32</v>
      </c>
      <c r="E1033" s="116" t="s">
        <v>33</v>
      </c>
      <c r="F1033" s="3" t="s">
        <v>72</v>
      </c>
    </row>
    <row r="1034" spans="1:6" x14ac:dyDescent="0.2">
      <c r="A1034" s="116" t="s">
        <v>73</v>
      </c>
      <c r="B1034" s="116" t="s">
        <v>5</v>
      </c>
      <c r="C1034" s="116" t="s">
        <v>28</v>
      </c>
      <c r="D1034" s="116" t="s">
        <v>29</v>
      </c>
      <c r="E1034" s="116" t="s">
        <v>30</v>
      </c>
      <c r="F1034" s="3" t="s">
        <v>72</v>
      </c>
    </row>
    <row r="1035" spans="1:6" x14ac:dyDescent="0.2">
      <c r="A1035" s="116" t="s">
        <v>73</v>
      </c>
      <c r="B1035" s="116" t="s">
        <v>5</v>
      </c>
      <c r="C1035" s="116" t="s">
        <v>34</v>
      </c>
      <c r="D1035" s="116" t="s">
        <v>35</v>
      </c>
      <c r="E1035" s="116" t="s">
        <v>36</v>
      </c>
      <c r="F1035" s="3" t="s">
        <v>72</v>
      </c>
    </row>
    <row r="1036" spans="1:6" x14ac:dyDescent="0.2">
      <c r="A1036" s="116" t="s">
        <v>73</v>
      </c>
      <c r="B1036" s="116" t="s">
        <v>5</v>
      </c>
      <c r="C1036" s="116" t="s">
        <v>28</v>
      </c>
      <c r="D1036" s="116" t="s">
        <v>29</v>
      </c>
      <c r="E1036" s="116" t="s">
        <v>30</v>
      </c>
      <c r="F1036" s="3" t="s">
        <v>72</v>
      </c>
    </row>
    <row r="1037" spans="1:6" x14ac:dyDescent="0.2">
      <c r="A1037" s="116" t="s">
        <v>73</v>
      </c>
      <c r="B1037" s="116" t="s">
        <v>5</v>
      </c>
      <c r="C1037" s="116" t="s">
        <v>28</v>
      </c>
      <c r="D1037" s="116" t="s">
        <v>29</v>
      </c>
      <c r="E1037" s="116" t="s">
        <v>30</v>
      </c>
      <c r="F1037" s="3" t="s">
        <v>72</v>
      </c>
    </row>
    <row r="1038" spans="1:6" x14ac:dyDescent="0.2">
      <c r="A1038" s="116" t="s">
        <v>73</v>
      </c>
      <c r="B1038" s="116" t="s">
        <v>5</v>
      </c>
      <c r="C1038" s="116" t="s">
        <v>28</v>
      </c>
      <c r="D1038" s="116" t="s">
        <v>29</v>
      </c>
      <c r="E1038" s="116" t="s">
        <v>30</v>
      </c>
      <c r="F1038" s="3" t="s">
        <v>72</v>
      </c>
    </row>
    <row r="1039" spans="1:6" x14ac:dyDescent="0.2">
      <c r="A1039" s="116" t="s">
        <v>73</v>
      </c>
      <c r="B1039" s="116" t="s">
        <v>5</v>
      </c>
      <c r="C1039" s="116" t="s">
        <v>28</v>
      </c>
      <c r="D1039" s="116" t="s">
        <v>29</v>
      </c>
      <c r="E1039" s="116" t="s">
        <v>30</v>
      </c>
      <c r="F1039" s="3" t="s">
        <v>72</v>
      </c>
    </row>
    <row r="1040" spans="1:6" x14ac:dyDescent="0.2">
      <c r="A1040" s="116" t="s">
        <v>73</v>
      </c>
      <c r="B1040" s="116" t="s">
        <v>5</v>
      </c>
      <c r="C1040" s="116" t="s">
        <v>28</v>
      </c>
      <c r="D1040" s="116" t="s">
        <v>29</v>
      </c>
      <c r="E1040" s="116" t="s">
        <v>30</v>
      </c>
      <c r="F1040" s="3" t="s">
        <v>72</v>
      </c>
    </row>
    <row r="1041" spans="1:6" x14ac:dyDescent="0.2">
      <c r="A1041" s="116" t="s">
        <v>73</v>
      </c>
      <c r="B1041" s="116" t="s">
        <v>5</v>
      </c>
      <c r="C1041" s="116" t="s">
        <v>25</v>
      </c>
      <c r="D1041" s="116" t="s">
        <v>29</v>
      </c>
      <c r="E1041" s="116" t="s">
        <v>30</v>
      </c>
      <c r="F1041" s="3" t="s">
        <v>72</v>
      </c>
    </row>
    <row r="1042" spans="1:6" x14ac:dyDescent="0.2">
      <c r="A1042" s="116" t="s">
        <v>73</v>
      </c>
      <c r="B1042" s="116" t="s">
        <v>5</v>
      </c>
      <c r="C1042" s="116" t="s">
        <v>31</v>
      </c>
      <c r="D1042" s="116" t="s">
        <v>32</v>
      </c>
      <c r="E1042" s="116" t="s">
        <v>33</v>
      </c>
      <c r="F1042" s="3" t="s">
        <v>72</v>
      </c>
    </row>
    <row r="1043" spans="1:6" x14ac:dyDescent="0.2">
      <c r="A1043" s="116" t="s">
        <v>73</v>
      </c>
      <c r="B1043" s="116" t="s">
        <v>5</v>
      </c>
      <c r="C1043" s="116" t="s">
        <v>28</v>
      </c>
      <c r="D1043" s="116" t="s">
        <v>29</v>
      </c>
      <c r="E1043" s="116" t="s">
        <v>30</v>
      </c>
      <c r="F1043" s="3" t="s">
        <v>72</v>
      </c>
    </row>
    <row r="1044" spans="1:6" x14ac:dyDescent="0.2">
      <c r="A1044" s="116" t="s">
        <v>73</v>
      </c>
      <c r="B1044" s="116" t="s">
        <v>5</v>
      </c>
      <c r="C1044" s="116" t="s">
        <v>28</v>
      </c>
      <c r="D1044" s="116" t="s">
        <v>29</v>
      </c>
      <c r="E1044" s="116" t="s">
        <v>30</v>
      </c>
      <c r="F1044" s="3" t="s">
        <v>72</v>
      </c>
    </row>
    <row r="1045" spans="1:6" x14ac:dyDescent="0.2">
      <c r="A1045" s="116" t="s">
        <v>73</v>
      </c>
      <c r="B1045" s="116" t="s">
        <v>5</v>
      </c>
      <c r="C1045" s="116" t="s">
        <v>28</v>
      </c>
      <c r="D1045" s="116" t="s">
        <v>29</v>
      </c>
      <c r="E1045" s="116" t="s">
        <v>30</v>
      </c>
      <c r="F1045" s="3" t="s">
        <v>72</v>
      </c>
    </row>
    <row r="1046" spans="1:6" x14ac:dyDescent="0.2">
      <c r="A1046" s="116" t="s">
        <v>73</v>
      </c>
      <c r="B1046" s="116" t="s">
        <v>5</v>
      </c>
      <c r="C1046" s="116" t="s">
        <v>28</v>
      </c>
      <c r="D1046" s="116" t="s">
        <v>29</v>
      </c>
      <c r="E1046" s="116" t="s">
        <v>30</v>
      </c>
      <c r="F1046" s="3" t="s">
        <v>72</v>
      </c>
    </row>
    <row r="1047" spans="1:6" x14ac:dyDescent="0.2">
      <c r="A1047" s="116" t="s">
        <v>73</v>
      </c>
      <c r="B1047" s="116" t="s">
        <v>5</v>
      </c>
      <c r="C1047" s="116" t="s">
        <v>28</v>
      </c>
      <c r="D1047" s="116" t="s">
        <v>29</v>
      </c>
      <c r="E1047" s="116" t="s">
        <v>30</v>
      </c>
      <c r="F1047" s="3" t="s">
        <v>72</v>
      </c>
    </row>
    <row r="1048" spans="1:6" x14ac:dyDescent="0.2">
      <c r="A1048" s="116" t="s">
        <v>73</v>
      </c>
      <c r="B1048" s="116" t="s">
        <v>5</v>
      </c>
      <c r="C1048" s="116" t="s">
        <v>28</v>
      </c>
      <c r="D1048" s="116" t="s">
        <v>29</v>
      </c>
      <c r="E1048" s="116" t="s">
        <v>30</v>
      </c>
      <c r="F1048" s="3" t="s">
        <v>72</v>
      </c>
    </row>
    <row r="1049" spans="1:6" x14ac:dyDescent="0.2">
      <c r="A1049" s="116" t="s">
        <v>73</v>
      </c>
      <c r="B1049" s="116" t="s">
        <v>5</v>
      </c>
      <c r="C1049" s="116" t="s">
        <v>25</v>
      </c>
      <c r="D1049" s="116" t="s">
        <v>26</v>
      </c>
      <c r="E1049" s="116" t="s">
        <v>27</v>
      </c>
      <c r="F1049" s="3" t="s">
        <v>72</v>
      </c>
    </row>
    <row r="1050" spans="1:6" x14ac:dyDescent="0.2">
      <c r="A1050" s="116" t="s">
        <v>73</v>
      </c>
      <c r="B1050" s="116" t="s">
        <v>5</v>
      </c>
      <c r="C1050" s="116" t="s">
        <v>28</v>
      </c>
      <c r="D1050" s="116" t="s">
        <v>29</v>
      </c>
      <c r="E1050" s="116" t="s">
        <v>30</v>
      </c>
      <c r="F1050" s="3" t="s">
        <v>72</v>
      </c>
    </row>
    <row r="1051" spans="1:6" x14ac:dyDescent="0.2">
      <c r="A1051" s="116" t="s">
        <v>73</v>
      </c>
      <c r="B1051" s="116" t="s">
        <v>5</v>
      </c>
      <c r="C1051" s="116" t="s">
        <v>28</v>
      </c>
      <c r="D1051" s="116" t="s">
        <v>29</v>
      </c>
      <c r="E1051" s="116" t="s">
        <v>30</v>
      </c>
      <c r="F1051" s="3" t="s">
        <v>72</v>
      </c>
    </row>
    <row r="1052" spans="1:6" x14ac:dyDescent="0.2">
      <c r="A1052" s="116" t="s">
        <v>73</v>
      </c>
      <c r="B1052" s="116" t="s">
        <v>5</v>
      </c>
      <c r="C1052" s="116" t="s">
        <v>28</v>
      </c>
      <c r="D1052" s="116" t="s">
        <v>29</v>
      </c>
      <c r="E1052" s="116" t="s">
        <v>30</v>
      </c>
      <c r="F1052" s="3" t="s">
        <v>72</v>
      </c>
    </row>
    <row r="1053" spans="1:6" x14ac:dyDescent="0.2">
      <c r="A1053" s="116" t="s">
        <v>73</v>
      </c>
      <c r="B1053" s="116" t="s">
        <v>5</v>
      </c>
      <c r="C1053" s="116" t="s">
        <v>28</v>
      </c>
      <c r="D1053" s="116" t="s">
        <v>29</v>
      </c>
      <c r="E1053" s="116" t="s">
        <v>30</v>
      </c>
      <c r="F1053" s="3" t="s">
        <v>72</v>
      </c>
    </row>
    <row r="1054" spans="1:6" x14ac:dyDescent="0.2">
      <c r="A1054" s="116" t="s">
        <v>73</v>
      </c>
      <c r="B1054" s="116" t="s">
        <v>5</v>
      </c>
      <c r="C1054" s="116" t="s">
        <v>28</v>
      </c>
      <c r="D1054" s="116" t="s">
        <v>29</v>
      </c>
      <c r="E1054" s="116" t="s">
        <v>30</v>
      </c>
      <c r="F1054" s="3" t="s">
        <v>72</v>
      </c>
    </row>
    <row r="1055" spans="1:6" x14ac:dyDescent="0.2">
      <c r="A1055" s="116" t="s">
        <v>73</v>
      </c>
      <c r="B1055" s="116" t="s">
        <v>5</v>
      </c>
      <c r="C1055" s="116" t="s">
        <v>28</v>
      </c>
      <c r="D1055" s="116" t="s">
        <v>29</v>
      </c>
      <c r="E1055" s="116" t="s">
        <v>30</v>
      </c>
      <c r="F1055" s="3" t="s">
        <v>72</v>
      </c>
    </row>
    <row r="1056" spans="1:6" x14ac:dyDescent="0.2">
      <c r="A1056" s="116" t="s">
        <v>73</v>
      </c>
      <c r="B1056" s="116" t="s">
        <v>5</v>
      </c>
      <c r="C1056" s="116" t="s">
        <v>31</v>
      </c>
      <c r="D1056" s="116" t="s">
        <v>32</v>
      </c>
      <c r="E1056" s="116" t="s">
        <v>33</v>
      </c>
      <c r="F1056" s="3" t="s">
        <v>72</v>
      </c>
    </row>
    <row r="1057" spans="1:6" x14ac:dyDescent="0.2">
      <c r="A1057" s="116" t="s">
        <v>73</v>
      </c>
      <c r="B1057" s="116" t="s">
        <v>5</v>
      </c>
      <c r="C1057" s="116" t="s">
        <v>28</v>
      </c>
      <c r="D1057" s="116" t="s">
        <v>29</v>
      </c>
      <c r="E1057" s="116" t="s">
        <v>30</v>
      </c>
      <c r="F1057" s="3" t="s">
        <v>72</v>
      </c>
    </row>
    <row r="1058" spans="1:6" x14ac:dyDescent="0.2">
      <c r="A1058" s="116" t="s">
        <v>73</v>
      </c>
      <c r="B1058" s="116" t="s">
        <v>5</v>
      </c>
      <c r="C1058" s="116" t="s">
        <v>28</v>
      </c>
      <c r="D1058" s="116" t="s">
        <v>29</v>
      </c>
      <c r="E1058" s="116" t="s">
        <v>30</v>
      </c>
      <c r="F1058" s="3" t="s">
        <v>72</v>
      </c>
    </row>
    <row r="1059" spans="1:6" x14ac:dyDescent="0.2">
      <c r="A1059" s="116" t="s">
        <v>73</v>
      </c>
      <c r="B1059" s="116" t="s">
        <v>5</v>
      </c>
      <c r="C1059" s="116" t="s">
        <v>28</v>
      </c>
      <c r="D1059" s="116" t="s">
        <v>29</v>
      </c>
      <c r="E1059" s="116" t="s">
        <v>30</v>
      </c>
      <c r="F1059" s="3" t="s">
        <v>72</v>
      </c>
    </row>
    <row r="1060" spans="1:6" x14ac:dyDescent="0.2">
      <c r="A1060" s="116" t="s">
        <v>73</v>
      </c>
      <c r="B1060" s="116" t="s">
        <v>5</v>
      </c>
      <c r="C1060" s="116" t="s">
        <v>28</v>
      </c>
      <c r="D1060" s="116" t="s">
        <v>29</v>
      </c>
      <c r="E1060" s="116" t="s">
        <v>30</v>
      </c>
      <c r="F1060" s="3" t="s">
        <v>72</v>
      </c>
    </row>
    <row r="1061" spans="1:6" x14ac:dyDescent="0.2">
      <c r="A1061" s="116" t="s">
        <v>73</v>
      </c>
      <c r="B1061" s="116" t="s">
        <v>5</v>
      </c>
      <c r="C1061" s="116" t="s">
        <v>31</v>
      </c>
      <c r="D1061" s="116" t="s">
        <v>32</v>
      </c>
      <c r="E1061" s="116" t="s">
        <v>33</v>
      </c>
      <c r="F1061" s="3" t="s">
        <v>72</v>
      </c>
    </row>
    <row r="1062" spans="1:6" x14ac:dyDescent="0.2">
      <c r="A1062" s="116" t="s">
        <v>73</v>
      </c>
      <c r="B1062" s="116" t="s">
        <v>5</v>
      </c>
      <c r="C1062" s="116" t="s">
        <v>28</v>
      </c>
      <c r="D1062" s="116" t="s">
        <v>29</v>
      </c>
      <c r="E1062" s="116" t="s">
        <v>30</v>
      </c>
      <c r="F1062" s="3" t="s">
        <v>72</v>
      </c>
    </row>
    <row r="1063" spans="1:6" x14ac:dyDescent="0.2">
      <c r="A1063" s="116" t="s">
        <v>73</v>
      </c>
      <c r="B1063" s="116" t="s">
        <v>5</v>
      </c>
      <c r="C1063" s="116" t="s">
        <v>28</v>
      </c>
      <c r="D1063" s="116" t="s">
        <v>29</v>
      </c>
      <c r="E1063" s="116" t="s">
        <v>30</v>
      </c>
      <c r="F1063" s="3" t="s">
        <v>72</v>
      </c>
    </row>
    <row r="1064" spans="1:6" x14ac:dyDescent="0.2">
      <c r="A1064" s="116" t="s">
        <v>73</v>
      </c>
      <c r="B1064" s="116" t="s">
        <v>5</v>
      </c>
      <c r="C1064" s="116" t="s">
        <v>28</v>
      </c>
      <c r="D1064" s="116" t="s">
        <v>29</v>
      </c>
      <c r="E1064" s="116" t="s">
        <v>30</v>
      </c>
      <c r="F1064" s="3" t="s">
        <v>72</v>
      </c>
    </row>
    <row r="1065" spans="1:6" x14ac:dyDescent="0.2">
      <c r="A1065" s="116" t="s">
        <v>73</v>
      </c>
      <c r="B1065" s="116" t="s">
        <v>5</v>
      </c>
      <c r="C1065" s="116" t="s">
        <v>28</v>
      </c>
      <c r="D1065" s="116" t="s">
        <v>29</v>
      </c>
      <c r="E1065" s="116" t="s">
        <v>30</v>
      </c>
      <c r="F1065" s="3" t="s">
        <v>72</v>
      </c>
    </row>
    <row r="1066" spans="1:6" x14ac:dyDescent="0.2">
      <c r="A1066" s="116" t="s">
        <v>73</v>
      </c>
      <c r="B1066" s="116" t="s">
        <v>5</v>
      </c>
      <c r="C1066" s="116" t="s">
        <v>25</v>
      </c>
      <c r="D1066" s="116" t="s">
        <v>26</v>
      </c>
      <c r="E1066" s="116" t="s">
        <v>27</v>
      </c>
      <c r="F1066" s="3" t="s">
        <v>72</v>
      </c>
    </row>
    <row r="1067" spans="1:6" x14ac:dyDescent="0.2">
      <c r="A1067" s="116" t="s">
        <v>73</v>
      </c>
      <c r="B1067" s="116" t="s">
        <v>5</v>
      </c>
      <c r="C1067" s="116" t="s">
        <v>25</v>
      </c>
      <c r="D1067" s="116" t="s">
        <v>26</v>
      </c>
      <c r="E1067" s="116" t="s">
        <v>27</v>
      </c>
      <c r="F1067" s="3" t="s">
        <v>72</v>
      </c>
    </row>
    <row r="1068" spans="1:6" x14ac:dyDescent="0.2">
      <c r="A1068" s="116" t="s">
        <v>73</v>
      </c>
      <c r="B1068" s="116" t="s">
        <v>5</v>
      </c>
      <c r="C1068" s="116" t="s">
        <v>25</v>
      </c>
      <c r="D1068" s="116" t="s">
        <v>29</v>
      </c>
      <c r="E1068" s="116" t="s">
        <v>30</v>
      </c>
      <c r="F1068" s="3" t="s">
        <v>72</v>
      </c>
    </row>
    <row r="1069" spans="1:6" x14ac:dyDescent="0.2">
      <c r="A1069" s="116" t="s">
        <v>73</v>
      </c>
      <c r="B1069" s="116" t="s">
        <v>5</v>
      </c>
      <c r="C1069" s="116" t="s">
        <v>28</v>
      </c>
      <c r="D1069" s="116" t="s">
        <v>29</v>
      </c>
      <c r="E1069" s="116" t="s">
        <v>30</v>
      </c>
      <c r="F1069" s="3" t="s">
        <v>72</v>
      </c>
    </row>
    <row r="1070" spans="1:6" x14ac:dyDescent="0.2">
      <c r="A1070" s="116" t="s">
        <v>73</v>
      </c>
      <c r="B1070" s="116" t="s">
        <v>5</v>
      </c>
      <c r="C1070" s="116" t="s">
        <v>28</v>
      </c>
      <c r="D1070" s="116" t="s">
        <v>29</v>
      </c>
      <c r="E1070" s="116" t="s">
        <v>30</v>
      </c>
      <c r="F1070" s="3" t="s">
        <v>72</v>
      </c>
    </row>
    <row r="1071" spans="1:6" x14ac:dyDescent="0.2">
      <c r="A1071" s="116" t="s">
        <v>73</v>
      </c>
      <c r="B1071" s="116" t="s">
        <v>5</v>
      </c>
      <c r="C1071" s="116" t="s">
        <v>31</v>
      </c>
      <c r="D1071" s="116" t="s">
        <v>32</v>
      </c>
      <c r="E1071" s="116" t="s">
        <v>33</v>
      </c>
      <c r="F1071" s="3" t="s">
        <v>72</v>
      </c>
    </row>
    <row r="1072" spans="1:6" x14ac:dyDescent="0.2">
      <c r="A1072" s="116" t="s">
        <v>73</v>
      </c>
      <c r="B1072" s="116" t="s">
        <v>5</v>
      </c>
      <c r="C1072" s="116" t="s">
        <v>28</v>
      </c>
      <c r="D1072" s="116" t="s">
        <v>29</v>
      </c>
      <c r="E1072" s="116" t="s">
        <v>30</v>
      </c>
      <c r="F1072" s="3" t="s">
        <v>72</v>
      </c>
    </row>
    <row r="1073" spans="1:6" x14ac:dyDescent="0.2">
      <c r="A1073" s="116" t="s">
        <v>73</v>
      </c>
      <c r="B1073" s="116" t="s">
        <v>5</v>
      </c>
      <c r="C1073" s="116" t="s">
        <v>28</v>
      </c>
      <c r="D1073" s="116" t="s">
        <v>29</v>
      </c>
      <c r="E1073" s="116" t="s">
        <v>30</v>
      </c>
      <c r="F1073" s="3" t="s">
        <v>72</v>
      </c>
    </row>
    <row r="1074" spans="1:6" x14ac:dyDescent="0.2">
      <c r="A1074" s="116" t="s">
        <v>73</v>
      </c>
      <c r="B1074" s="116" t="s">
        <v>5</v>
      </c>
      <c r="C1074" s="116" t="s">
        <v>31</v>
      </c>
      <c r="D1074" s="116" t="s">
        <v>32</v>
      </c>
      <c r="E1074" s="116" t="s">
        <v>33</v>
      </c>
      <c r="F1074" s="3" t="s">
        <v>72</v>
      </c>
    </row>
    <row r="1075" spans="1:6" x14ac:dyDescent="0.2">
      <c r="A1075" s="116" t="s">
        <v>73</v>
      </c>
      <c r="B1075" s="116" t="s">
        <v>5</v>
      </c>
      <c r="C1075" s="116" t="s">
        <v>25</v>
      </c>
      <c r="D1075" s="116" t="s">
        <v>29</v>
      </c>
      <c r="E1075" s="116" t="s">
        <v>30</v>
      </c>
      <c r="F1075" s="3" t="s">
        <v>72</v>
      </c>
    </row>
    <row r="1076" spans="1:6" x14ac:dyDescent="0.2">
      <c r="A1076" s="116" t="s">
        <v>73</v>
      </c>
      <c r="B1076" s="116" t="s">
        <v>5</v>
      </c>
      <c r="C1076" s="116" t="s">
        <v>25</v>
      </c>
      <c r="D1076" s="116" t="s">
        <v>29</v>
      </c>
      <c r="E1076" s="116" t="s">
        <v>30</v>
      </c>
      <c r="F1076" s="3" t="s">
        <v>72</v>
      </c>
    </row>
    <row r="1077" spans="1:6" x14ac:dyDescent="0.2">
      <c r="A1077" s="116" t="s">
        <v>73</v>
      </c>
      <c r="B1077" s="116" t="s">
        <v>5</v>
      </c>
      <c r="C1077" s="116" t="s">
        <v>28</v>
      </c>
      <c r="D1077" s="116" t="s">
        <v>29</v>
      </c>
      <c r="E1077" s="116" t="s">
        <v>30</v>
      </c>
      <c r="F1077" s="3" t="s">
        <v>72</v>
      </c>
    </row>
    <row r="1078" spans="1:6" x14ac:dyDescent="0.2">
      <c r="A1078" s="116" t="s">
        <v>73</v>
      </c>
      <c r="B1078" s="116" t="s">
        <v>5</v>
      </c>
      <c r="C1078" s="116" t="s">
        <v>28</v>
      </c>
      <c r="D1078" s="116" t="s">
        <v>29</v>
      </c>
      <c r="E1078" s="116" t="s">
        <v>30</v>
      </c>
      <c r="F1078" s="3" t="s">
        <v>72</v>
      </c>
    </row>
    <row r="1079" spans="1:6" x14ac:dyDescent="0.2">
      <c r="A1079" s="116" t="s">
        <v>73</v>
      </c>
      <c r="B1079" s="116" t="s">
        <v>5</v>
      </c>
      <c r="C1079" s="116" t="s">
        <v>28</v>
      </c>
      <c r="D1079" s="116" t="s">
        <v>29</v>
      </c>
      <c r="E1079" s="116" t="s">
        <v>30</v>
      </c>
      <c r="F1079" s="3" t="s">
        <v>72</v>
      </c>
    </row>
    <row r="1080" spans="1:6" x14ac:dyDescent="0.2">
      <c r="A1080" s="116" t="s">
        <v>73</v>
      </c>
      <c r="B1080" s="116" t="s">
        <v>5</v>
      </c>
      <c r="C1080" s="116" t="s">
        <v>28</v>
      </c>
      <c r="D1080" s="116" t="s">
        <v>29</v>
      </c>
      <c r="E1080" s="116" t="s">
        <v>30</v>
      </c>
      <c r="F1080" s="3" t="s">
        <v>72</v>
      </c>
    </row>
    <row r="1081" spans="1:6" x14ac:dyDescent="0.2">
      <c r="A1081" s="116" t="s">
        <v>73</v>
      </c>
      <c r="B1081" s="116" t="s">
        <v>5</v>
      </c>
      <c r="C1081" s="116" t="s">
        <v>28</v>
      </c>
      <c r="D1081" s="116" t="s">
        <v>29</v>
      </c>
      <c r="E1081" s="116" t="s">
        <v>30</v>
      </c>
      <c r="F1081" s="3" t="s">
        <v>72</v>
      </c>
    </row>
    <row r="1082" spans="1:6" x14ac:dyDescent="0.2">
      <c r="A1082" s="116" t="s">
        <v>73</v>
      </c>
      <c r="B1082" s="116" t="s">
        <v>5</v>
      </c>
      <c r="C1082" s="116" t="s">
        <v>28</v>
      </c>
      <c r="D1082" s="116" t="s">
        <v>29</v>
      </c>
      <c r="E1082" s="116" t="s">
        <v>30</v>
      </c>
      <c r="F1082" s="3" t="s">
        <v>72</v>
      </c>
    </row>
    <row r="1083" spans="1:6" x14ac:dyDescent="0.2">
      <c r="A1083" s="116" t="s">
        <v>73</v>
      </c>
      <c r="B1083" s="116" t="s">
        <v>5</v>
      </c>
      <c r="C1083" s="116" t="s">
        <v>28</v>
      </c>
      <c r="D1083" s="116" t="s">
        <v>29</v>
      </c>
      <c r="E1083" s="116" t="s">
        <v>30</v>
      </c>
      <c r="F1083" s="3" t="s">
        <v>72</v>
      </c>
    </row>
    <row r="1084" spans="1:6" x14ac:dyDescent="0.2">
      <c r="A1084" s="116" t="s">
        <v>73</v>
      </c>
      <c r="B1084" s="116" t="s">
        <v>5</v>
      </c>
      <c r="C1084" s="116" t="s">
        <v>28</v>
      </c>
      <c r="D1084" s="116" t="s">
        <v>29</v>
      </c>
      <c r="E1084" s="116" t="s">
        <v>30</v>
      </c>
      <c r="F1084" s="3" t="s">
        <v>72</v>
      </c>
    </row>
    <row r="1085" spans="1:6" x14ac:dyDescent="0.2">
      <c r="A1085" s="116" t="s">
        <v>73</v>
      </c>
      <c r="B1085" s="116" t="s">
        <v>5</v>
      </c>
      <c r="C1085" s="116" t="s">
        <v>28</v>
      </c>
      <c r="D1085" s="116" t="s">
        <v>29</v>
      </c>
      <c r="E1085" s="116" t="s">
        <v>30</v>
      </c>
      <c r="F1085" s="3" t="s">
        <v>72</v>
      </c>
    </row>
    <row r="1086" spans="1:6" x14ac:dyDescent="0.2">
      <c r="A1086" s="116" t="s">
        <v>73</v>
      </c>
      <c r="B1086" s="116" t="s">
        <v>5</v>
      </c>
      <c r="C1086" s="116" t="s">
        <v>28</v>
      </c>
      <c r="D1086" s="116" t="s">
        <v>29</v>
      </c>
      <c r="E1086" s="116" t="s">
        <v>30</v>
      </c>
      <c r="F1086" s="3" t="s">
        <v>72</v>
      </c>
    </row>
    <row r="1087" spans="1:6" x14ac:dyDescent="0.2">
      <c r="A1087" s="116" t="s">
        <v>73</v>
      </c>
      <c r="B1087" s="116" t="s">
        <v>5</v>
      </c>
      <c r="C1087" s="116" t="s">
        <v>28</v>
      </c>
      <c r="D1087" s="116" t="s">
        <v>29</v>
      </c>
      <c r="E1087" s="116" t="s">
        <v>30</v>
      </c>
      <c r="F1087" s="3" t="s">
        <v>72</v>
      </c>
    </row>
    <row r="1088" spans="1:6" x14ac:dyDescent="0.2">
      <c r="A1088" s="116" t="s">
        <v>73</v>
      </c>
      <c r="B1088" s="116" t="s">
        <v>5</v>
      </c>
      <c r="C1088" s="116" t="s">
        <v>28</v>
      </c>
      <c r="D1088" s="116" t="s">
        <v>29</v>
      </c>
      <c r="E1088" s="116" t="s">
        <v>30</v>
      </c>
      <c r="F1088" s="3" t="s">
        <v>72</v>
      </c>
    </row>
    <row r="1089" spans="1:6" x14ac:dyDescent="0.2">
      <c r="A1089" s="116" t="s">
        <v>73</v>
      </c>
      <c r="B1089" s="116" t="s">
        <v>5</v>
      </c>
      <c r="C1089" s="116" t="s">
        <v>28</v>
      </c>
      <c r="D1089" s="116" t="s">
        <v>29</v>
      </c>
      <c r="E1089" s="116" t="s">
        <v>30</v>
      </c>
      <c r="F1089" s="3" t="s">
        <v>72</v>
      </c>
    </row>
    <row r="1090" spans="1:6" x14ac:dyDescent="0.2">
      <c r="A1090" s="116" t="s">
        <v>73</v>
      </c>
      <c r="B1090" s="116" t="s">
        <v>5</v>
      </c>
      <c r="C1090" s="116" t="s">
        <v>28</v>
      </c>
      <c r="D1090" s="116" t="s">
        <v>29</v>
      </c>
      <c r="E1090" s="116" t="s">
        <v>30</v>
      </c>
      <c r="F1090" s="3" t="s">
        <v>72</v>
      </c>
    </row>
    <row r="1091" spans="1:6" x14ac:dyDescent="0.2">
      <c r="A1091" s="116" t="s">
        <v>73</v>
      </c>
      <c r="B1091" s="116" t="s">
        <v>5</v>
      </c>
      <c r="C1091" s="116" t="s">
        <v>28</v>
      </c>
      <c r="D1091" s="116" t="s">
        <v>29</v>
      </c>
      <c r="E1091" s="116" t="s">
        <v>30</v>
      </c>
      <c r="F1091" s="3" t="s">
        <v>72</v>
      </c>
    </row>
    <row r="1092" spans="1:6" x14ac:dyDescent="0.2">
      <c r="A1092" s="116" t="s">
        <v>73</v>
      </c>
      <c r="B1092" s="116" t="s">
        <v>5</v>
      </c>
      <c r="C1092" s="116" t="s">
        <v>28</v>
      </c>
      <c r="D1092" s="116" t="s">
        <v>29</v>
      </c>
      <c r="E1092" s="116" t="s">
        <v>30</v>
      </c>
      <c r="F1092" s="3" t="s">
        <v>72</v>
      </c>
    </row>
    <row r="1093" spans="1:6" x14ac:dyDescent="0.2">
      <c r="A1093" s="116" t="s">
        <v>73</v>
      </c>
      <c r="B1093" s="116" t="s">
        <v>5</v>
      </c>
      <c r="C1093" s="116" t="s">
        <v>28</v>
      </c>
      <c r="D1093" s="116" t="s">
        <v>29</v>
      </c>
      <c r="E1093" s="116" t="s">
        <v>30</v>
      </c>
      <c r="F1093" s="3" t="s">
        <v>72</v>
      </c>
    </row>
    <row r="1094" spans="1:6" x14ac:dyDescent="0.2">
      <c r="A1094" s="116" t="s">
        <v>73</v>
      </c>
      <c r="B1094" s="116" t="s">
        <v>5</v>
      </c>
      <c r="C1094" s="116" t="s">
        <v>28</v>
      </c>
      <c r="D1094" s="116" t="s">
        <v>32</v>
      </c>
      <c r="E1094" s="116" t="s">
        <v>33</v>
      </c>
      <c r="F1094" s="3" t="s">
        <v>72</v>
      </c>
    </row>
    <row r="1095" spans="1:6" x14ac:dyDescent="0.2">
      <c r="A1095" s="116" t="s">
        <v>73</v>
      </c>
      <c r="B1095" s="116" t="s">
        <v>5</v>
      </c>
      <c r="C1095" s="116" t="s">
        <v>28</v>
      </c>
      <c r="D1095" s="116" t="s">
        <v>32</v>
      </c>
      <c r="E1095" s="116" t="s">
        <v>33</v>
      </c>
      <c r="F1095" s="3" t="s">
        <v>72</v>
      </c>
    </row>
    <row r="1096" spans="1:6" x14ac:dyDescent="0.2">
      <c r="A1096" s="116" t="s">
        <v>73</v>
      </c>
      <c r="B1096" s="116" t="s">
        <v>5</v>
      </c>
      <c r="C1096" s="116" t="s">
        <v>28</v>
      </c>
      <c r="D1096" s="116" t="s">
        <v>29</v>
      </c>
      <c r="E1096" s="116" t="s">
        <v>30</v>
      </c>
      <c r="F1096" s="3" t="s">
        <v>72</v>
      </c>
    </row>
    <row r="1097" spans="1:6" x14ac:dyDescent="0.2">
      <c r="A1097" s="116" t="s">
        <v>73</v>
      </c>
      <c r="B1097" s="116" t="s">
        <v>5</v>
      </c>
      <c r="C1097" s="116" t="s">
        <v>28</v>
      </c>
      <c r="D1097" s="116" t="s">
        <v>32</v>
      </c>
      <c r="E1097" s="116" t="s">
        <v>33</v>
      </c>
      <c r="F1097" s="3" t="s">
        <v>72</v>
      </c>
    </row>
    <row r="1098" spans="1:6" x14ac:dyDescent="0.2">
      <c r="A1098" s="116" t="s">
        <v>73</v>
      </c>
      <c r="B1098" s="116" t="s">
        <v>5</v>
      </c>
      <c r="C1098" s="116" t="s">
        <v>31</v>
      </c>
      <c r="D1098" s="116" t="s">
        <v>32</v>
      </c>
      <c r="E1098" s="116" t="s">
        <v>33</v>
      </c>
      <c r="F1098" s="3" t="s">
        <v>72</v>
      </c>
    </row>
    <row r="1099" spans="1:6" x14ac:dyDescent="0.2">
      <c r="A1099" s="116" t="s">
        <v>73</v>
      </c>
      <c r="B1099" s="116" t="s">
        <v>5</v>
      </c>
      <c r="C1099" s="116" t="s">
        <v>28</v>
      </c>
      <c r="D1099" s="116" t="s">
        <v>29</v>
      </c>
      <c r="E1099" s="116" t="s">
        <v>30</v>
      </c>
      <c r="F1099" s="3" t="s">
        <v>72</v>
      </c>
    </row>
    <row r="1100" spans="1:6" x14ac:dyDescent="0.2">
      <c r="A1100" s="116" t="s">
        <v>73</v>
      </c>
      <c r="B1100" s="116" t="s">
        <v>5</v>
      </c>
      <c r="C1100" s="116" t="s">
        <v>28</v>
      </c>
      <c r="D1100" s="116" t="s">
        <v>29</v>
      </c>
      <c r="E1100" s="116" t="s">
        <v>30</v>
      </c>
      <c r="F1100" s="3" t="s">
        <v>72</v>
      </c>
    </row>
    <row r="1101" spans="1:6" x14ac:dyDescent="0.2">
      <c r="A1101" s="116" t="s">
        <v>73</v>
      </c>
      <c r="B1101" s="116" t="s">
        <v>5</v>
      </c>
      <c r="C1101" s="116" t="s">
        <v>25</v>
      </c>
      <c r="D1101" s="116" t="s">
        <v>29</v>
      </c>
      <c r="E1101" s="116" t="s">
        <v>30</v>
      </c>
      <c r="F1101" s="3" t="s">
        <v>72</v>
      </c>
    </row>
    <row r="1102" spans="1:6" x14ac:dyDescent="0.2">
      <c r="A1102" s="116" t="s">
        <v>73</v>
      </c>
      <c r="B1102" s="116" t="s">
        <v>5</v>
      </c>
      <c r="C1102" s="116" t="s">
        <v>28</v>
      </c>
      <c r="D1102" s="116" t="s">
        <v>29</v>
      </c>
      <c r="E1102" s="116" t="s">
        <v>30</v>
      </c>
      <c r="F1102" s="3" t="s">
        <v>72</v>
      </c>
    </row>
    <row r="1103" spans="1:6" x14ac:dyDescent="0.2">
      <c r="A1103" s="116" t="s">
        <v>73</v>
      </c>
      <c r="B1103" s="116" t="s">
        <v>5</v>
      </c>
      <c r="C1103" s="116" t="s">
        <v>28</v>
      </c>
      <c r="D1103" s="116" t="s">
        <v>29</v>
      </c>
      <c r="E1103" s="116" t="s">
        <v>30</v>
      </c>
      <c r="F1103" s="3" t="s">
        <v>72</v>
      </c>
    </row>
    <row r="1104" spans="1:6" x14ac:dyDescent="0.2">
      <c r="A1104" s="116" t="s">
        <v>73</v>
      </c>
      <c r="B1104" s="116" t="s">
        <v>5</v>
      </c>
      <c r="C1104" s="116" t="s">
        <v>28</v>
      </c>
      <c r="D1104" s="116" t="s">
        <v>29</v>
      </c>
      <c r="E1104" s="116" t="s">
        <v>30</v>
      </c>
      <c r="F1104" s="3" t="s">
        <v>72</v>
      </c>
    </row>
    <row r="1105" spans="1:6" x14ac:dyDescent="0.2">
      <c r="A1105" s="116" t="s">
        <v>73</v>
      </c>
      <c r="B1105" s="116" t="s">
        <v>5</v>
      </c>
      <c r="C1105" s="116" t="s">
        <v>28</v>
      </c>
      <c r="D1105" s="116" t="s">
        <v>29</v>
      </c>
      <c r="E1105" s="116" t="s">
        <v>30</v>
      </c>
      <c r="F1105" s="3" t="s">
        <v>72</v>
      </c>
    </row>
    <row r="1106" spans="1:6" x14ac:dyDescent="0.2">
      <c r="A1106" s="116" t="s">
        <v>73</v>
      </c>
      <c r="B1106" s="116" t="s">
        <v>5</v>
      </c>
      <c r="C1106" s="116" t="s">
        <v>25</v>
      </c>
      <c r="D1106" s="116" t="s">
        <v>26</v>
      </c>
      <c r="E1106" s="116" t="s">
        <v>27</v>
      </c>
      <c r="F1106" s="3" t="s">
        <v>72</v>
      </c>
    </row>
    <row r="1107" spans="1:6" x14ac:dyDescent="0.2">
      <c r="A1107" s="116" t="s">
        <v>73</v>
      </c>
      <c r="B1107" s="116" t="s">
        <v>5</v>
      </c>
      <c r="C1107" s="116" t="s">
        <v>28</v>
      </c>
      <c r="D1107" s="116" t="s">
        <v>29</v>
      </c>
      <c r="E1107" s="116" t="s">
        <v>30</v>
      </c>
      <c r="F1107" s="3" t="s">
        <v>72</v>
      </c>
    </row>
    <row r="1108" spans="1:6" x14ac:dyDescent="0.2">
      <c r="A1108" s="116" t="s">
        <v>73</v>
      </c>
      <c r="B1108" s="116" t="s">
        <v>5</v>
      </c>
      <c r="C1108" s="116" t="s">
        <v>28</v>
      </c>
      <c r="D1108" s="116" t="s">
        <v>29</v>
      </c>
      <c r="E1108" s="116" t="s">
        <v>30</v>
      </c>
      <c r="F1108" s="3" t="s">
        <v>72</v>
      </c>
    </row>
    <row r="1109" spans="1:6" x14ac:dyDescent="0.2">
      <c r="A1109" s="116" t="s">
        <v>73</v>
      </c>
      <c r="B1109" s="116" t="s">
        <v>5</v>
      </c>
      <c r="C1109" s="116" t="s">
        <v>28</v>
      </c>
      <c r="D1109" s="116" t="s">
        <v>29</v>
      </c>
      <c r="E1109" s="116" t="s">
        <v>30</v>
      </c>
      <c r="F1109" s="3" t="s">
        <v>72</v>
      </c>
    </row>
    <row r="1110" spans="1:6" x14ac:dyDescent="0.2">
      <c r="A1110" s="116" t="s">
        <v>73</v>
      </c>
      <c r="B1110" s="116" t="s">
        <v>5</v>
      </c>
      <c r="C1110" s="116" t="s">
        <v>28</v>
      </c>
      <c r="D1110" s="116" t="s">
        <v>29</v>
      </c>
      <c r="E1110" s="116" t="s">
        <v>30</v>
      </c>
      <c r="F1110" s="3" t="s">
        <v>72</v>
      </c>
    </row>
    <row r="1111" spans="1:6" x14ac:dyDescent="0.2">
      <c r="A1111" s="116" t="s">
        <v>73</v>
      </c>
      <c r="B1111" s="116" t="s">
        <v>5</v>
      </c>
      <c r="C1111" s="116" t="s">
        <v>28</v>
      </c>
      <c r="D1111" s="116" t="s">
        <v>29</v>
      </c>
      <c r="E1111" s="116" t="s">
        <v>30</v>
      </c>
      <c r="F1111" s="3" t="s">
        <v>72</v>
      </c>
    </row>
    <row r="1112" spans="1:6" x14ac:dyDescent="0.2">
      <c r="A1112" s="116" t="s">
        <v>73</v>
      </c>
      <c r="B1112" s="116" t="s">
        <v>5</v>
      </c>
      <c r="C1112" s="116" t="s">
        <v>28</v>
      </c>
      <c r="D1112" s="116" t="s">
        <v>29</v>
      </c>
      <c r="E1112" s="116" t="s">
        <v>30</v>
      </c>
      <c r="F1112" s="3" t="s">
        <v>72</v>
      </c>
    </row>
    <row r="1113" spans="1:6" x14ac:dyDescent="0.2">
      <c r="A1113" s="116" t="s">
        <v>73</v>
      </c>
      <c r="B1113" s="116" t="s">
        <v>5</v>
      </c>
      <c r="C1113" s="116" t="s">
        <v>28</v>
      </c>
      <c r="D1113" s="116" t="s">
        <v>29</v>
      </c>
      <c r="E1113" s="116" t="s">
        <v>30</v>
      </c>
      <c r="F1113" s="3" t="s">
        <v>72</v>
      </c>
    </row>
    <row r="1114" spans="1:6" x14ac:dyDescent="0.2">
      <c r="A1114" s="116" t="s">
        <v>73</v>
      </c>
      <c r="B1114" s="116" t="s">
        <v>5</v>
      </c>
      <c r="C1114" s="116" t="s">
        <v>28</v>
      </c>
      <c r="D1114" s="116" t="s">
        <v>29</v>
      </c>
      <c r="E1114" s="116" t="s">
        <v>30</v>
      </c>
      <c r="F1114" s="3" t="s">
        <v>72</v>
      </c>
    </row>
    <row r="1115" spans="1:6" x14ac:dyDescent="0.2">
      <c r="A1115" s="116" t="s">
        <v>73</v>
      </c>
      <c r="B1115" s="116" t="s">
        <v>5</v>
      </c>
      <c r="C1115" s="116" t="s">
        <v>28</v>
      </c>
      <c r="D1115" s="116" t="s">
        <v>29</v>
      </c>
      <c r="E1115" s="116" t="s">
        <v>30</v>
      </c>
      <c r="F1115" s="3" t="s">
        <v>72</v>
      </c>
    </row>
    <row r="1116" spans="1:6" x14ac:dyDescent="0.2">
      <c r="A1116" s="116" t="s">
        <v>73</v>
      </c>
      <c r="B1116" s="116" t="s">
        <v>5</v>
      </c>
      <c r="C1116" s="116" t="s">
        <v>28</v>
      </c>
      <c r="D1116" s="116" t="s">
        <v>29</v>
      </c>
      <c r="E1116" s="116" t="s">
        <v>30</v>
      </c>
      <c r="F1116" s="3" t="s">
        <v>72</v>
      </c>
    </row>
    <row r="1117" spans="1:6" x14ac:dyDescent="0.2">
      <c r="A1117" s="116" t="s">
        <v>73</v>
      </c>
      <c r="B1117" s="116" t="s">
        <v>5</v>
      </c>
      <c r="C1117" s="116" t="s">
        <v>28</v>
      </c>
      <c r="D1117" s="116" t="s">
        <v>29</v>
      </c>
      <c r="E1117" s="116" t="s">
        <v>30</v>
      </c>
      <c r="F1117" s="3" t="s">
        <v>72</v>
      </c>
    </row>
    <row r="1118" spans="1:6" x14ac:dyDescent="0.2">
      <c r="A1118" s="116" t="s">
        <v>73</v>
      </c>
      <c r="B1118" s="116" t="s">
        <v>5</v>
      </c>
      <c r="C1118" s="116" t="s">
        <v>28</v>
      </c>
      <c r="D1118" s="116" t="s">
        <v>29</v>
      </c>
      <c r="E1118" s="116" t="s">
        <v>30</v>
      </c>
      <c r="F1118" s="3" t="s">
        <v>72</v>
      </c>
    </row>
    <row r="1119" spans="1:6" x14ac:dyDescent="0.2">
      <c r="A1119" s="116" t="s">
        <v>73</v>
      </c>
      <c r="B1119" s="116" t="s">
        <v>5</v>
      </c>
      <c r="C1119" s="116" t="s">
        <v>28</v>
      </c>
      <c r="D1119" s="116" t="s">
        <v>29</v>
      </c>
      <c r="E1119" s="116" t="s">
        <v>30</v>
      </c>
      <c r="F1119" s="3" t="s">
        <v>72</v>
      </c>
    </row>
    <row r="1120" spans="1:6" x14ac:dyDescent="0.2">
      <c r="A1120" s="116" t="s">
        <v>73</v>
      </c>
      <c r="B1120" s="116" t="s">
        <v>5</v>
      </c>
      <c r="C1120" s="116" t="s">
        <v>28</v>
      </c>
      <c r="D1120" s="116" t="s">
        <v>29</v>
      </c>
      <c r="E1120" s="116" t="s">
        <v>30</v>
      </c>
      <c r="F1120" s="3" t="s">
        <v>72</v>
      </c>
    </row>
    <row r="1121" spans="1:6" x14ac:dyDescent="0.2">
      <c r="A1121" s="116" t="s">
        <v>73</v>
      </c>
      <c r="B1121" s="116" t="s">
        <v>5</v>
      </c>
      <c r="C1121" s="116" t="s">
        <v>28</v>
      </c>
      <c r="D1121" s="116" t="s">
        <v>29</v>
      </c>
      <c r="E1121" s="116" t="s">
        <v>30</v>
      </c>
      <c r="F1121" s="3" t="s">
        <v>72</v>
      </c>
    </row>
    <row r="1122" spans="1:6" x14ac:dyDescent="0.2">
      <c r="A1122" s="116" t="s">
        <v>73</v>
      </c>
      <c r="B1122" s="116" t="s">
        <v>5</v>
      </c>
      <c r="C1122" s="116" t="s">
        <v>25</v>
      </c>
      <c r="D1122" s="116" t="s">
        <v>26</v>
      </c>
      <c r="E1122" s="116" t="s">
        <v>27</v>
      </c>
      <c r="F1122" s="3" t="s">
        <v>72</v>
      </c>
    </row>
    <row r="1123" spans="1:6" x14ac:dyDescent="0.2">
      <c r="A1123" s="116" t="s">
        <v>73</v>
      </c>
      <c r="B1123" s="116" t="s">
        <v>5</v>
      </c>
      <c r="C1123" s="116" t="s">
        <v>28</v>
      </c>
      <c r="D1123" s="116" t="s">
        <v>29</v>
      </c>
      <c r="E1123" s="116" t="s">
        <v>30</v>
      </c>
      <c r="F1123" s="3" t="s">
        <v>72</v>
      </c>
    </row>
    <row r="1124" spans="1:6" x14ac:dyDescent="0.2">
      <c r="A1124" s="116" t="s">
        <v>73</v>
      </c>
      <c r="B1124" s="116" t="s">
        <v>5</v>
      </c>
      <c r="C1124" s="116" t="s">
        <v>28</v>
      </c>
      <c r="D1124" s="116" t="s">
        <v>29</v>
      </c>
      <c r="E1124" s="116" t="s">
        <v>30</v>
      </c>
      <c r="F1124" s="3" t="s">
        <v>72</v>
      </c>
    </row>
    <row r="1125" spans="1:6" x14ac:dyDescent="0.2">
      <c r="A1125" s="116" t="s">
        <v>73</v>
      </c>
      <c r="B1125" s="116" t="s">
        <v>5</v>
      </c>
      <c r="C1125" s="116" t="s">
        <v>31</v>
      </c>
      <c r="D1125" s="116" t="s">
        <v>32</v>
      </c>
      <c r="E1125" s="116" t="s">
        <v>33</v>
      </c>
      <c r="F1125" s="3" t="s">
        <v>72</v>
      </c>
    </row>
    <row r="1126" spans="1:6" x14ac:dyDescent="0.2">
      <c r="A1126" s="116" t="s">
        <v>73</v>
      </c>
      <c r="B1126" s="116" t="s">
        <v>5</v>
      </c>
      <c r="C1126" s="116" t="s">
        <v>28</v>
      </c>
      <c r="D1126" s="116" t="s">
        <v>29</v>
      </c>
      <c r="E1126" s="116" t="s">
        <v>30</v>
      </c>
      <c r="F1126" s="3" t="s">
        <v>72</v>
      </c>
    </row>
    <row r="1127" spans="1:6" x14ac:dyDescent="0.2">
      <c r="A1127" s="116" t="s">
        <v>73</v>
      </c>
      <c r="B1127" s="116" t="s">
        <v>5</v>
      </c>
      <c r="C1127" s="116" t="s">
        <v>28</v>
      </c>
      <c r="D1127" s="116" t="s">
        <v>29</v>
      </c>
      <c r="E1127" s="116" t="s">
        <v>30</v>
      </c>
      <c r="F1127" s="3" t="s">
        <v>72</v>
      </c>
    </row>
    <row r="1128" spans="1:6" x14ac:dyDescent="0.2">
      <c r="A1128" s="116" t="s">
        <v>73</v>
      </c>
      <c r="B1128" s="116" t="s">
        <v>24</v>
      </c>
      <c r="C1128" s="116" t="s">
        <v>28</v>
      </c>
      <c r="D1128" s="116" t="s">
        <v>29</v>
      </c>
      <c r="E1128" s="116" t="s">
        <v>30</v>
      </c>
      <c r="F1128" s="3" t="s">
        <v>72</v>
      </c>
    </row>
    <row r="1129" spans="1:6" x14ac:dyDescent="0.2">
      <c r="A1129" s="116" t="s">
        <v>73</v>
      </c>
      <c r="B1129" s="116" t="s">
        <v>5</v>
      </c>
      <c r="C1129" s="116" t="s">
        <v>28</v>
      </c>
      <c r="D1129" s="116" t="s">
        <v>29</v>
      </c>
      <c r="E1129" s="116" t="s">
        <v>30</v>
      </c>
      <c r="F1129" s="3" t="s">
        <v>72</v>
      </c>
    </row>
    <row r="1130" spans="1:6" x14ac:dyDescent="0.2">
      <c r="A1130" s="116" t="s">
        <v>73</v>
      </c>
      <c r="B1130" s="116" t="s">
        <v>5</v>
      </c>
      <c r="C1130" s="116" t="s">
        <v>31</v>
      </c>
      <c r="D1130" s="116" t="s">
        <v>32</v>
      </c>
      <c r="E1130" s="116" t="s">
        <v>33</v>
      </c>
      <c r="F1130" s="3" t="s">
        <v>72</v>
      </c>
    </row>
    <row r="1131" spans="1:6" x14ac:dyDescent="0.2">
      <c r="A1131" s="116" t="s">
        <v>73</v>
      </c>
      <c r="B1131" s="116" t="s">
        <v>5</v>
      </c>
      <c r="C1131" s="116" t="s">
        <v>28</v>
      </c>
      <c r="D1131" s="116" t="s">
        <v>29</v>
      </c>
      <c r="E1131" s="116" t="s">
        <v>30</v>
      </c>
      <c r="F1131" s="3" t="s">
        <v>72</v>
      </c>
    </row>
    <row r="1132" spans="1:6" x14ac:dyDescent="0.2">
      <c r="A1132" s="116" t="s">
        <v>73</v>
      </c>
      <c r="B1132" s="116" t="s">
        <v>5</v>
      </c>
      <c r="C1132" s="116" t="s">
        <v>28</v>
      </c>
      <c r="D1132" s="116" t="s">
        <v>29</v>
      </c>
      <c r="E1132" s="116" t="s">
        <v>30</v>
      </c>
      <c r="F1132" s="3" t="s">
        <v>72</v>
      </c>
    </row>
    <row r="1133" spans="1:6" x14ac:dyDescent="0.2">
      <c r="A1133" s="116" t="s">
        <v>73</v>
      </c>
      <c r="B1133" s="116" t="s">
        <v>5</v>
      </c>
      <c r="C1133" s="116" t="s">
        <v>31</v>
      </c>
      <c r="D1133" s="116" t="s">
        <v>32</v>
      </c>
      <c r="E1133" s="116" t="s">
        <v>33</v>
      </c>
      <c r="F1133" s="3" t="s">
        <v>72</v>
      </c>
    </row>
    <row r="1134" spans="1:6" x14ac:dyDescent="0.2">
      <c r="A1134" s="116" t="s">
        <v>73</v>
      </c>
      <c r="B1134" s="116" t="s">
        <v>5</v>
      </c>
      <c r="C1134" s="116" t="s">
        <v>28</v>
      </c>
      <c r="D1134" s="116" t="s">
        <v>29</v>
      </c>
      <c r="E1134" s="116" t="s">
        <v>30</v>
      </c>
      <c r="F1134" s="3" t="s">
        <v>72</v>
      </c>
    </row>
    <row r="1135" spans="1:6" x14ac:dyDescent="0.2">
      <c r="A1135" s="116" t="s">
        <v>73</v>
      </c>
      <c r="B1135" s="116" t="s">
        <v>5</v>
      </c>
      <c r="C1135" s="116" t="s">
        <v>28</v>
      </c>
      <c r="D1135" s="116" t="s">
        <v>29</v>
      </c>
      <c r="E1135" s="116" t="s">
        <v>30</v>
      </c>
      <c r="F1135" s="3" t="s">
        <v>72</v>
      </c>
    </row>
    <row r="1136" spans="1:6" x14ac:dyDescent="0.2">
      <c r="A1136" s="116" t="s">
        <v>73</v>
      </c>
      <c r="B1136" s="116" t="s">
        <v>5</v>
      </c>
      <c r="C1136" s="116" t="s">
        <v>31</v>
      </c>
      <c r="D1136" s="116" t="s">
        <v>32</v>
      </c>
      <c r="E1136" s="116" t="s">
        <v>33</v>
      </c>
      <c r="F1136" s="3" t="s">
        <v>72</v>
      </c>
    </row>
    <row r="1137" spans="1:6" x14ac:dyDescent="0.2">
      <c r="A1137" s="116" t="s">
        <v>73</v>
      </c>
      <c r="B1137" s="116" t="s">
        <v>5</v>
      </c>
      <c r="C1137" s="116" t="s">
        <v>31</v>
      </c>
      <c r="D1137" s="116" t="s">
        <v>32</v>
      </c>
      <c r="E1137" s="116" t="s">
        <v>33</v>
      </c>
      <c r="F1137" s="3" t="s">
        <v>72</v>
      </c>
    </row>
    <row r="1138" spans="1:6" x14ac:dyDescent="0.2">
      <c r="A1138" s="116" t="s">
        <v>73</v>
      </c>
      <c r="B1138" s="116" t="s">
        <v>5</v>
      </c>
      <c r="C1138" s="116" t="s">
        <v>28</v>
      </c>
      <c r="D1138" s="116" t="s">
        <v>29</v>
      </c>
      <c r="E1138" s="116" t="s">
        <v>30</v>
      </c>
      <c r="F1138" s="3" t="s">
        <v>72</v>
      </c>
    </row>
    <row r="1139" spans="1:6" x14ac:dyDescent="0.2">
      <c r="A1139" s="116" t="s">
        <v>73</v>
      </c>
      <c r="B1139" s="116" t="s">
        <v>5</v>
      </c>
      <c r="C1139" s="116" t="s">
        <v>28</v>
      </c>
      <c r="D1139" s="116" t="s">
        <v>29</v>
      </c>
      <c r="E1139" s="116" t="s">
        <v>30</v>
      </c>
      <c r="F1139" s="3" t="s">
        <v>72</v>
      </c>
    </row>
    <row r="1140" spans="1:6" x14ac:dyDescent="0.2">
      <c r="A1140" s="116" t="s">
        <v>73</v>
      </c>
      <c r="B1140" s="116" t="s">
        <v>5</v>
      </c>
      <c r="C1140" s="116" t="s">
        <v>28</v>
      </c>
      <c r="D1140" s="116" t="s">
        <v>29</v>
      </c>
      <c r="E1140" s="116" t="s">
        <v>30</v>
      </c>
      <c r="F1140" s="3" t="s">
        <v>72</v>
      </c>
    </row>
    <row r="1141" spans="1:6" x14ac:dyDescent="0.2">
      <c r="A1141" s="116" t="s">
        <v>73</v>
      </c>
      <c r="B1141" s="116" t="s">
        <v>5</v>
      </c>
      <c r="C1141" s="116" t="s">
        <v>28</v>
      </c>
      <c r="D1141" s="116" t="s">
        <v>29</v>
      </c>
      <c r="E1141" s="116" t="s">
        <v>30</v>
      </c>
      <c r="F1141" s="3" t="s">
        <v>72</v>
      </c>
    </row>
    <row r="1142" spans="1:6" x14ac:dyDescent="0.2">
      <c r="A1142" s="116" t="s">
        <v>73</v>
      </c>
      <c r="B1142" s="116" t="s">
        <v>5</v>
      </c>
      <c r="C1142" s="116" t="s">
        <v>28</v>
      </c>
      <c r="D1142" s="116" t="s">
        <v>29</v>
      </c>
      <c r="E1142" s="116" t="s">
        <v>30</v>
      </c>
      <c r="F1142" s="3" t="s">
        <v>72</v>
      </c>
    </row>
    <row r="1143" spans="1:6" x14ac:dyDescent="0.2">
      <c r="A1143" s="116" t="s">
        <v>73</v>
      </c>
      <c r="B1143" s="116" t="s">
        <v>5</v>
      </c>
      <c r="C1143" s="116" t="s">
        <v>28</v>
      </c>
      <c r="D1143" s="116" t="s">
        <v>29</v>
      </c>
      <c r="E1143" s="116" t="s">
        <v>30</v>
      </c>
      <c r="F1143" s="3" t="s">
        <v>72</v>
      </c>
    </row>
    <row r="1144" spans="1:6" x14ac:dyDescent="0.2">
      <c r="A1144" s="116" t="s">
        <v>73</v>
      </c>
      <c r="B1144" s="116" t="s">
        <v>5</v>
      </c>
      <c r="C1144" s="116" t="s">
        <v>31</v>
      </c>
      <c r="D1144" s="116" t="s">
        <v>32</v>
      </c>
      <c r="E1144" s="116" t="s">
        <v>33</v>
      </c>
      <c r="F1144" s="3" t="s">
        <v>72</v>
      </c>
    </row>
    <row r="1145" spans="1:6" x14ac:dyDescent="0.2">
      <c r="A1145" s="116" t="s">
        <v>73</v>
      </c>
      <c r="B1145" s="116" t="s">
        <v>5</v>
      </c>
      <c r="C1145" s="116" t="s">
        <v>28</v>
      </c>
      <c r="D1145" s="116" t="s">
        <v>29</v>
      </c>
      <c r="E1145" s="116" t="s">
        <v>30</v>
      </c>
      <c r="F1145" s="3" t="s">
        <v>72</v>
      </c>
    </row>
    <row r="1146" spans="1:6" x14ac:dyDescent="0.2">
      <c r="A1146" s="116" t="s">
        <v>73</v>
      </c>
      <c r="B1146" s="116" t="s">
        <v>5</v>
      </c>
      <c r="C1146" s="116" t="s">
        <v>28</v>
      </c>
      <c r="D1146" s="116" t="s">
        <v>29</v>
      </c>
      <c r="E1146" s="116" t="s">
        <v>30</v>
      </c>
      <c r="F1146" s="3" t="s">
        <v>72</v>
      </c>
    </row>
    <row r="1147" spans="1:6" x14ac:dyDescent="0.2">
      <c r="A1147" s="116" t="s">
        <v>73</v>
      </c>
      <c r="B1147" s="116" t="s">
        <v>5</v>
      </c>
      <c r="C1147" s="116" t="s">
        <v>28</v>
      </c>
      <c r="D1147" s="116" t="s">
        <v>29</v>
      </c>
      <c r="E1147" s="116" t="s">
        <v>30</v>
      </c>
      <c r="F1147" s="3" t="s">
        <v>72</v>
      </c>
    </row>
    <row r="1148" spans="1:6" x14ac:dyDescent="0.2">
      <c r="A1148" s="116" t="s">
        <v>73</v>
      </c>
      <c r="B1148" s="116" t="s">
        <v>5</v>
      </c>
      <c r="C1148" s="116" t="s">
        <v>28</v>
      </c>
      <c r="D1148" s="116" t="s">
        <v>29</v>
      </c>
      <c r="E1148" s="116" t="s">
        <v>30</v>
      </c>
      <c r="F1148" s="3" t="s">
        <v>72</v>
      </c>
    </row>
    <row r="1149" spans="1:6" x14ac:dyDescent="0.2">
      <c r="A1149" s="116" t="s">
        <v>73</v>
      </c>
      <c r="B1149" s="116" t="s">
        <v>5</v>
      </c>
      <c r="C1149" s="116" t="s">
        <v>28</v>
      </c>
      <c r="D1149" s="116" t="s">
        <v>29</v>
      </c>
      <c r="E1149" s="116" t="s">
        <v>30</v>
      </c>
      <c r="F1149" s="3" t="s">
        <v>72</v>
      </c>
    </row>
    <row r="1150" spans="1:6" x14ac:dyDescent="0.2">
      <c r="A1150" s="116" t="s">
        <v>73</v>
      </c>
      <c r="B1150" s="116" t="s">
        <v>5</v>
      </c>
      <c r="C1150" s="116" t="s">
        <v>28</v>
      </c>
      <c r="D1150" s="116" t="s">
        <v>29</v>
      </c>
      <c r="E1150" s="116" t="s">
        <v>30</v>
      </c>
      <c r="F1150" s="3" t="s">
        <v>72</v>
      </c>
    </row>
    <row r="1151" spans="1:6" x14ac:dyDescent="0.2">
      <c r="A1151" s="116" t="s">
        <v>73</v>
      </c>
      <c r="B1151" s="116" t="s">
        <v>5</v>
      </c>
      <c r="C1151" s="116" t="s">
        <v>28</v>
      </c>
      <c r="D1151" s="116" t="s">
        <v>32</v>
      </c>
      <c r="E1151" s="116" t="s">
        <v>33</v>
      </c>
      <c r="F1151" s="3" t="s">
        <v>72</v>
      </c>
    </row>
    <row r="1152" spans="1:6" x14ac:dyDescent="0.2">
      <c r="A1152" s="116" t="s">
        <v>73</v>
      </c>
      <c r="B1152" s="116" t="s">
        <v>5</v>
      </c>
      <c r="C1152" s="116" t="s">
        <v>28</v>
      </c>
      <c r="D1152" s="116" t="s">
        <v>29</v>
      </c>
      <c r="E1152" s="116" t="s">
        <v>30</v>
      </c>
      <c r="F1152" s="3" t="s">
        <v>72</v>
      </c>
    </row>
    <row r="1153" spans="1:6" x14ac:dyDescent="0.2">
      <c r="A1153" s="116" t="s">
        <v>73</v>
      </c>
      <c r="B1153" s="116" t="s">
        <v>5</v>
      </c>
      <c r="C1153" s="116" t="s">
        <v>28</v>
      </c>
      <c r="D1153" s="116" t="s">
        <v>29</v>
      </c>
      <c r="E1153" s="116" t="s">
        <v>30</v>
      </c>
      <c r="F1153" s="3" t="s">
        <v>72</v>
      </c>
    </row>
    <row r="1154" spans="1:6" x14ac:dyDescent="0.2">
      <c r="A1154" s="116" t="s">
        <v>73</v>
      </c>
      <c r="B1154" s="116" t="s">
        <v>5</v>
      </c>
      <c r="C1154" s="116" t="s">
        <v>28</v>
      </c>
      <c r="D1154" s="116" t="s">
        <v>29</v>
      </c>
      <c r="E1154" s="116" t="s">
        <v>30</v>
      </c>
      <c r="F1154" s="3" t="s">
        <v>72</v>
      </c>
    </row>
    <row r="1155" spans="1:6" x14ac:dyDescent="0.2">
      <c r="A1155" s="116" t="s">
        <v>73</v>
      </c>
      <c r="B1155" s="116" t="s">
        <v>5</v>
      </c>
      <c r="C1155" s="116" t="s">
        <v>28</v>
      </c>
      <c r="D1155" s="116" t="s">
        <v>37</v>
      </c>
      <c r="E1155" s="116" t="s">
        <v>38</v>
      </c>
      <c r="F1155" s="3" t="s">
        <v>72</v>
      </c>
    </row>
    <row r="1156" spans="1:6" x14ac:dyDescent="0.2">
      <c r="A1156" s="116" t="s">
        <v>73</v>
      </c>
      <c r="B1156" s="116" t="s">
        <v>5</v>
      </c>
      <c r="C1156" s="116" t="s">
        <v>25</v>
      </c>
      <c r="D1156" s="116" t="s">
        <v>37</v>
      </c>
      <c r="E1156" s="116" t="s">
        <v>38</v>
      </c>
      <c r="F1156" s="3" t="s">
        <v>72</v>
      </c>
    </row>
    <row r="1157" spans="1:6" x14ac:dyDescent="0.2">
      <c r="A1157" s="116" t="s">
        <v>73</v>
      </c>
      <c r="B1157" s="116" t="s">
        <v>5</v>
      </c>
      <c r="C1157" s="116" t="s">
        <v>28</v>
      </c>
      <c r="D1157" s="116" t="s">
        <v>37</v>
      </c>
      <c r="E1157" s="116" t="s">
        <v>38</v>
      </c>
      <c r="F1157" s="3" t="s">
        <v>72</v>
      </c>
    </row>
    <row r="1158" spans="1:6" x14ac:dyDescent="0.2">
      <c r="A1158" s="116" t="s">
        <v>73</v>
      </c>
      <c r="B1158" s="116" t="s">
        <v>5</v>
      </c>
      <c r="C1158" s="116" t="s">
        <v>28</v>
      </c>
      <c r="D1158" s="116" t="s">
        <v>37</v>
      </c>
      <c r="E1158" s="116" t="s">
        <v>38</v>
      </c>
      <c r="F1158" s="3" t="s">
        <v>72</v>
      </c>
    </row>
    <row r="1159" spans="1:6" x14ac:dyDescent="0.2">
      <c r="A1159" s="116" t="s">
        <v>73</v>
      </c>
      <c r="B1159" s="116" t="s">
        <v>5</v>
      </c>
      <c r="C1159" s="116" t="s">
        <v>25</v>
      </c>
      <c r="D1159" s="116" t="s">
        <v>37</v>
      </c>
      <c r="E1159" s="116" t="s">
        <v>38</v>
      </c>
      <c r="F1159" s="3" t="s">
        <v>72</v>
      </c>
    </row>
    <row r="1160" spans="1:6" x14ac:dyDescent="0.2">
      <c r="A1160" s="116" t="s">
        <v>73</v>
      </c>
      <c r="B1160" s="116" t="s">
        <v>5</v>
      </c>
      <c r="C1160" s="116" t="s">
        <v>28</v>
      </c>
      <c r="D1160" s="116" t="s">
        <v>29</v>
      </c>
      <c r="E1160" s="116" t="s">
        <v>30</v>
      </c>
      <c r="F1160" s="3" t="s">
        <v>72</v>
      </c>
    </row>
    <row r="1161" spans="1:6" x14ac:dyDescent="0.2">
      <c r="A1161" s="116" t="s">
        <v>73</v>
      </c>
      <c r="B1161" s="116" t="s">
        <v>5</v>
      </c>
      <c r="C1161" s="116" t="s">
        <v>31</v>
      </c>
      <c r="D1161" s="116" t="s">
        <v>32</v>
      </c>
      <c r="E1161" s="116" t="s">
        <v>33</v>
      </c>
      <c r="F1161" s="3" t="s">
        <v>72</v>
      </c>
    </row>
    <row r="1162" spans="1:6" x14ac:dyDescent="0.2">
      <c r="A1162" s="116" t="s">
        <v>73</v>
      </c>
      <c r="B1162" s="116" t="s">
        <v>5</v>
      </c>
      <c r="C1162" s="116" t="s">
        <v>25</v>
      </c>
      <c r="D1162" s="116" t="s">
        <v>37</v>
      </c>
      <c r="E1162" s="116" t="s">
        <v>38</v>
      </c>
      <c r="F1162" s="3" t="s">
        <v>72</v>
      </c>
    </row>
    <row r="1163" spans="1:6" x14ac:dyDescent="0.2">
      <c r="A1163" s="116" t="s">
        <v>73</v>
      </c>
      <c r="B1163" s="116" t="s">
        <v>5</v>
      </c>
      <c r="C1163" s="116" t="s">
        <v>28</v>
      </c>
      <c r="D1163" s="116" t="s">
        <v>32</v>
      </c>
      <c r="E1163" s="116" t="s">
        <v>33</v>
      </c>
      <c r="F1163" s="3" t="s">
        <v>72</v>
      </c>
    </row>
    <row r="1164" spans="1:6" x14ac:dyDescent="0.2">
      <c r="A1164" s="116" t="s">
        <v>73</v>
      </c>
      <c r="B1164" s="116" t="s">
        <v>5</v>
      </c>
      <c r="C1164" s="116" t="s">
        <v>28</v>
      </c>
      <c r="D1164" s="116" t="s">
        <v>32</v>
      </c>
      <c r="E1164" s="116" t="s">
        <v>33</v>
      </c>
      <c r="F1164" s="3" t="s">
        <v>72</v>
      </c>
    </row>
    <row r="1165" spans="1:6" x14ac:dyDescent="0.2">
      <c r="A1165" s="116" t="s">
        <v>73</v>
      </c>
      <c r="B1165" s="116" t="s">
        <v>5</v>
      </c>
      <c r="C1165" s="116" t="s">
        <v>25</v>
      </c>
      <c r="D1165" s="116" t="s">
        <v>37</v>
      </c>
      <c r="E1165" s="116" t="s">
        <v>38</v>
      </c>
      <c r="F1165" s="3" t="s">
        <v>72</v>
      </c>
    </row>
    <row r="1166" spans="1:6" x14ac:dyDescent="0.2">
      <c r="A1166" s="116" t="s">
        <v>73</v>
      </c>
      <c r="B1166" s="116" t="s">
        <v>5</v>
      </c>
      <c r="C1166" s="116" t="s">
        <v>25</v>
      </c>
      <c r="D1166" s="116" t="s">
        <v>37</v>
      </c>
      <c r="E1166" s="116" t="s">
        <v>38</v>
      </c>
      <c r="F1166" s="3" t="s">
        <v>72</v>
      </c>
    </row>
    <row r="1167" spans="1:6" x14ac:dyDescent="0.2">
      <c r="A1167" s="116" t="s">
        <v>73</v>
      </c>
      <c r="B1167" s="116" t="s">
        <v>5</v>
      </c>
      <c r="C1167" s="116" t="s">
        <v>31</v>
      </c>
      <c r="D1167" s="116" t="s">
        <v>32</v>
      </c>
      <c r="E1167" s="116" t="s">
        <v>33</v>
      </c>
      <c r="F1167" s="3" t="s">
        <v>72</v>
      </c>
    </row>
    <row r="1168" spans="1:6" x14ac:dyDescent="0.2">
      <c r="A1168" s="116" t="s">
        <v>73</v>
      </c>
      <c r="B1168" s="116" t="s">
        <v>5</v>
      </c>
      <c r="C1168" s="116" t="s">
        <v>28</v>
      </c>
      <c r="D1168" s="116" t="s">
        <v>37</v>
      </c>
      <c r="E1168" s="116" t="s">
        <v>38</v>
      </c>
      <c r="F1168" s="3" t="s">
        <v>72</v>
      </c>
    </row>
    <row r="1169" spans="1:6" x14ac:dyDescent="0.2">
      <c r="A1169" s="116" t="s">
        <v>73</v>
      </c>
      <c r="B1169" s="116" t="s">
        <v>5</v>
      </c>
      <c r="C1169" s="116" t="s">
        <v>25</v>
      </c>
      <c r="D1169" s="116" t="s">
        <v>37</v>
      </c>
      <c r="E1169" s="116" t="s">
        <v>38</v>
      </c>
      <c r="F1169" s="3" t="s">
        <v>72</v>
      </c>
    </row>
    <row r="1170" spans="1:6" x14ac:dyDescent="0.2">
      <c r="A1170" s="116" t="s">
        <v>73</v>
      </c>
      <c r="B1170" s="116" t="s">
        <v>5</v>
      </c>
      <c r="C1170" s="116" t="s">
        <v>25</v>
      </c>
      <c r="D1170" s="116" t="s">
        <v>37</v>
      </c>
      <c r="E1170" s="116" t="s">
        <v>38</v>
      </c>
      <c r="F1170" s="3" t="s">
        <v>72</v>
      </c>
    </row>
    <row r="1171" spans="1:6" x14ac:dyDescent="0.2">
      <c r="A1171" s="116" t="s">
        <v>73</v>
      </c>
      <c r="B1171" s="116" t="s">
        <v>5</v>
      </c>
      <c r="C1171" s="116" t="s">
        <v>31</v>
      </c>
      <c r="D1171" s="116" t="s">
        <v>32</v>
      </c>
      <c r="E1171" s="116" t="s">
        <v>33</v>
      </c>
      <c r="F1171" s="3" t="s">
        <v>72</v>
      </c>
    </row>
    <row r="1172" spans="1:6" x14ac:dyDescent="0.2">
      <c r="A1172" s="116" t="s">
        <v>73</v>
      </c>
      <c r="B1172" s="116" t="s">
        <v>5</v>
      </c>
      <c r="C1172" s="116" t="s">
        <v>31</v>
      </c>
      <c r="D1172" s="116" t="s">
        <v>32</v>
      </c>
      <c r="E1172" s="116" t="s">
        <v>33</v>
      </c>
      <c r="F1172" s="3" t="s">
        <v>72</v>
      </c>
    </row>
    <row r="1173" spans="1:6" x14ac:dyDescent="0.2">
      <c r="A1173" s="116" t="s">
        <v>73</v>
      </c>
      <c r="B1173" s="116" t="s">
        <v>5</v>
      </c>
      <c r="C1173" s="116" t="s">
        <v>25</v>
      </c>
      <c r="D1173" s="116" t="s">
        <v>37</v>
      </c>
      <c r="E1173" s="116" t="s">
        <v>38</v>
      </c>
      <c r="F1173" s="3" t="s">
        <v>72</v>
      </c>
    </row>
    <row r="1174" spans="1:6" x14ac:dyDescent="0.2">
      <c r="A1174" s="116" t="s">
        <v>73</v>
      </c>
      <c r="B1174" s="116" t="s">
        <v>5</v>
      </c>
      <c r="C1174" s="116" t="s">
        <v>28</v>
      </c>
      <c r="D1174" s="116" t="s">
        <v>37</v>
      </c>
      <c r="E1174" s="116" t="s">
        <v>38</v>
      </c>
      <c r="F1174" s="3" t="s">
        <v>72</v>
      </c>
    </row>
    <row r="1175" spans="1:6" x14ac:dyDescent="0.2">
      <c r="A1175" s="116" t="s">
        <v>73</v>
      </c>
      <c r="B1175" s="116" t="s">
        <v>5</v>
      </c>
      <c r="C1175" s="116" t="s">
        <v>31</v>
      </c>
      <c r="D1175" s="116" t="s">
        <v>32</v>
      </c>
      <c r="E1175" s="116" t="s">
        <v>33</v>
      </c>
      <c r="F1175" s="3" t="s">
        <v>72</v>
      </c>
    </row>
    <row r="1176" spans="1:6" x14ac:dyDescent="0.2">
      <c r="A1176" s="116" t="s">
        <v>73</v>
      </c>
      <c r="B1176" s="116" t="s">
        <v>5</v>
      </c>
      <c r="C1176" s="116" t="s">
        <v>25</v>
      </c>
      <c r="D1176" s="116" t="s">
        <v>37</v>
      </c>
      <c r="E1176" s="116" t="s">
        <v>38</v>
      </c>
      <c r="F1176" s="3" t="s">
        <v>72</v>
      </c>
    </row>
    <row r="1177" spans="1:6" x14ac:dyDescent="0.2">
      <c r="A1177" s="116" t="s">
        <v>73</v>
      </c>
      <c r="B1177" s="116" t="s">
        <v>5</v>
      </c>
      <c r="C1177" s="116" t="s">
        <v>28</v>
      </c>
      <c r="D1177" s="116" t="s">
        <v>32</v>
      </c>
      <c r="E1177" s="116" t="s">
        <v>33</v>
      </c>
      <c r="F1177" s="3" t="s">
        <v>72</v>
      </c>
    </row>
    <row r="1178" spans="1:6" x14ac:dyDescent="0.2">
      <c r="A1178" s="116" t="s">
        <v>73</v>
      </c>
      <c r="B1178" s="116" t="s">
        <v>5</v>
      </c>
      <c r="C1178" s="116" t="s">
        <v>28</v>
      </c>
      <c r="D1178" s="116" t="s">
        <v>37</v>
      </c>
      <c r="E1178" s="116" t="s">
        <v>38</v>
      </c>
      <c r="F1178" s="3" t="s">
        <v>72</v>
      </c>
    </row>
    <row r="1179" spans="1:6" x14ac:dyDescent="0.2">
      <c r="A1179" s="116" t="s">
        <v>73</v>
      </c>
      <c r="B1179" s="116" t="s">
        <v>5</v>
      </c>
      <c r="C1179" s="116" t="s">
        <v>28</v>
      </c>
      <c r="D1179" s="116" t="s">
        <v>37</v>
      </c>
      <c r="E1179" s="116" t="s">
        <v>38</v>
      </c>
      <c r="F1179" s="3" t="s">
        <v>72</v>
      </c>
    </row>
    <row r="1180" spans="1:6" x14ac:dyDescent="0.2">
      <c r="A1180" s="116" t="s">
        <v>73</v>
      </c>
      <c r="B1180" s="116" t="s">
        <v>5</v>
      </c>
      <c r="C1180" s="116" t="s">
        <v>28</v>
      </c>
      <c r="D1180" s="116" t="s">
        <v>37</v>
      </c>
      <c r="E1180" s="116" t="s">
        <v>38</v>
      </c>
      <c r="F1180" s="3" t="s">
        <v>72</v>
      </c>
    </row>
    <row r="1181" spans="1:6" x14ac:dyDescent="0.2">
      <c r="A1181" s="116" t="s">
        <v>73</v>
      </c>
      <c r="B1181" s="116" t="s">
        <v>5</v>
      </c>
      <c r="C1181" s="116" t="s">
        <v>39</v>
      </c>
      <c r="D1181" s="116" t="s">
        <v>37</v>
      </c>
      <c r="E1181" s="116" t="s">
        <v>38</v>
      </c>
      <c r="F1181" s="3" t="s">
        <v>72</v>
      </c>
    </row>
    <row r="1182" spans="1:6" x14ac:dyDescent="0.2">
      <c r="A1182" s="116" t="s">
        <v>73</v>
      </c>
      <c r="B1182" s="116" t="s">
        <v>5</v>
      </c>
      <c r="C1182" s="116" t="s">
        <v>28</v>
      </c>
      <c r="D1182" s="116" t="s">
        <v>32</v>
      </c>
      <c r="E1182" s="116" t="s">
        <v>33</v>
      </c>
      <c r="F1182" s="3" t="s">
        <v>72</v>
      </c>
    </row>
    <row r="1183" spans="1:6" x14ac:dyDescent="0.2">
      <c r="A1183" s="116" t="s">
        <v>73</v>
      </c>
      <c r="B1183" s="116" t="s">
        <v>5</v>
      </c>
      <c r="C1183" s="116" t="s">
        <v>28</v>
      </c>
      <c r="D1183" s="116" t="s">
        <v>37</v>
      </c>
      <c r="E1183" s="116" t="s">
        <v>38</v>
      </c>
      <c r="F1183" s="3" t="s">
        <v>72</v>
      </c>
    </row>
    <row r="1184" spans="1:6" x14ac:dyDescent="0.2">
      <c r="A1184" s="116" t="s">
        <v>73</v>
      </c>
      <c r="B1184" s="116" t="s">
        <v>5</v>
      </c>
      <c r="C1184" s="116" t="s">
        <v>39</v>
      </c>
      <c r="D1184" s="116" t="s">
        <v>37</v>
      </c>
      <c r="E1184" s="116" t="s">
        <v>38</v>
      </c>
      <c r="F1184" s="3" t="s">
        <v>72</v>
      </c>
    </row>
    <row r="1185" spans="1:6" x14ac:dyDescent="0.2">
      <c r="A1185" s="116" t="s">
        <v>73</v>
      </c>
      <c r="B1185" s="116" t="s">
        <v>5</v>
      </c>
      <c r="C1185" s="116" t="s">
        <v>40</v>
      </c>
      <c r="D1185" s="116" t="s">
        <v>37</v>
      </c>
      <c r="E1185" s="116" t="s">
        <v>38</v>
      </c>
      <c r="F1185" s="3" t="s">
        <v>72</v>
      </c>
    </row>
    <row r="1186" spans="1:6" x14ac:dyDescent="0.2">
      <c r="A1186" s="116" t="s">
        <v>73</v>
      </c>
      <c r="B1186" s="116" t="s">
        <v>5</v>
      </c>
      <c r="C1186" s="116" t="s">
        <v>28</v>
      </c>
      <c r="D1186" s="116" t="s">
        <v>37</v>
      </c>
      <c r="E1186" s="116" t="s">
        <v>38</v>
      </c>
      <c r="F1186" s="3" t="s">
        <v>72</v>
      </c>
    </row>
    <row r="1187" spans="1:6" x14ac:dyDescent="0.2">
      <c r="A1187" s="116" t="s">
        <v>73</v>
      </c>
      <c r="B1187" s="116" t="s">
        <v>5</v>
      </c>
      <c r="C1187" s="116" t="s">
        <v>28</v>
      </c>
      <c r="D1187" s="116" t="s">
        <v>32</v>
      </c>
      <c r="E1187" s="116" t="s">
        <v>33</v>
      </c>
      <c r="F1187" s="3" t="s">
        <v>72</v>
      </c>
    </row>
    <row r="1188" spans="1:6" x14ac:dyDescent="0.2">
      <c r="A1188" s="116" t="s">
        <v>73</v>
      </c>
      <c r="B1188" s="116" t="s">
        <v>5</v>
      </c>
      <c r="C1188" s="116" t="s">
        <v>40</v>
      </c>
      <c r="D1188" s="116" t="s">
        <v>37</v>
      </c>
      <c r="E1188" s="116" t="s">
        <v>38</v>
      </c>
      <c r="F1188" s="3" t="s">
        <v>72</v>
      </c>
    </row>
    <row r="1189" spans="1:6" x14ac:dyDescent="0.2">
      <c r="A1189" s="116" t="s">
        <v>73</v>
      </c>
      <c r="B1189" s="116" t="s">
        <v>5</v>
      </c>
      <c r="C1189" s="116" t="s">
        <v>28</v>
      </c>
      <c r="D1189" s="116" t="s">
        <v>37</v>
      </c>
      <c r="E1189" s="116" t="s">
        <v>38</v>
      </c>
      <c r="F1189" s="3" t="s">
        <v>72</v>
      </c>
    </row>
    <row r="1190" spans="1:6" x14ac:dyDescent="0.2">
      <c r="A1190" s="116" t="s">
        <v>73</v>
      </c>
      <c r="B1190" s="116" t="s">
        <v>5</v>
      </c>
      <c r="C1190" s="116" t="s">
        <v>40</v>
      </c>
      <c r="D1190" s="116" t="s">
        <v>37</v>
      </c>
      <c r="E1190" s="116" t="s">
        <v>38</v>
      </c>
      <c r="F1190" s="3" t="s">
        <v>72</v>
      </c>
    </row>
    <row r="1191" spans="1:6" x14ac:dyDescent="0.2">
      <c r="A1191" s="116" t="s">
        <v>73</v>
      </c>
      <c r="B1191" s="116" t="s">
        <v>5</v>
      </c>
      <c r="C1191" s="116" t="s">
        <v>40</v>
      </c>
      <c r="D1191" s="116" t="s">
        <v>37</v>
      </c>
      <c r="E1191" s="116" t="s">
        <v>38</v>
      </c>
      <c r="F1191" s="3" t="s">
        <v>72</v>
      </c>
    </row>
    <row r="1192" spans="1:6" x14ac:dyDescent="0.2">
      <c r="A1192" s="116" t="s">
        <v>73</v>
      </c>
      <c r="B1192" s="116" t="s">
        <v>5</v>
      </c>
      <c r="C1192" s="116" t="s">
        <v>40</v>
      </c>
      <c r="D1192" s="116" t="s">
        <v>37</v>
      </c>
      <c r="E1192" s="116" t="s">
        <v>38</v>
      </c>
      <c r="F1192" s="3" t="s">
        <v>72</v>
      </c>
    </row>
    <row r="1193" spans="1:6" x14ac:dyDescent="0.2">
      <c r="A1193" s="116" t="s">
        <v>73</v>
      </c>
      <c r="B1193" s="116" t="s">
        <v>5</v>
      </c>
      <c r="C1193" s="116" t="s">
        <v>31</v>
      </c>
      <c r="D1193" s="116" t="s">
        <v>32</v>
      </c>
      <c r="E1193" s="116" t="s">
        <v>33</v>
      </c>
      <c r="F1193" s="3" t="s">
        <v>72</v>
      </c>
    </row>
    <row r="1194" spans="1:6" x14ac:dyDescent="0.2">
      <c r="A1194" s="116" t="s">
        <v>73</v>
      </c>
      <c r="B1194" s="116" t="s">
        <v>5</v>
      </c>
      <c r="C1194" s="116" t="s">
        <v>40</v>
      </c>
      <c r="D1194" s="116" t="s">
        <v>37</v>
      </c>
      <c r="E1194" s="116" t="s">
        <v>38</v>
      </c>
      <c r="F1194" s="3" t="s">
        <v>72</v>
      </c>
    </row>
    <row r="1195" spans="1:6" x14ac:dyDescent="0.2">
      <c r="A1195" s="116" t="s">
        <v>73</v>
      </c>
      <c r="B1195" s="116" t="s">
        <v>5</v>
      </c>
      <c r="C1195" s="116" t="s">
        <v>40</v>
      </c>
      <c r="D1195" s="116" t="s">
        <v>37</v>
      </c>
      <c r="E1195" s="116" t="s">
        <v>38</v>
      </c>
      <c r="F1195" s="3" t="s">
        <v>72</v>
      </c>
    </row>
    <row r="1196" spans="1:6" x14ac:dyDescent="0.2">
      <c r="A1196" s="116" t="s">
        <v>73</v>
      </c>
      <c r="B1196" s="116" t="s">
        <v>5</v>
      </c>
      <c r="C1196" s="116" t="s">
        <v>40</v>
      </c>
      <c r="D1196" s="116" t="s">
        <v>37</v>
      </c>
      <c r="E1196" s="116" t="s">
        <v>38</v>
      </c>
      <c r="F1196" s="3" t="s">
        <v>72</v>
      </c>
    </row>
    <row r="1197" spans="1:6" x14ac:dyDescent="0.2">
      <c r="A1197" s="116" t="s">
        <v>73</v>
      </c>
      <c r="B1197" s="116" t="s">
        <v>5</v>
      </c>
      <c r="C1197" s="116" t="s">
        <v>40</v>
      </c>
      <c r="D1197" s="116" t="s">
        <v>37</v>
      </c>
      <c r="E1197" s="116" t="s">
        <v>38</v>
      </c>
      <c r="F1197" s="3" t="s">
        <v>72</v>
      </c>
    </row>
    <row r="1198" spans="1:6" x14ac:dyDescent="0.2">
      <c r="A1198" s="116" t="s">
        <v>73</v>
      </c>
      <c r="B1198" s="116" t="s">
        <v>5</v>
      </c>
      <c r="C1198" s="116" t="s">
        <v>40</v>
      </c>
      <c r="D1198" s="116" t="s">
        <v>32</v>
      </c>
      <c r="E1198" s="116" t="s">
        <v>33</v>
      </c>
      <c r="F1198" s="3" t="s">
        <v>72</v>
      </c>
    </row>
    <row r="1199" spans="1:6" x14ac:dyDescent="0.2">
      <c r="A1199" s="116" t="s">
        <v>73</v>
      </c>
      <c r="B1199" s="116" t="s">
        <v>5</v>
      </c>
      <c r="C1199" s="116" t="s">
        <v>40</v>
      </c>
      <c r="D1199" s="116" t="s">
        <v>37</v>
      </c>
      <c r="E1199" s="116" t="s">
        <v>38</v>
      </c>
      <c r="F1199" s="3" t="s">
        <v>72</v>
      </c>
    </row>
    <row r="1200" spans="1:6" x14ac:dyDescent="0.2">
      <c r="A1200" s="116" t="s">
        <v>73</v>
      </c>
      <c r="B1200" s="116" t="s">
        <v>5</v>
      </c>
      <c r="C1200" s="116" t="s">
        <v>40</v>
      </c>
      <c r="D1200" s="116" t="s">
        <v>37</v>
      </c>
      <c r="E1200" s="116" t="s">
        <v>38</v>
      </c>
      <c r="F1200" s="3" t="s">
        <v>72</v>
      </c>
    </row>
    <row r="1201" spans="1:6" x14ac:dyDescent="0.2">
      <c r="A1201" s="116" t="s">
        <v>73</v>
      </c>
      <c r="B1201" s="116" t="s">
        <v>5</v>
      </c>
      <c r="C1201" s="116" t="s">
        <v>40</v>
      </c>
      <c r="D1201" s="116" t="s">
        <v>37</v>
      </c>
      <c r="E1201" s="116" t="s">
        <v>38</v>
      </c>
      <c r="F1201" s="3" t="s">
        <v>72</v>
      </c>
    </row>
    <row r="1202" spans="1:6" x14ac:dyDescent="0.2">
      <c r="A1202" s="116" t="s">
        <v>73</v>
      </c>
      <c r="B1202" s="116" t="s">
        <v>5</v>
      </c>
      <c r="C1202" s="116" t="s">
        <v>40</v>
      </c>
      <c r="D1202" s="116" t="s">
        <v>32</v>
      </c>
      <c r="E1202" s="116" t="s">
        <v>33</v>
      </c>
      <c r="F1202" s="3" t="s">
        <v>72</v>
      </c>
    </row>
    <row r="1203" spans="1:6" x14ac:dyDescent="0.2">
      <c r="A1203" s="116" t="s">
        <v>73</v>
      </c>
      <c r="B1203" s="116" t="s">
        <v>5</v>
      </c>
      <c r="C1203" s="116" t="s">
        <v>39</v>
      </c>
      <c r="D1203" s="116" t="s">
        <v>37</v>
      </c>
      <c r="E1203" s="116" t="s">
        <v>38</v>
      </c>
      <c r="F1203" s="3" t="s">
        <v>72</v>
      </c>
    </row>
    <row r="1204" spans="1:6" x14ac:dyDescent="0.2">
      <c r="A1204" s="116" t="s">
        <v>73</v>
      </c>
      <c r="B1204" s="116" t="s">
        <v>5</v>
      </c>
      <c r="C1204" s="116" t="s">
        <v>40</v>
      </c>
      <c r="D1204" s="116" t="s">
        <v>37</v>
      </c>
      <c r="E1204" s="116" t="s">
        <v>38</v>
      </c>
      <c r="F1204" s="3" t="s">
        <v>72</v>
      </c>
    </row>
    <row r="1205" spans="1:6" x14ac:dyDescent="0.2">
      <c r="A1205" s="116" t="s">
        <v>73</v>
      </c>
      <c r="B1205" s="116" t="s">
        <v>5</v>
      </c>
      <c r="C1205" s="116" t="s">
        <v>40</v>
      </c>
      <c r="D1205" s="116" t="s">
        <v>37</v>
      </c>
      <c r="E1205" s="116" t="s">
        <v>38</v>
      </c>
      <c r="F1205" s="3" t="s">
        <v>72</v>
      </c>
    </row>
    <row r="1206" spans="1:6" x14ac:dyDescent="0.2">
      <c r="A1206" s="116" t="s">
        <v>73</v>
      </c>
      <c r="B1206" s="116" t="s">
        <v>5</v>
      </c>
      <c r="C1206" s="116" t="s">
        <v>40</v>
      </c>
      <c r="D1206" s="116" t="s">
        <v>32</v>
      </c>
      <c r="E1206" s="116" t="s">
        <v>33</v>
      </c>
      <c r="F1206" s="3" t="s">
        <v>72</v>
      </c>
    </row>
    <row r="1207" spans="1:6" x14ac:dyDescent="0.2">
      <c r="A1207" s="116" t="s">
        <v>73</v>
      </c>
      <c r="B1207" s="116" t="s">
        <v>5</v>
      </c>
      <c r="C1207" s="116" t="s">
        <v>40</v>
      </c>
      <c r="D1207" s="116" t="s">
        <v>37</v>
      </c>
      <c r="E1207" s="116" t="s">
        <v>38</v>
      </c>
      <c r="F1207" s="3" t="s">
        <v>72</v>
      </c>
    </row>
    <row r="1208" spans="1:6" x14ac:dyDescent="0.2">
      <c r="A1208" s="116" t="s">
        <v>73</v>
      </c>
      <c r="B1208" s="116" t="s">
        <v>5</v>
      </c>
      <c r="C1208" s="116" t="s">
        <v>40</v>
      </c>
      <c r="D1208" s="116" t="s">
        <v>37</v>
      </c>
      <c r="E1208" s="116" t="s">
        <v>38</v>
      </c>
      <c r="F1208" s="3" t="s">
        <v>72</v>
      </c>
    </row>
    <row r="1209" spans="1:6" x14ac:dyDescent="0.2">
      <c r="A1209" s="116" t="s">
        <v>73</v>
      </c>
      <c r="B1209" s="116" t="s">
        <v>5</v>
      </c>
      <c r="C1209" s="116" t="s">
        <v>31</v>
      </c>
      <c r="D1209" s="116" t="s">
        <v>32</v>
      </c>
      <c r="E1209" s="116" t="s">
        <v>33</v>
      </c>
      <c r="F1209" s="3" t="s">
        <v>72</v>
      </c>
    </row>
    <row r="1210" spans="1:6" x14ac:dyDescent="0.2">
      <c r="A1210" s="116" t="s">
        <v>73</v>
      </c>
      <c r="B1210" s="116" t="s">
        <v>5</v>
      </c>
      <c r="C1210" s="116" t="s">
        <v>40</v>
      </c>
      <c r="D1210" s="116" t="s">
        <v>37</v>
      </c>
      <c r="E1210" s="116" t="s">
        <v>38</v>
      </c>
      <c r="F1210" s="3" t="s">
        <v>72</v>
      </c>
    </row>
    <row r="1211" spans="1:6" x14ac:dyDescent="0.2">
      <c r="A1211" s="116" t="s">
        <v>73</v>
      </c>
      <c r="B1211" s="116" t="s">
        <v>24</v>
      </c>
      <c r="C1211" s="116" t="s">
        <v>40</v>
      </c>
      <c r="D1211" s="116" t="s">
        <v>37</v>
      </c>
      <c r="E1211" s="116" t="s">
        <v>38</v>
      </c>
      <c r="F1211" s="3" t="s">
        <v>72</v>
      </c>
    </row>
    <row r="1212" spans="1:6" x14ac:dyDescent="0.2">
      <c r="A1212" s="116" t="s">
        <v>73</v>
      </c>
      <c r="B1212" s="116" t="s">
        <v>5</v>
      </c>
      <c r="C1212" s="116" t="s">
        <v>40</v>
      </c>
      <c r="D1212" s="116" t="s">
        <v>37</v>
      </c>
      <c r="E1212" s="116" t="s">
        <v>38</v>
      </c>
      <c r="F1212" s="3" t="s">
        <v>72</v>
      </c>
    </row>
    <row r="1213" spans="1:6" x14ac:dyDescent="0.2">
      <c r="A1213" s="116" t="s">
        <v>73</v>
      </c>
      <c r="B1213" s="116" t="s">
        <v>5</v>
      </c>
      <c r="C1213" s="116" t="s">
        <v>40</v>
      </c>
      <c r="D1213" s="116" t="s">
        <v>37</v>
      </c>
      <c r="E1213" s="116" t="s">
        <v>38</v>
      </c>
      <c r="F1213" s="3" t="s">
        <v>72</v>
      </c>
    </row>
    <row r="1214" spans="1:6" x14ac:dyDescent="0.2">
      <c r="A1214" s="116" t="s">
        <v>73</v>
      </c>
      <c r="B1214" s="116" t="s">
        <v>5</v>
      </c>
      <c r="C1214" s="116" t="s">
        <v>40</v>
      </c>
      <c r="D1214" s="116" t="s">
        <v>37</v>
      </c>
      <c r="E1214" s="116" t="s">
        <v>38</v>
      </c>
      <c r="F1214" s="3" t="s">
        <v>72</v>
      </c>
    </row>
    <row r="1215" spans="1:6" x14ac:dyDescent="0.2">
      <c r="A1215" s="116" t="s">
        <v>73</v>
      </c>
      <c r="B1215" s="116" t="s">
        <v>5</v>
      </c>
      <c r="C1215" s="116" t="s">
        <v>40</v>
      </c>
      <c r="D1215" s="116" t="s">
        <v>37</v>
      </c>
      <c r="E1215" s="116" t="s">
        <v>38</v>
      </c>
      <c r="F1215" s="3" t="s">
        <v>72</v>
      </c>
    </row>
    <row r="1216" spans="1:6" x14ac:dyDescent="0.2">
      <c r="A1216" s="116" t="s">
        <v>73</v>
      </c>
      <c r="B1216" s="116" t="s">
        <v>5</v>
      </c>
      <c r="C1216" s="116" t="s">
        <v>40</v>
      </c>
      <c r="D1216" s="116" t="s">
        <v>37</v>
      </c>
      <c r="E1216" s="116" t="s">
        <v>38</v>
      </c>
      <c r="F1216" s="3" t="s">
        <v>72</v>
      </c>
    </row>
    <row r="1217" spans="1:6" x14ac:dyDescent="0.2">
      <c r="A1217" s="116" t="s">
        <v>73</v>
      </c>
      <c r="B1217" s="116" t="s">
        <v>5</v>
      </c>
      <c r="C1217" s="116" t="s">
        <v>40</v>
      </c>
      <c r="D1217" s="116" t="s">
        <v>37</v>
      </c>
      <c r="E1217" s="116" t="s">
        <v>38</v>
      </c>
      <c r="F1217" s="3" t="s">
        <v>72</v>
      </c>
    </row>
    <row r="1218" spans="1:6" x14ac:dyDescent="0.2">
      <c r="A1218" s="116" t="s">
        <v>73</v>
      </c>
      <c r="B1218" s="116" t="s">
        <v>5</v>
      </c>
      <c r="C1218" s="116" t="s">
        <v>40</v>
      </c>
      <c r="D1218" s="116" t="s">
        <v>37</v>
      </c>
      <c r="E1218" s="116" t="s">
        <v>38</v>
      </c>
      <c r="F1218" s="3" t="s">
        <v>72</v>
      </c>
    </row>
    <row r="1219" spans="1:6" x14ac:dyDescent="0.2">
      <c r="A1219" s="116" t="s">
        <v>73</v>
      </c>
      <c r="B1219" s="116" t="s">
        <v>5</v>
      </c>
      <c r="C1219" s="116" t="s">
        <v>40</v>
      </c>
      <c r="D1219" s="116" t="s">
        <v>37</v>
      </c>
      <c r="E1219" s="116" t="s">
        <v>38</v>
      </c>
      <c r="F1219" s="3" t="s">
        <v>72</v>
      </c>
    </row>
    <row r="1220" spans="1:6" x14ac:dyDescent="0.2">
      <c r="A1220" s="116" t="s">
        <v>73</v>
      </c>
      <c r="B1220" s="116" t="s">
        <v>5</v>
      </c>
      <c r="C1220" s="116" t="s">
        <v>40</v>
      </c>
      <c r="D1220" s="116" t="s">
        <v>32</v>
      </c>
      <c r="E1220" s="116" t="s">
        <v>33</v>
      </c>
      <c r="F1220" s="3" t="s">
        <v>72</v>
      </c>
    </row>
    <row r="1221" spans="1:6" x14ac:dyDescent="0.2">
      <c r="A1221" s="116" t="s">
        <v>73</v>
      </c>
      <c r="B1221" s="116" t="s">
        <v>5</v>
      </c>
      <c r="C1221" s="116" t="s">
        <v>40</v>
      </c>
      <c r="D1221" s="116" t="s">
        <v>37</v>
      </c>
      <c r="E1221" s="116" t="s">
        <v>38</v>
      </c>
      <c r="F1221" s="3" t="s">
        <v>72</v>
      </c>
    </row>
    <row r="1222" spans="1:6" x14ac:dyDescent="0.2">
      <c r="A1222" s="116" t="s">
        <v>73</v>
      </c>
      <c r="B1222" s="116" t="s">
        <v>5</v>
      </c>
      <c r="C1222" s="116" t="s">
        <v>40</v>
      </c>
      <c r="D1222" s="116" t="s">
        <v>32</v>
      </c>
      <c r="E1222" s="116" t="s">
        <v>33</v>
      </c>
      <c r="F1222" s="3" t="s">
        <v>72</v>
      </c>
    </row>
    <row r="1223" spans="1:6" x14ac:dyDescent="0.2">
      <c r="A1223" s="116" t="s">
        <v>73</v>
      </c>
      <c r="B1223" s="116" t="s">
        <v>5</v>
      </c>
      <c r="C1223" s="116" t="s">
        <v>31</v>
      </c>
      <c r="D1223" s="116" t="s">
        <v>32</v>
      </c>
      <c r="E1223" s="116" t="s">
        <v>33</v>
      </c>
      <c r="F1223" s="3" t="s">
        <v>72</v>
      </c>
    </row>
    <row r="1224" spans="1:6" x14ac:dyDescent="0.2">
      <c r="A1224" s="116" t="s">
        <v>73</v>
      </c>
      <c r="B1224" s="116" t="s">
        <v>5</v>
      </c>
      <c r="C1224" s="116" t="s">
        <v>40</v>
      </c>
      <c r="D1224" s="116" t="s">
        <v>37</v>
      </c>
      <c r="E1224" s="116" t="s">
        <v>38</v>
      </c>
      <c r="F1224" s="3" t="s">
        <v>72</v>
      </c>
    </row>
    <row r="1225" spans="1:6" x14ac:dyDescent="0.2">
      <c r="A1225" s="116" t="s">
        <v>73</v>
      </c>
      <c r="B1225" s="116" t="s">
        <v>5</v>
      </c>
      <c r="C1225" s="116" t="s">
        <v>40</v>
      </c>
      <c r="D1225" s="116" t="s">
        <v>37</v>
      </c>
      <c r="E1225" s="116" t="s">
        <v>38</v>
      </c>
      <c r="F1225" s="3" t="s">
        <v>72</v>
      </c>
    </row>
    <row r="1226" spans="1:6" x14ac:dyDescent="0.2">
      <c r="A1226" s="116" t="s">
        <v>73</v>
      </c>
      <c r="B1226" s="116" t="s">
        <v>5</v>
      </c>
      <c r="C1226" s="116" t="s">
        <v>40</v>
      </c>
      <c r="D1226" s="116" t="s">
        <v>37</v>
      </c>
      <c r="E1226" s="116" t="s">
        <v>38</v>
      </c>
      <c r="F1226" s="3" t="s">
        <v>72</v>
      </c>
    </row>
    <row r="1227" spans="1:6" x14ac:dyDescent="0.2">
      <c r="A1227" s="116" t="s">
        <v>73</v>
      </c>
      <c r="B1227" s="116" t="s">
        <v>5</v>
      </c>
      <c r="C1227" s="116" t="s">
        <v>40</v>
      </c>
      <c r="D1227" s="116" t="s">
        <v>37</v>
      </c>
      <c r="E1227" s="116" t="s">
        <v>38</v>
      </c>
      <c r="F1227" s="3" t="s">
        <v>72</v>
      </c>
    </row>
    <row r="1228" spans="1:6" x14ac:dyDescent="0.2">
      <c r="A1228" s="116" t="s">
        <v>73</v>
      </c>
      <c r="B1228" s="116" t="s">
        <v>5</v>
      </c>
      <c r="C1228" s="116" t="s">
        <v>40</v>
      </c>
      <c r="D1228" s="116" t="s">
        <v>32</v>
      </c>
      <c r="E1228" s="116" t="s">
        <v>33</v>
      </c>
      <c r="F1228" s="3" t="s">
        <v>72</v>
      </c>
    </row>
    <row r="1229" spans="1:6" x14ac:dyDescent="0.2">
      <c r="A1229" s="116" t="s">
        <v>73</v>
      </c>
      <c r="B1229" s="116" t="s">
        <v>5</v>
      </c>
      <c r="C1229" s="116" t="s">
        <v>39</v>
      </c>
      <c r="D1229" s="116" t="s">
        <v>37</v>
      </c>
      <c r="E1229" s="116" t="s">
        <v>38</v>
      </c>
      <c r="F1229" s="3" t="s">
        <v>72</v>
      </c>
    </row>
    <row r="1230" spans="1:6" x14ac:dyDescent="0.2">
      <c r="A1230" s="116" t="s">
        <v>73</v>
      </c>
      <c r="B1230" s="116" t="s">
        <v>5</v>
      </c>
      <c r="C1230" s="116" t="s">
        <v>40</v>
      </c>
      <c r="D1230" s="116" t="s">
        <v>37</v>
      </c>
      <c r="E1230" s="116" t="s">
        <v>38</v>
      </c>
      <c r="F1230" s="3" t="s">
        <v>72</v>
      </c>
    </row>
    <row r="1231" spans="1:6" x14ac:dyDescent="0.2">
      <c r="A1231" s="116" t="s">
        <v>73</v>
      </c>
      <c r="B1231" s="116" t="s">
        <v>5</v>
      </c>
      <c r="C1231" s="116" t="s">
        <v>40</v>
      </c>
      <c r="D1231" s="116" t="s">
        <v>37</v>
      </c>
      <c r="E1231" s="116" t="s">
        <v>38</v>
      </c>
      <c r="F1231" s="3" t="s">
        <v>72</v>
      </c>
    </row>
    <row r="1232" spans="1:6" x14ac:dyDescent="0.2">
      <c r="A1232" s="116" t="s">
        <v>73</v>
      </c>
      <c r="B1232" s="116" t="s">
        <v>5</v>
      </c>
      <c r="C1232" s="116" t="s">
        <v>39</v>
      </c>
      <c r="D1232" s="116" t="s">
        <v>37</v>
      </c>
      <c r="E1232" s="116" t="s">
        <v>38</v>
      </c>
      <c r="F1232" s="3" t="s">
        <v>72</v>
      </c>
    </row>
    <row r="1233" spans="1:6" x14ac:dyDescent="0.2">
      <c r="A1233" s="116" t="s">
        <v>73</v>
      </c>
      <c r="B1233" s="116" t="s">
        <v>5</v>
      </c>
      <c r="C1233" s="116" t="s">
        <v>40</v>
      </c>
      <c r="D1233" s="116" t="s">
        <v>37</v>
      </c>
      <c r="E1233" s="116" t="s">
        <v>38</v>
      </c>
      <c r="F1233" s="3" t="s">
        <v>72</v>
      </c>
    </row>
    <row r="1234" spans="1:6" x14ac:dyDescent="0.2">
      <c r="A1234" s="116" t="s">
        <v>73</v>
      </c>
      <c r="B1234" s="116" t="s">
        <v>5</v>
      </c>
      <c r="C1234" s="116" t="s">
        <v>40</v>
      </c>
      <c r="D1234" s="116" t="s">
        <v>37</v>
      </c>
      <c r="E1234" s="116" t="s">
        <v>38</v>
      </c>
      <c r="F1234" s="3" t="s">
        <v>72</v>
      </c>
    </row>
    <row r="1235" spans="1:6" x14ac:dyDescent="0.2">
      <c r="A1235" s="116" t="s">
        <v>73</v>
      </c>
      <c r="B1235" s="116" t="s">
        <v>5</v>
      </c>
      <c r="C1235" s="116" t="s">
        <v>40</v>
      </c>
      <c r="D1235" s="116" t="s">
        <v>37</v>
      </c>
      <c r="E1235" s="116" t="s">
        <v>38</v>
      </c>
      <c r="F1235" s="3" t="s">
        <v>72</v>
      </c>
    </row>
    <row r="1236" spans="1:6" x14ac:dyDescent="0.2">
      <c r="A1236" s="116" t="s">
        <v>73</v>
      </c>
      <c r="B1236" s="116" t="s">
        <v>5</v>
      </c>
      <c r="C1236" s="116" t="s">
        <v>40</v>
      </c>
      <c r="D1236" s="116" t="s">
        <v>37</v>
      </c>
      <c r="E1236" s="116" t="s">
        <v>38</v>
      </c>
      <c r="F1236" s="3" t="s">
        <v>72</v>
      </c>
    </row>
    <row r="1237" spans="1:6" x14ac:dyDescent="0.2">
      <c r="A1237" s="116" t="s">
        <v>73</v>
      </c>
      <c r="B1237" s="116" t="s">
        <v>5</v>
      </c>
      <c r="C1237" s="116" t="s">
        <v>31</v>
      </c>
      <c r="D1237" s="116" t="s">
        <v>32</v>
      </c>
      <c r="E1237" s="116" t="s">
        <v>33</v>
      </c>
      <c r="F1237" s="3" t="s">
        <v>72</v>
      </c>
    </row>
    <row r="1238" spans="1:6" x14ac:dyDescent="0.2">
      <c r="A1238" s="116" t="s">
        <v>73</v>
      </c>
      <c r="B1238" s="116" t="s">
        <v>5</v>
      </c>
      <c r="C1238" s="116" t="s">
        <v>40</v>
      </c>
      <c r="D1238" s="116" t="s">
        <v>37</v>
      </c>
      <c r="E1238" s="116" t="s">
        <v>38</v>
      </c>
      <c r="F1238" s="3" t="s">
        <v>72</v>
      </c>
    </row>
    <row r="1239" spans="1:6" x14ac:dyDescent="0.2">
      <c r="A1239" s="116" t="s">
        <v>73</v>
      </c>
      <c r="B1239" s="116" t="s">
        <v>5</v>
      </c>
      <c r="C1239" s="116" t="s">
        <v>40</v>
      </c>
      <c r="D1239" s="116" t="s">
        <v>37</v>
      </c>
      <c r="E1239" s="116" t="s">
        <v>38</v>
      </c>
      <c r="F1239" s="3" t="s">
        <v>72</v>
      </c>
    </row>
    <row r="1240" spans="1:6" x14ac:dyDescent="0.2">
      <c r="A1240" s="116" t="s">
        <v>73</v>
      </c>
      <c r="B1240" s="116" t="s">
        <v>5</v>
      </c>
      <c r="C1240" s="116" t="s">
        <v>40</v>
      </c>
      <c r="D1240" s="116" t="s">
        <v>37</v>
      </c>
      <c r="E1240" s="116" t="s">
        <v>38</v>
      </c>
      <c r="F1240" s="3" t="s">
        <v>72</v>
      </c>
    </row>
    <row r="1241" spans="1:6" x14ac:dyDescent="0.2">
      <c r="A1241" s="116" t="s">
        <v>73</v>
      </c>
      <c r="B1241" s="116" t="s">
        <v>5</v>
      </c>
      <c r="C1241" s="116" t="s">
        <v>40</v>
      </c>
      <c r="D1241" s="116" t="s">
        <v>37</v>
      </c>
      <c r="E1241" s="116" t="s">
        <v>38</v>
      </c>
      <c r="F1241" s="3" t="s">
        <v>72</v>
      </c>
    </row>
    <row r="1242" spans="1:6" x14ac:dyDescent="0.2">
      <c r="A1242" s="116" t="s">
        <v>73</v>
      </c>
      <c r="B1242" s="116" t="s">
        <v>5</v>
      </c>
      <c r="C1242" s="116" t="s">
        <v>40</v>
      </c>
      <c r="D1242" s="116" t="s">
        <v>37</v>
      </c>
      <c r="E1242" s="116" t="s">
        <v>38</v>
      </c>
      <c r="F1242" s="3" t="s">
        <v>72</v>
      </c>
    </row>
    <row r="1243" spans="1:6" x14ac:dyDescent="0.2">
      <c r="A1243" s="116" t="s">
        <v>73</v>
      </c>
      <c r="B1243" s="116" t="s">
        <v>24</v>
      </c>
      <c r="C1243" s="116" t="s">
        <v>39</v>
      </c>
      <c r="D1243" s="116" t="s">
        <v>37</v>
      </c>
      <c r="E1243" s="116" t="s">
        <v>38</v>
      </c>
      <c r="F1243" s="3" t="s">
        <v>72</v>
      </c>
    </row>
    <row r="1244" spans="1:6" x14ac:dyDescent="0.2">
      <c r="A1244" s="116" t="s">
        <v>73</v>
      </c>
      <c r="B1244" s="116" t="s">
        <v>5</v>
      </c>
      <c r="C1244" s="116" t="s">
        <v>40</v>
      </c>
      <c r="D1244" s="116" t="s">
        <v>37</v>
      </c>
      <c r="E1244" s="116" t="s">
        <v>38</v>
      </c>
      <c r="F1244" s="3" t="s">
        <v>72</v>
      </c>
    </row>
    <row r="1245" spans="1:6" x14ac:dyDescent="0.2">
      <c r="A1245" s="116" t="s">
        <v>73</v>
      </c>
      <c r="B1245" s="116" t="s">
        <v>24</v>
      </c>
      <c r="C1245" s="116" t="s">
        <v>39</v>
      </c>
      <c r="D1245" s="116" t="s">
        <v>37</v>
      </c>
      <c r="E1245" s="116" t="s">
        <v>38</v>
      </c>
      <c r="F1245" s="3" t="s">
        <v>72</v>
      </c>
    </row>
    <row r="1246" spans="1:6" x14ac:dyDescent="0.2">
      <c r="A1246" s="116" t="s">
        <v>73</v>
      </c>
      <c r="B1246" s="116" t="s">
        <v>5</v>
      </c>
      <c r="C1246" s="116" t="s">
        <v>40</v>
      </c>
      <c r="D1246" s="116" t="s">
        <v>37</v>
      </c>
      <c r="E1246" s="116" t="s">
        <v>38</v>
      </c>
      <c r="F1246" s="3" t="s">
        <v>72</v>
      </c>
    </row>
    <row r="1247" spans="1:6" x14ac:dyDescent="0.2">
      <c r="A1247" s="116" t="s">
        <v>73</v>
      </c>
      <c r="B1247" s="116" t="s">
        <v>5</v>
      </c>
      <c r="C1247" s="116" t="s">
        <v>40</v>
      </c>
      <c r="D1247" s="116" t="s">
        <v>37</v>
      </c>
      <c r="E1247" s="116" t="s">
        <v>38</v>
      </c>
      <c r="F1247" s="3" t="s">
        <v>72</v>
      </c>
    </row>
    <row r="1248" spans="1:6" x14ac:dyDescent="0.2">
      <c r="A1248" s="116" t="s">
        <v>73</v>
      </c>
      <c r="B1248" s="116" t="s">
        <v>5</v>
      </c>
      <c r="C1248" s="116" t="s">
        <v>40</v>
      </c>
      <c r="D1248" s="116" t="s">
        <v>37</v>
      </c>
      <c r="E1248" s="116" t="s">
        <v>38</v>
      </c>
      <c r="F1248" s="3" t="s">
        <v>72</v>
      </c>
    </row>
    <row r="1249" spans="1:6" x14ac:dyDescent="0.2">
      <c r="A1249" s="116" t="s">
        <v>73</v>
      </c>
      <c r="B1249" s="116" t="s">
        <v>5</v>
      </c>
      <c r="C1249" s="116" t="s">
        <v>39</v>
      </c>
      <c r="D1249" s="116" t="s">
        <v>37</v>
      </c>
      <c r="E1249" s="116" t="s">
        <v>38</v>
      </c>
      <c r="F1249" s="3" t="s">
        <v>72</v>
      </c>
    </row>
    <row r="1250" spans="1:6" x14ac:dyDescent="0.2">
      <c r="A1250" s="116" t="s">
        <v>73</v>
      </c>
      <c r="B1250" s="116" t="s">
        <v>5</v>
      </c>
      <c r="C1250" s="116" t="s">
        <v>40</v>
      </c>
      <c r="D1250" s="116" t="s">
        <v>32</v>
      </c>
      <c r="E1250" s="116" t="s">
        <v>33</v>
      </c>
      <c r="F1250" s="3" t="s">
        <v>72</v>
      </c>
    </row>
    <row r="1251" spans="1:6" x14ac:dyDescent="0.2">
      <c r="A1251" s="116" t="s">
        <v>73</v>
      </c>
      <c r="B1251" s="116" t="s">
        <v>5</v>
      </c>
      <c r="C1251" s="116" t="s">
        <v>40</v>
      </c>
      <c r="D1251" s="116" t="s">
        <v>37</v>
      </c>
      <c r="E1251" s="116" t="s">
        <v>38</v>
      </c>
      <c r="F1251" s="3" t="s">
        <v>72</v>
      </c>
    </row>
    <row r="1252" spans="1:6" x14ac:dyDescent="0.2">
      <c r="A1252" s="116" t="s">
        <v>73</v>
      </c>
      <c r="B1252" s="116" t="s">
        <v>5</v>
      </c>
      <c r="C1252" s="116" t="s">
        <v>40</v>
      </c>
      <c r="D1252" s="116" t="s">
        <v>37</v>
      </c>
      <c r="E1252" s="116" t="s">
        <v>38</v>
      </c>
      <c r="F1252" s="3" t="s">
        <v>72</v>
      </c>
    </row>
    <row r="1253" spans="1:6" x14ac:dyDescent="0.2">
      <c r="A1253" s="116" t="s">
        <v>73</v>
      </c>
      <c r="B1253" s="116" t="s">
        <v>5</v>
      </c>
      <c r="C1253" s="116" t="s">
        <v>40</v>
      </c>
      <c r="D1253" s="116" t="s">
        <v>32</v>
      </c>
      <c r="E1253" s="116" t="s">
        <v>33</v>
      </c>
      <c r="F1253" s="3" t="s">
        <v>72</v>
      </c>
    </row>
    <row r="1254" spans="1:6" x14ac:dyDescent="0.2">
      <c r="A1254" s="116" t="s">
        <v>73</v>
      </c>
      <c r="B1254" s="116" t="s">
        <v>5</v>
      </c>
      <c r="C1254" s="116" t="s">
        <v>40</v>
      </c>
      <c r="D1254" s="116" t="s">
        <v>32</v>
      </c>
      <c r="E1254" s="116" t="s">
        <v>33</v>
      </c>
      <c r="F1254" s="3" t="s">
        <v>72</v>
      </c>
    </row>
    <row r="1255" spans="1:6" x14ac:dyDescent="0.2">
      <c r="A1255" s="116" t="s">
        <v>73</v>
      </c>
      <c r="B1255" s="116" t="s">
        <v>5</v>
      </c>
      <c r="C1255" s="116" t="s">
        <v>40</v>
      </c>
      <c r="D1255" s="116" t="s">
        <v>37</v>
      </c>
      <c r="E1255" s="116" t="s">
        <v>38</v>
      </c>
      <c r="F1255" s="3" t="s">
        <v>72</v>
      </c>
    </row>
    <row r="1256" spans="1:6" x14ac:dyDescent="0.2">
      <c r="A1256" s="116" t="s">
        <v>73</v>
      </c>
      <c r="B1256" s="116" t="s">
        <v>5</v>
      </c>
      <c r="C1256" s="116" t="s">
        <v>40</v>
      </c>
      <c r="D1256" s="116" t="s">
        <v>37</v>
      </c>
      <c r="E1256" s="116" t="s">
        <v>38</v>
      </c>
      <c r="F1256" s="3" t="s">
        <v>72</v>
      </c>
    </row>
    <row r="1257" spans="1:6" x14ac:dyDescent="0.2">
      <c r="A1257" s="116" t="s">
        <v>73</v>
      </c>
      <c r="B1257" s="116" t="s">
        <v>5</v>
      </c>
      <c r="C1257" s="116" t="s">
        <v>40</v>
      </c>
      <c r="D1257" s="116" t="s">
        <v>37</v>
      </c>
      <c r="E1257" s="116" t="s">
        <v>38</v>
      </c>
      <c r="F1257" s="3" t="s">
        <v>72</v>
      </c>
    </row>
    <row r="1258" spans="1:6" x14ac:dyDescent="0.2">
      <c r="A1258" s="116" t="s">
        <v>73</v>
      </c>
      <c r="B1258" s="116" t="s">
        <v>5</v>
      </c>
      <c r="C1258" s="116" t="s">
        <v>40</v>
      </c>
      <c r="D1258" s="116" t="s">
        <v>37</v>
      </c>
      <c r="E1258" s="116" t="s">
        <v>38</v>
      </c>
      <c r="F1258" s="3" t="s">
        <v>72</v>
      </c>
    </row>
    <row r="1259" spans="1:6" x14ac:dyDescent="0.2">
      <c r="A1259" s="116" t="s">
        <v>73</v>
      </c>
      <c r="B1259" s="116" t="s">
        <v>5</v>
      </c>
      <c r="C1259" s="116" t="s">
        <v>39</v>
      </c>
      <c r="D1259" s="116" t="s">
        <v>37</v>
      </c>
      <c r="E1259" s="116" t="s">
        <v>38</v>
      </c>
      <c r="F1259" s="3" t="s">
        <v>72</v>
      </c>
    </row>
    <row r="1260" spans="1:6" x14ac:dyDescent="0.2">
      <c r="A1260" s="116" t="s">
        <v>73</v>
      </c>
      <c r="B1260" s="116" t="s">
        <v>5</v>
      </c>
      <c r="C1260" s="116" t="s">
        <v>40</v>
      </c>
      <c r="D1260" s="116" t="s">
        <v>37</v>
      </c>
      <c r="E1260" s="116" t="s">
        <v>38</v>
      </c>
      <c r="F1260" s="3" t="s">
        <v>72</v>
      </c>
    </row>
    <row r="1261" spans="1:6" x14ac:dyDescent="0.2">
      <c r="A1261" s="116" t="s">
        <v>73</v>
      </c>
      <c r="B1261" s="116" t="s">
        <v>5</v>
      </c>
      <c r="C1261" s="116" t="s">
        <v>40</v>
      </c>
      <c r="D1261" s="116" t="s">
        <v>37</v>
      </c>
      <c r="E1261" s="116" t="s">
        <v>38</v>
      </c>
      <c r="F1261" s="3" t="s">
        <v>72</v>
      </c>
    </row>
    <row r="1262" spans="1:6" x14ac:dyDescent="0.2">
      <c r="A1262" s="116" t="s">
        <v>73</v>
      </c>
      <c r="B1262" s="116" t="s">
        <v>5</v>
      </c>
      <c r="C1262" s="116" t="s">
        <v>40</v>
      </c>
      <c r="D1262" s="116" t="s">
        <v>37</v>
      </c>
      <c r="E1262" s="116" t="s">
        <v>38</v>
      </c>
      <c r="F1262" s="3" t="s">
        <v>72</v>
      </c>
    </row>
    <row r="1263" spans="1:6" x14ac:dyDescent="0.2">
      <c r="A1263" s="116" t="s">
        <v>73</v>
      </c>
      <c r="B1263" s="116" t="s">
        <v>5</v>
      </c>
      <c r="C1263" s="116" t="s">
        <v>40</v>
      </c>
      <c r="D1263" s="116" t="s">
        <v>37</v>
      </c>
      <c r="E1263" s="116" t="s">
        <v>38</v>
      </c>
      <c r="F1263" s="3" t="s">
        <v>72</v>
      </c>
    </row>
    <row r="1264" spans="1:6" x14ac:dyDescent="0.2">
      <c r="A1264" s="116" t="s">
        <v>73</v>
      </c>
      <c r="B1264" s="116" t="s">
        <v>5</v>
      </c>
      <c r="C1264" s="116" t="s">
        <v>40</v>
      </c>
      <c r="D1264" s="116" t="s">
        <v>37</v>
      </c>
      <c r="E1264" s="116" t="s">
        <v>38</v>
      </c>
      <c r="F1264" s="3" t="s">
        <v>72</v>
      </c>
    </row>
    <row r="1265" spans="1:6" x14ac:dyDescent="0.2">
      <c r="A1265" s="116" t="s">
        <v>73</v>
      </c>
      <c r="B1265" s="116" t="s">
        <v>5</v>
      </c>
      <c r="C1265" s="116" t="s">
        <v>40</v>
      </c>
      <c r="D1265" s="116" t="s">
        <v>37</v>
      </c>
      <c r="E1265" s="116" t="s">
        <v>38</v>
      </c>
      <c r="F1265" s="3" t="s">
        <v>72</v>
      </c>
    </row>
    <row r="1266" spans="1:6" x14ac:dyDescent="0.2">
      <c r="A1266" s="116" t="s">
        <v>73</v>
      </c>
      <c r="B1266" s="116" t="s">
        <v>5</v>
      </c>
      <c r="C1266" s="116" t="s">
        <v>40</v>
      </c>
      <c r="D1266" s="116" t="s">
        <v>37</v>
      </c>
      <c r="E1266" s="116" t="s">
        <v>38</v>
      </c>
      <c r="F1266" s="3" t="s">
        <v>72</v>
      </c>
    </row>
    <row r="1267" spans="1:6" x14ac:dyDescent="0.2">
      <c r="A1267" s="116" t="s">
        <v>73</v>
      </c>
      <c r="B1267" s="116" t="s">
        <v>5</v>
      </c>
      <c r="C1267" s="116" t="s">
        <v>40</v>
      </c>
      <c r="D1267" s="116" t="s">
        <v>37</v>
      </c>
      <c r="E1267" s="116" t="s">
        <v>38</v>
      </c>
      <c r="F1267" s="3" t="s">
        <v>72</v>
      </c>
    </row>
    <row r="1268" spans="1:6" x14ac:dyDescent="0.2">
      <c r="A1268" s="116" t="s">
        <v>73</v>
      </c>
      <c r="B1268" s="116" t="s">
        <v>5</v>
      </c>
      <c r="C1268" s="116" t="s">
        <v>40</v>
      </c>
      <c r="D1268" s="116" t="s">
        <v>32</v>
      </c>
      <c r="E1268" s="116" t="s">
        <v>33</v>
      </c>
      <c r="F1268" s="3" t="s">
        <v>72</v>
      </c>
    </row>
    <row r="1269" spans="1:6" x14ac:dyDescent="0.2">
      <c r="A1269" s="116" t="s">
        <v>73</v>
      </c>
      <c r="B1269" s="116" t="s">
        <v>5</v>
      </c>
      <c r="C1269" s="116" t="s">
        <v>40</v>
      </c>
      <c r="D1269" s="116" t="s">
        <v>37</v>
      </c>
      <c r="E1269" s="116" t="s">
        <v>38</v>
      </c>
      <c r="F1269" s="3" t="s">
        <v>72</v>
      </c>
    </row>
    <row r="1270" spans="1:6" x14ac:dyDescent="0.2">
      <c r="A1270" s="116" t="s">
        <v>73</v>
      </c>
      <c r="B1270" s="116" t="s">
        <v>5</v>
      </c>
      <c r="C1270" s="116" t="s">
        <v>40</v>
      </c>
      <c r="D1270" s="116" t="s">
        <v>37</v>
      </c>
      <c r="E1270" s="116" t="s">
        <v>38</v>
      </c>
      <c r="F1270" s="3" t="s">
        <v>72</v>
      </c>
    </row>
    <row r="1271" spans="1:6" x14ac:dyDescent="0.2">
      <c r="A1271" s="116" t="s">
        <v>73</v>
      </c>
      <c r="B1271" s="116" t="s">
        <v>5</v>
      </c>
      <c r="C1271" s="116" t="s">
        <v>40</v>
      </c>
      <c r="D1271" s="116" t="s">
        <v>37</v>
      </c>
      <c r="E1271" s="116" t="s">
        <v>38</v>
      </c>
      <c r="F1271" s="3" t="s">
        <v>72</v>
      </c>
    </row>
    <row r="1272" spans="1:6" x14ac:dyDescent="0.2">
      <c r="A1272" s="116" t="s">
        <v>73</v>
      </c>
      <c r="B1272" s="116" t="s">
        <v>5</v>
      </c>
      <c r="C1272" s="116" t="s">
        <v>40</v>
      </c>
      <c r="D1272" s="116" t="s">
        <v>37</v>
      </c>
      <c r="E1272" s="116" t="s">
        <v>38</v>
      </c>
      <c r="F1272" s="3" t="s">
        <v>72</v>
      </c>
    </row>
    <row r="1273" spans="1:6" x14ac:dyDescent="0.2">
      <c r="A1273" s="116" t="s">
        <v>73</v>
      </c>
      <c r="B1273" s="116" t="s">
        <v>5</v>
      </c>
      <c r="C1273" s="116" t="s">
        <v>39</v>
      </c>
      <c r="D1273" s="116" t="s">
        <v>37</v>
      </c>
      <c r="E1273" s="116" t="s">
        <v>38</v>
      </c>
      <c r="F1273" s="3" t="s">
        <v>72</v>
      </c>
    </row>
    <row r="1274" spans="1:6" x14ac:dyDescent="0.2">
      <c r="A1274" s="116" t="s">
        <v>73</v>
      </c>
      <c r="B1274" s="116" t="s">
        <v>5</v>
      </c>
      <c r="C1274" s="116" t="s">
        <v>39</v>
      </c>
      <c r="D1274" s="116" t="s">
        <v>37</v>
      </c>
      <c r="E1274" s="116" t="s">
        <v>38</v>
      </c>
      <c r="F1274" s="3" t="s">
        <v>72</v>
      </c>
    </row>
    <row r="1275" spans="1:6" x14ac:dyDescent="0.2">
      <c r="A1275" s="116" t="s">
        <v>73</v>
      </c>
      <c r="B1275" s="116" t="s">
        <v>5</v>
      </c>
      <c r="C1275" s="116" t="s">
        <v>40</v>
      </c>
      <c r="D1275" s="116" t="s">
        <v>37</v>
      </c>
      <c r="E1275" s="116" t="s">
        <v>38</v>
      </c>
      <c r="F1275" s="3" t="s">
        <v>72</v>
      </c>
    </row>
    <row r="1276" spans="1:6" x14ac:dyDescent="0.2">
      <c r="A1276" s="116" t="s">
        <v>73</v>
      </c>
      <c r="B1276" s="116" t="s">
        <v>5</v>
      </c>
      <c r="C1276" s="116" t="s">
        <v>40</v>
      </c>
      <c r="D1276" s="116" t="s">
        <v>37</v>
      </c>
      <c r="E1276" s="116" t="s">
        <v>38</v>
      </c>
      <c r="F1276" s="3" t="s">
        <v>72</v>
      </c>
    </row>
    <row r="1277" spans="1:6" x14ac:dyDescent="0.2">
      <c r="A1277" s="116" t="s">
        <v>73</v>
      </c>
      <c r="B1277" s="116" t="s">
        <v>5</v>
      </c>
      <c r="C1277" s="116" t="s">
        <v>40</v>
      </c>
      <c r="D1277" s="116" t="s">
        <v>37</v>
      </c>
      <c r="E1277" s="116" t="s">
        <v>38</v>
      </c>
      <c r="F1277" s="3" t="s">
        <v>72</v>
      </c>
    </row>
    <row r="1278" spans="1:6" x14ac:dyDescent="0.2">
      <c r="A1278" s="116" t="s">
        <v>73</v>
      </c>
      <c r="B1278" s="116" t="s">
        <v>5</v>
      </c>
      <c r="C1278" s="116" t="s">
        <v>40</v>
      </c>
      <c r="D1278" s="116" t="s">
        <v>32</v>
      </c>
      <c r="E1278" s="116" t="s">
        <v>33</v>
      </c>
      <c r="F1278" s="3" t="s">
        <v>72</v>
      </c>
    </row>
    <row r="1279" spans="1:6" x14ac:dyDescent="0.2">
      <c r="A1279" s="116" t="s">
        <v>73</v>
      </c>
      <c r="B1279" s="116" t="s">
        <v>5</v>
      </c>
      <c r="C1279" s="116" t="s">
        <v>40</v>
      </c>
      <c r="D1279" s="116" t="s">
        <v>32</v>
      </c>
      <c r="E1279" s="116" t="s">
        <v>33</v>
      </c>
      <c r="F1279" s="3" t="s">
        <v>72</v>
      </c>
    </row>
    <row r="1280" spans="1:6" x14ac:dyDescent="0.2">
      <c r="A1280" s="116" t="s">
        <v>73</v>
      </c>
      <c r="B1280" s="116" t="s">
        <v>5</v>
      </c>
      <c r="C1280" s="116" t="s">
        <v>40</v>
      </c>
      <c r="D1280" s="116" t="s">
        <v>37</v>
      </c>
      <c r="E1280" s="116" t="s">
        <v>38</v>
      </c>
      <c r="F1280" s="3" t="s">
        <v>72</v>
      </c>
    </row>
    <row r="1281" spans="1:6" x14ac:dyDescent="0.2">
      <c r="A1281" s="116" t="s">
        <v>73</v>
      </c>
      <c r="B1281" s="116" t="s">
        <v>5</v>
      </c>
      <c r="C1281" s="116" t="s">
        <v>40</v>
      </c>
      <c r="D1281" s="116" t="s">
        <v>37</v>
      </c>
      <c r="E1281" s="116" t="s">
        <v>38</v>
      </c>
      <c r="F1281" s="3" t="s">
        <v>72</v>
      </c>
    </row>
    <row r="1282" spans="1:6" x14ac:dyDescent="0.2">
      <c r="A1282" s="116" t="s">
        <v>73</v>
      </c>
      <c r="B1282" s="116" t="s">
        <v>5</v>
      </c>
      <c r="C1282" s="116" t="s">
        <v>40</v>
      </c>
      <c r="D1282" s="116" t="s">
        <v>37</v>
      </c>
      <c r="E1282" s="116" t="s">
        <v>38</v>
      </c>
      <c r="F1282" s="3" t="s">
        <v>72</v>
      </c>
    </row>
    <row r="1283" spans="1:6" x14ac:dyDescent="0.2">
      <c r="A1283" s="116" t="s">
        <v>73</v>
      </c>
      <c r="B1283" s="116" t="s">
        <v>5</v>
      </c>
      <c r="C1283" s="116" t="s">
        <v>39</v>
      </c>
      <c r="D1283" s="116" t="s">
        <v>37</v>
      </c>
      <c r="E1283" s="116" t="s">
        <v>38</v>
      </c>
      <c r="F1283" s="3" t="s">
        <v>72</v>
      </c>
    </row>
    <row r="1284" spans="1:6" x14ac:dyDescent="0.2">
      <c r="A1284" s="116" t="s">
        <v>73</v>
      </c>
      <c r="B1284" s="116" t="s">
        <v>5</v>
      </c>
      <c r="C1284" s="116" t="s">
        <v>40</v>
      </c>
      <c r="D1284" s="116" t="s">
        <v>37</v>
      </c>
      <c r="E1284" s="116" t="s">
        <v>38</v>
      </c>
      <c r="F1284" s="3" t="s">
        <v>72</v>
      </c>
    </row>
    <row r="1285" spans="1:6" x14ac:dyDescent="0.2">
      <c r="A1285" s="116" t="s">
        <v>73</v>
      </c>
      <c r="B1285" s="116" t="s">
        <v>5</v>
      </c>
      <c r="C1285" s="116" t="s">
        <v>39</v>
      </c>
      <c r="D1285" s="116" t="s">
        <v>37</v>
      </c>
      <c r="E1285" s="116" t="s">
        <v>38</v>
      </c>
      <c r="F1285" s="3" t="s">
        <v>72</v>
      </c>
    </row>
    <row r="1286" spans="1:6" x14ac:dyDescent="0.2">
      <c r="A1286" s="116" t="s">
        <v>73</v>
      </c>
      <c r="B1286" s="116" t="s">
        <v>5</v>
      </c>
      <c r="C1286" s="116" t="s">
        <v>40</v>
      </c>
      <c r="D1286" s="116" t="s">
        <v>37</v>
      </c>
      <c r="E1286" s="116" t="s">
        <v>38</v>
      </c>
      <c r="F1286" s="3" t="s">
        <v>72</v>
      </c>
    </row>
    <row r="1287" spans="1:6" x14ac:dyDescent="0.2">
      <c r="A1287" s="116" t="s">
        <v>73</v>
      </c>
      <c r="B1287" s="116" t="s">
        <v>5</v>
      </c>
      <c r="C1287" s="116" t="s">
        <v>39</v>
      </c>
      <c r="D1287" s="116" t="s">
        <v>37</v>
      </c>
      <c r="E1287" s="116" t="s">
        <v>38</v>
      </c>
      <c r="F1287" s="3" t="s">
        <v>72</v>
      </c>
    </row>
    <row r="1288" spans="1:6" x14ac:dyDescent="0.2">
      <c r="A1288" s="116" t="s">
        <v>73</v>
      </c>
      <c r="B1288" s="116" t="s">
        <v>5</v>
      </c>
      <c r="C1288" s="116" t="s">
        <v>40</v>
      </c>
      <c r="D1288" s="116" t="s">
        <v>32</v>
      </c>
      <c r="E1288" s="116" t="s">
        <v>33</v>
      </c>
      <c r="F1288" s="3" t="s">
        <v>72</v>
      </c>
    </row>
    <row r="1289" spans="1:6" x14ac:dyDescent="0.2">
      <c r="A1289" s="116" t="s">
        <v>73</v>
      </c>
      <c r="B1289" s="116" t="s">
        <v>5</v>
      </c>
      <c r="C1289" s="116" t="s">
        <v>40</v>
      </c>
      <c r="D1289" s="116" t="s">
        <v>37</v>
      </c>
      <c r="E1289" s="116" t="s">
        <v>38</v>
      </c>
      <c r="F1289" s="3" t="s">
        <v>72</v>
      </c>
    </row>
    <row r="1290" spans="1:6" x14ac:dyDescent="0.2">
      <c r="A1290" s="116" t="s">
        <v>73</v>
      </c>
      <c r="B1290" s="116" t="s">
        <v>5</v>
      </c>
      <c r="C1290" s="116" t="s">
        <v>40</v>
      </c>
      <c r="D1290" s="116" t="s">
        <v>32</v>
      </c>
      <c r="E1290" s="116" t="s">
        <v>33</v>
      </c>
      <c r="F1290" s="3" t="s">
        <v>72</v>
      </c>
    </row>
    <row r="1291" spans="1:6" x14ac:dyDescent="0.2">
      <c r="A1291" s="116" t="s">
        <v>73</v>
      </c>
      <c r="B1291" s="116" t="s">
        <v>5</v>
      </c>
      <c r="C1291" s="116" t="s">
        <v>40</v>
      </c>
      <c r="D1291" s="116" t="s">
        <v>37</v>
      </c>
      <c r="E1291" s="116" t="s">
        <v>38</v>
      </c>
      <c r="F1291" s="3" t="s">
        <v>72</v>
      </c>
    </row>
    <row r="1292" spans="1:6" x14ac:dyDescent="0.2">
      <c r="A1292" s="116" t="s">
        <v>73</v>
      </c>
      <c r="B1292" s="116" t="s">
        <v>5</v>
      </c>
      <c r="C1292" s="116" t="s">
        <v>40</v>
      </c>
      <c r="D1292" s="116" t="s">
        <v>37</v>
      </c>
      <c r="E1292" s="116" t="s">
        <v>38</v>
      </c>
      <c r="F1292" s="3" t="s">
        <v>72</v>
      </c>
    </row>
    <row r="1293" spans="1:6" x14ac:dyDescent="0.2">
      <c r="A1293" s="116" t="s">
        <v>73</v>
      </c>
      <c r="B1293" s="116" t="s">
        <v>5</v>
      </c>
      <c r="C1293" s="116" t="s">
        <v>40</v>
      </c>
      <c r="D1293" s="116" t="s">
        <v>37</v>
      </c>
      <c r="E1293" s="116" t="s">
        <v>38</v>
      </c>
      <c r="F1293" s="3" t="s">
        <v>72</v>
      </c>
    </row>
    <row r="1294" spans="1:6" x14ac:dyDescent="0.2">
      <c r="A1294" s="116" t="s">
        <v>73</v>
      </c>
      <c r="B1294" s="116" t="s">
        <v>5</v>
      </c>
      <c r="C1294" s="116" t="s">
        <v>40</v>
      </c>
      <c r="D1294" s="116" t="s">
        <v>37</v>
      </c>
      <c r="E1294" s="116" t="s">
        <v>38</v>
      </c>
      <c r="F1294" s="3" t="s">
        <v>72</v>
      </c>
    </row>
    <row r="1295" spans="1:6" x14ac:dyDescent="0.2">
      <c r="A1295" s="116" t="s">
        <v>73</v>
      </c>
      <c r="B1295" s="116" t="s">
        <v>5</v>
      </c>
      <c r="C1295" s="116" t="s">
        <v>40</v>
      </c>
      <c r="D1295" s="116" t="s">
        <v>37</v>
      </c>
      <c r="E1295" s="116" t="s">
        <v>38</v>
      </c>
      <c r="F1295" s="3" t="s">
        <v>72</v>
      </c>
    </row>
    <row r="1296" spans="1:6" x14ac:dyDescent="0.2">
      <c r="A1296" s="116" t="s">
        <v>73</v>
      </c>
      <c r="B1296" s="116" t="s">
        <v>5</v>
      </c>
      <c r="C1296" s="116" t="s">
        <v>40</v>
      </c>
      <c r="D1296" s="116" t="s">
        <v>37</v>
      </c>
      <c r="E1296" s="116" t="s">
        <v>38</v>
      </c>
      <c r="F1296" s="3" t="s">
        <v>72</v>
      </c>
    </row>
    <row r="1297" spans="1:6" x14ac:dyDescent="0.2">
      <c r="A1297" s="116" t="s">
        <v>73</v>
      </c>
      <c r="B1297" s="116" t="s">
        <v>5</v>
      </c>
      <c r="C1297" s="116" t="s">
        <v>40</v>
      </c>
      <c r="D1297" s="116" t="s">
        <v>37</v>
      </c>
      <c r="E1297" s="116" t="s">
        <v>38</v>
      </c>
      <c r="F1297" s="3" t="s">
        <v>72</v>
      </c>
    </row>
    <row r="1298" spans="1:6" x14ac:dyDescent="0.2">
      <c r="A1298" s="116" t="s">
        <v>73</v>
      </c>
      <c r="B1298" s="116" t="s">
        <v>5</v>
      </c>
      <c r="C1298" s="116" t="s">
        <v>39</v>
      </c>
      <c r="D1298" s="116" t="s">
        <v>37</v>
      </c>
      <c r="E1298" s="116" t="s">
        <v>38</v>
      </c>
      <c r="F1298" s="3" t="s">
        <v>72</v>
      </c>
    </row>
    <row r="1299" spans="1:6" x14ac:dyDescent="0.2">
      <c r="A1299" s="116" t="s">
        <v>73</v>
      </c>
      <c r="B1299" s="116" t="s">
        <v>5</v>
      </c>
      <c r="C1299" s="116" t="s">
        <v>40</v>
      </c>
      <c r="D1299" s="116" t="s">
        <v>37</v>
      </c>
      <c r="E1299" s="116" t="s">
        <v>38</v>
      </c>
      <c r="F1299" s="3" t="s">
        <v>72</v>
      </c>
    </row>
    <row r="1300" spans="1:6" x14ac:dyDescent="0.2">
      <c r="A1300" s="116" t="s">
        <v>73</v>
      </c>
      <c r="B1300" s="116" t="s">
        <v>5</v>
      </c>
      <c r="C1300" s="116" t="s">
        <v>39</v>
      </c>
      <c r="D1300" s="116" t="s">
        <v>37</v>
      </c>
      <c r="E1300" s="116" t="s">
        <v>38</v>
      </c>
      <c r="F1300" s="3" t="s">
        <v>72</v>
      </c>
    </row>
    <row r="1301" spans="1:6" x14ac:dyDescent="0.2">
      <c r="A1301" s="116" t="s">
        <v>73</v>
      </c>
      <c r="B1301" s="116" t="s">
        <v>5</v>
      </c>
      <c r="C1301" s="116" t="s">
        <v>40</v>
      </c>
      <c r="D1301" s="116" t="s">
        <v>37</v>
      </c>
      <c r="E1301" s="116" t="s">
        <v>38</v>
      </c>
      <c r="F1301" s="3" t="s">
        <v>72</v>
      </c>
    </row>
    <row r="1302" spans="1:6" x14ac:dyDescent="0.2">
      <c r="A1302" s="116" t="s">
        <v>73</v>
      </c>
      <c r="B1302" s="116" t="s">
        <v>5</v>
      </c>
      <c r="C1302" s="116" t="s">
        <v>40</v>
      </c>
      <c r="D1302" s="116" t="s">
        <v>32</v>
      </c>
      <c r="E1302" s="116" t="s">
        <v>33</v>
      </c>
      <c r="F1302" s="3" t="s">
        <v>72</v>
      </c>
    </row>
    <row r="1303" spans="1:6" x14ac:dyDescent="0.2">
      <c r="A1303" s="116" t="s">
        <v>73</v>
      </c>
      <c r="B1303" s="116" t="s">
        <v>5</v>
      </c>
      <c r="C1303" s="116" t="s">
        <v>40</v>
      </c>
      <c r="D1303" s="116" t="s">
        <v>37</v>
      </c>
      <c r="E1303" s="116" t="s">
        <v>38</v>
      </c>
      <c r="F1303" s="3" t="s">
        <v>72</v>
      </c>
    </row>
    <row r="1304" spans="1:6" x14ac:dyDescent="0.2">
      <c r="A1304" s="116" t="s">
        <v>73</v>
      </c>
      <c r="B1304" s="116" t="s">
        <v>5</v>
      </c>
      <c r="C1304" s="116" t="s">
        <v>39</v>
      </c>
      <c r="D1304" s="116" t="s">
        <v>37</v>
      </c>
      <c r="E1304" s="116" t="s">
        <v>38</v>
      </c>
      <c r="F1304" s="3" t="s">
        <v>72</v>
      </c>
    </row>
    <row r="1305" spans="1:6" x14ac:dyDescent="0.2">
      <c r="A1305" s="116" t="s">
        <v>73</v>
      </c>
      <c r="B1305" s="116" t="s">
        <v>5</v>
      </c>
      <c r="C1305" s="116" t="s">
        <v>39</v>
      </c>
      <c r="D1305" s="116" t="s">
        <v>37</v>
      </c>
      <c r="E1305" s="116" t="s">
        <v>38</v>
      </c>
      <c r="F1305" s="3" t="s">
        <v>72</v>
      </c>
    </row>
    <row r="1306" spans="1:6" x14ac:dyDescent="0.2">
      <c r="A1306" s="116" t="s">
        <v>73</v>
      </c>
      <c r="B1306" s="116" t="s">
        <v>5</v>
      </c>
      <c r="C1306" s="116" t="s">
        <v>39</v>
      </c>
      <c r="D1306" s="116" t="s">
        <v>37</v>
      </c>
      <c r="E1306" s="116" t="s">
        <v>38</v>
      </c>
      <c r="F1306" s="3" t="s">
        <v>72</v>
      </c>
    </row>
    <row r="1307" spans="1:6" x14ac:dyDescent="0.2">
      <c r="A1307" s="116" t="s">
        <v>73</v>
      </c>
      <c r="B1307" s="116" t="s">
        <v>5</v>
      </c>
      <c r="C1307" s="116" t="s">
        <v>40</v>
      </c>
      <c r="D1307" s="116" t="s">
        <v>37</v>
      </c>
      <c r="E1307" s="116" t="s">
        <v>38</v>
      </c>
      <c r="F1307" s="3" t="s">
        <v>72</v>
      </c>
    </row>
    <row r="1308" spans="1:6" x14ac:dyDescent="0.2">
      <c r="A1308" s="116" t="s">
        <v>73</v>
      </c>
      <c r="B1308" s="116" t="s">
        <v>5</v>
      </c>
      <c r="C1308" s="116" t="s">
        <v>40</v>
      </c>
      <c r="D1308" s="116" t="s">
        <v>37</v>
      </c>
      <c r="E1308" s="116" t="s">
        <v>38</v>
      </c>
      <c r="F1308" s="3" t="s">
        <v>72</v>
      </c>
    </row>
    <row r="1309" spans="1:6" x14ac:dyDescent="0.2">
      <c r="A1309" s="116" t="s">
        <v>73</v>
      </c>
      <c r="B1309" s="116" t="s">
        <v>5</v>
      </c>
      <c r="C1309" s="116" t="s">
        <v>40</v>
      </c>
      <c r="D1309" s="116" t="s">
        <v>37</v>
      </c>
      <c r="E1309" s="116" t="s">
        <v>38</v>
      </c>
      <c r="F1309" s="3" t="s">
        <v>72</v>
      </c>
    </row>
    <row r="1310" spans="1:6" x14ac:dyDescent="0.2">
      <c r="A1310" s="116" t="s">
        <v>73</v>
      </c>
      <c r="B1310" s="116" t="s">
        <v>5</v>
      </c>
      <c r="C1310" s="116" t="s">
        <v>39</v>
      </c>
      <c r="D1310" s="116" t="s">
        <v>37</v>
      </c>
      <c r="E1310" s="116" t="s">
        <v>38</v>
      </c>
      <c r="F1310" s="3" t="s">
        <v>72</v>
      </c>
    </row>
    <row r="1311" spans="1:6" x14ac:dyDescent="0.2">
      <c r="A1311" s="116" t="s">
        <v>73</v>
      </c>
      <c r="B1311" s="116" t="s">
        <v>5</v>
      </c>
      <c r="C1311" s="116" t="s">
        <v>39</v>
      </c>
      <c r="D1311" s="116" t="s">
        <v>37</v>
      </c>
      <c r="E1311" s="116" t="s">
        <v>38</v>
      </c>
      <c r="F1311" s="3" t="s">
        <v>72</v>
      </c>
    </row>
    <row r="1312" spans="1:6" x14ac:dyDescent="0.2">
      <c r="A1312" s="116" t="s">
        <v>73</v>
      </c>
      <c r="B1312" s="116" t="s">
        <v>5</v>
      </c>
      <c r="C1312" s="116" t="s">
        <v>39</v>
      </c>
      <c r="D1312" s="116" t="s">
        <v>37</v>
      </c>
      <c r="E1312" s="116" t="s">
        <v>38</v>
      </c>
      <c r="F1312" s="3" t="s">
        <v>72</v>
      </c>
    </row>
    <row r="1313" spans="1:6" x14ac:dyDescent="0.2">
      <c r="A1313" s="116" t="s">
        <v>73</v>
      </c>
      <c r="B1313" s="116" t="s">
        <v>5</v>
      </c>
      <c r="C1313" s="116" t="s">
        <v>40</v>
      </c>
      <c r="D1313" s="116" t="s">
        <v>37</v>
      </c>
      <c r="E1313" s="116" t="s">
        <v>38</v>
      </c>
      <c r="F1313" s="3" t="s">
        <v>72</v>
      </c>
    </row>
    <row r="1314" spans="1:6" x14ac:dyDescent="0.2">
      <c r="A1314" s="116" t="s">
        <v>73</v>
      </c>
      <c r="B1314" s="116" t="s">
        <v>5</v>
      </c>
      <c r="C1314" s="116" t="s">
        <v>40</v>
      </c>
      <c r="D1314" s="116" t="s">
        <v>37</v>
      </c>
      <c r="E1314" s="116" t="s">
        <v>38</v>
      </c>
      <c r="F1314" s="3" t="s">
        <v>72</v>
      </c>
    </row>
    <row r="1315" spans="1:6" x14ac:dyDescent="0.2">
      <c r="A1315" s="116" t="s">
        <v>73</v>
      </c>
      <c r="B1315" s="116" t="s">
        <v>5</v>
      </c>
      <c r="C1315" s="116" t="s">
        <v>40</v>
      </c>
      <c r="D1315" s="116" t="s">
        <v>32</v>
      </c>
      <c r="E1315" s="116" t="s">
        <v>33</v>
      </c>
      <c r="F1315" s="3" t="s">
        <v>72</v>
      </c>
    </row>
    <row r="1316" spans="1:6" x14ac:dyDescent="0.2">
      <c r="A1316" s="116" t="s">
        <v>73</v>
      </c>
      <c r="B1316" s="116" t="s">
        <v>5</v>
      </c>
      <c r="C1316" s="116" t="s">
        <v>40</v>
      </c>
      <c r="D1316" s="116" t="s">
        <v>37</v>
      </c>
      <c r="E1316" s="116" t="s">
        <v>38</v>
      </c>
      <c r="F1316" s="3" t="s">
        <v>72</v>
      </c>
    </row>
    <row r="1317" spans="1:6" x14ac:dyDescent="0.2">
      <c r="A1317" s="116" t="s">
        <v>73</v>
      </c>
      <c r="B1317" s="116" t="s">
        <v>5</v>
      </c>
      <c r="C1317" s="116" t="s">
        <v>40</v>
      </c>
      <c r="D1317" s="116" t="s">
        <v>37</v>
      </c>
      <c r="E1317" s="116" t="s">
        <v>38</v>
      </c>
      <c r="F1317" s="3" t="s">
        <v>72</v>
      </c>
    </row>
    <row r="1318" spans="1:6" x14ac:dyDescent="0.2">
      <c r="A1318" s="116" t="s">
        <v>73</v>
      </c>
      <c r="B1318" s="116" t="s">
        <v>5</v>
      </c>
      <c r="C1318" s="116" t="s">
        <v>40</v>
      </c>
      <c r="D1318" s="116" t="s">
        <v>37</v>
      </c>
      <c r="E1318" s="116" t="s">
        <v>38</v>
      </c>
      <c r="F1318" s="3" t="s">
        <v>72</v>
      </c>
    </row>
    <row r="1319" spans="1:6" x14ac:dyDescent="0.2">
      <c r="A1319" s="116" t="s">
        <v>73</v>
      </c>
      <c r="B1319" s="116" t="s">
        <v>5</v>
      </c>
      <c r="C1319" s="116" t="s">
        <v>39</v>
      </c>
      <c r="D1319" s="116" t="s">
        <v>37</v>
      </c>
      <c r="E1319" s="116" t="s">
        <v>38</v>
      </c>
      <c r="F1319" s="3" t="s">
        <v>72</v>
      </c>
    </row>
    <row r="1320" spans="1:6" x14ac:dyDescent="0.2">
      <c r="A1320" s="116" t="s">
        <v>73</v>
      </c>
      <c r="B1320" s="116" t="s">
        <v>5</v>
      </c>
      <c r="C1320" s="116" t="s">
        <v>39</v>
      </c>
      <c r="D1320" s="116" t="s">
        <v>37</v>
      </c>
      <c r="E1320" s="116" t="s">
        <v>38</v>
      </c>
      <c r="F1320" s="3" t="s">
        <v>72</v>
      </c>
    </row>
    <row r="1321" spans="1:6" x14ac:dyDescent="0.2">
      <c r="A1321" s="116" t="s">
        <v>73</v>
      </c>
      <c r="B1321" s="116" t="s">
        <v>5</v>
      </c>
      <c r="C1321" s="116" t="s">
        <v>40</v>
      </c>
      <c r="D1321" s="116" t="s">
        <v>37</v>
      </c>
      <c r="E1321" s="116" t="s">
        <v>38</v>
      </c>
      <c r="F1321" s="3" t="s">
        <v>72</v>
      </c>
    </row>
    <row r="1322" spans="1:6" x14ac:dyDescent="0.2">
      <c r="A1322" s="116" t="s">
        <v>73</v>
      </c>
      <c r="B1322" s="116" t="s">
        <v>5</v>
      </c>
      <c r="C1322" s="116" t="s">
        <v>40</v>
      </c>
      <c r="D1322" s="116" t="s">
        <v>37</v>
      </c>
      <c r="E1322" s="116" t="s">
        <v>38</v>
      </c>
      <c r="F1322" s="3" t="s">
        <v>72</v>
      </c>
    </row>
    <row r="1323" spans="1:6" x14ac:dyDescent="0.2">
      <c r="A1323" s="116" t="s">
        <v>73</v>
      </c>
      <c r="B1323" s="116" t="s">
        <v>5</v>
      </c>
      <c r="C1323" s="116" t="s">
        <v>39</v>
      </c>
      <c r="D1323" s="116" t="s">
        <v>37</v>
      </c>
      <c r="E1323" s="116" t="s">
        <v>38</v>
      </c>
      <c r="F1323" s="3" t="s">
        <v>72</v>
      </c>
    </row>
    <row r="1324" spans="1:6" x14ac:dyDescent="0.2">
      <c r="A1324" s="116" t="s">
        <v>73</v>
      </c>
      <c r="B1324" s="116" t="s">
        <v>5</v>
      </c>
      <c r="C1324" s="116" t="s">
        <v>40</v>
      </c>
      <c r="D1324" s="116" t="s">
        <v>32</v>
      </c>
      <c r="E1324" s="116" t="s">
        <v>33</v>
      </c>
      <c r="F1324" s="3" t="s">
        <v>72</v>
      </c>
    </row>
    <row r="1325" spans="1:6" x14ac:dyDescent="0.2">
      <c r="A1325" s="116" t="s">
        <v>73</v>
      </c>
      <c r="B1325" s="116" t="s">
        <v>5</v>
      </c>
      <c r="C1325" s="116" t="s">
        <v>40</v>
      </c>
      <c r="D1325" s="116" t="s">
        <v>32</v>
      </c>
      <c r="E1325" s="116" t="s">
        <v>33</v>
      </c>
      <c r="F1325" s="3" t="s">
        <v>72</v>
      </c>
    </row>
    <row r="1326" spans="1:6" x14ac:dyDescent="0.2">
      <c r="A1326" s="116" t="s">
        <v>73</v>
      </c>
      <c r="B1326" s="116" t="s">
        <v>5</v>
      </c>
      <c r="C1326" s="116" t="s">
        <v>40</v>
      </c>
      <c r="D1326" s="116" t="s">
        <v>37</v>
      </c>
      <c r="E1326" s="116" t="s">
        <v>38</v>
      </c>
      <c r="F1326" s="3" t="s">
        <v>72</v>
      </c>
    </row>
    <row r="1327" spans="1:6" x14ac:dyDescent="0.2">
      <c r="A1327" s="116" t="s">
        <v>73</v>
      </c>
      <c r="B1327" s="116" t="s">
        <v>5</v>
      </c>
      <c r="C1327" s="116" t="s">
        <v>40</v>
      </c>
      <c r="D1327" s="116" t="s">
        <v>32</v>
      </c>
      <c r="E1327" s="116" t="s">
        <v>33</v>
      </c>
      <c r="F1327" s="3" t="s">
        <v>72</v>
      </c>
    </row>
    <row r="1328" spans="1:6" x14ac:dyDescent="0.2">
      <c r="A1328" s="116" t="s">
        <v>73</v>
      </c>
      <c r="B1328" s="116" t="s">
        <v>5</v>
      </c>
      <c r="C1328" s="116" t="s">
        <v>40</v>
      </c>
      <c r="D1328" s="116" t="s">
        <v>37</v>
      </c>
      <c r="E1328" s="116" t="s">
        <v>38</v>
      </c>
      <c r="F1328" s="3" t="s">
        <v>72</v>
      </c>
    </row>
    <row r="1329" spans="1:6" x14ac:dyDescent="0.2">
      <c r="A1329" s="116" t="s">
        <v>73</v>
      </c>
      <c r="B1329" s="116" t="s">
        <v>5</v>
      </c>
      <c r="C1329" s="116" t="s">
        <v>40</v>
      </c>
      <c r="D1329" s="116" t="s">
        <v>37</v>
      </c>
      <c r="E1329" s="116" t="s">
        <v>38</v>
      </c>
      <c r="F1329" s="3" t="s">
        <v>72</v>
      </c>
    </row>
    <row r="1330" spans="1:6" x14ac:dyDescent="0.2">
      <c r="A1330" s="116" t="s">
        <v>73</v>
      </c>
      <c r="B1330" s="116" t="s">
        <v>5</v>
      </c>
      <c r="C1330" s="116" t="s">
        <v>40</v>
      </c>
      <c r="D1330" s="116" t="s">
        <v>32</v>
      </c>
      <c r="E1330" s="116" t="s">
        <v>33</v>
      </c>
      <c r="F1330" s="3" t="s">
        <v>72</v>
      </c>
    </row>
    <row r="1331" spans="1:6" x14ac:dyDescent="0.2">
      <c r="A1331" s="116" t="s">
        <v>73</v>
      </c>
      <c r="B1331" s="116" t="s">
        <v>5</v>
      </c>
      <c r="C1331" s="116" t="s">
        <v>40</v>
      </c>
      <c r="D1331" s="116" t="s">
        <v>37</v>
      </c>
      <c r="E1331" s="116" t="s">
        <v>38</v>
      </c>
      <c r="F1331" s="3" t="s">
        <v>72</v>
      </c>
    </row>
    <row r="1332" spans="1:6" x14ac:dyDescent="0.2">
      <c r="A1332" s="116" t="s">
        <v>73</v>
      </c>
      <c r="B1332" s="116" t="s">
        <v>5</v>
      </c>
      <c r="C1332" s="116" t="s">
        <v>31</v>
      </c>
      <c r="D1332" s="116" t="s">
        <v>32</v>
      </c>
      <c r="E1332" s="116" t="s">
        <v>33</v>
      </c>
      <c r="F1332" s="3" t="s">
        <v>72</v>
      </c>
    </row>
    <row r="1333" spans="1:6" x14ac:dyDescent="0.2">
      <c r="A1333" s="116" t="s">
        <v>73</v>
      </c>
      <c r="B1333" s="116" t="s">
        <v>5</v>
      </c>
      <c r="C1333" s="116" t="s">
        <v>40</v>
      </c>
      <c r="D1333" s="116" t="s">
        <v>32</v>
      </c>
      <c r="E1333" s="116" t="s">
        <v>33</v>
      </c>
      <c r="F1333" s="3" t="s">
        <v>72</v>
      </c>
    </row>
    <row r="1334" spans="1:6" x14ac:dyDescent="0.2">
      <c r="A1334" s="116" t="s">
        <v>73</v>
      </c>
      <c r="B1334" s="116" t="s">
        <v>5</v>
      </c>
      <c r="C1334" s="116" t="s">
        <v>40</v>
      </c>
      <c r="D1334" s="116" t="s">
        <v>37</v>
      </c>
      <c r="E1334" s="116" t="s">
        <v>38</v>
      </c>
      <c r="F1334" s="3" t="s">
        <v>72</v>
      </c>
    </row>
    <row r="1335" spans="1:6" x14ac:dyDescent="0.2">
      <c r="A1335" s="116" t="s">
        <v>73</v>
      </c>
      <c r="B1335" s="116" t="s">
        <v>5</v>
      </c>
      <c r="C1335" s="116" t="s">
        <v>40</v>
      </c>
      <c r="D1335" s="116" t="s">
        <v>37</v>
      </c>
      <c r="E1335" s="116" t="s">
        <v>38</v>
      </c>
      <c r="F1335" s="3" t="s">
        <v>72</v>
      </c>
    </row>
    <row r="1336" spans="1:6" x14ac:dyDescent="0.2">
      <c r="A1336" s="116" t="s">
        <v>73</v>
      </c>
      <c r="B1336" s="116" t="s">
        <v>5</v>
      </c>
      <c r="C1336" s="116" t="s">
        <v>31</v>
      </c>
      <c r="D1336" s="116" t="s">
        <v>32</v>
      </c>
      <c r="E1336" s="116" t="s">
        <v>33</v>
      </c>
      <c r="F1336" s="3" t="s">
        <v>72</v>
      </c>
    </row>
    <row r="1337" spans="1:6" x14ac:dyDescent="0.2">
      <c r="A1337" s="116" t="s">
        <v>73</v>
      </c>
      <c r="B1337" s="116" t="s">
        <v>5</v>
      </c>
      <c r="C1337" s="116" t="s">
        <v>40</v>
      </c>
      <c r="D1337" s="116" t="s">
        <v>32</v>
      </c>
      <c r="E1337" s="116" t="s">
        <v>33</v>
      </c>
      <c r="F1337" s="3" t="s">
        <v>72</v>
      </c>
    </row>
    <row r="1338" spans="1:6" x14ac:dyDescent="0.2">
      <c r="A1338" s="116" t="s">
        <v>73</v>
      </c>
      <c r="B1338" s="116" t="s">
        <v>5</v>
      </c>
      <c r="C1338" s="116" t="s">
        <v>40</v>
      </c>
      <c r="D1338" s="116" t="s">
        <v>37</v>
      </c>
      <c r="E1338" s="116" t="s">
        <v>38</v>
      </c>
      <c r="F1338" s="3" t="s">
        <v>72</v>
      </c>
    </row>
    <row r="1339" spans="1:6" x14ac:dyDescent="0.2">
      <c r="A1339" s="116" t="s">
        <v>73</v>
      </c>
      <c r="B1339" s="116" t="s">
        <v>5</v>
      </c>
      <c r="C1339" s="116" t="s">
        <v>40</v>
      </c>
      <c r="D1339" s="116" t="s">
        <v>37</v>
      </c>
      <c r="E1339" s="116" t="s">
        <v>38</v>
      </c>
      <c r="F1339" s="3" t="s">
        <v>72</v>
      </c>
    </row>
    <row r="1340" spans="1:6" x14ac:dyDescent="0.2">
      <c r="A1340" s="116" t="s">
        <v>73</v>
      </c>
      <c r="B1340" s="116" t="s">
        <v>5</v>
      </c>
      <c r="C1340" s="116" t="s">
        <v>40</v>
      </c>
      <c r="D1340" s="116" t="s">
        <v>41</v>
      </c>
      <c r="E1340" s="116" t="s">
        <v>42</v>
      </c>
      <c r="F1340" s="3" t="s">
        <v>72</v>
      </c>
    </row>
    <row r="1341" spans="1:6" x14ac:dyDescent="0.2">
      <c r="A1341" s="116" t="s">
        <v>73</v>
      </c>
      <c r="B1341" s="116" t="s">
        <v>5</v>
      </c>
      <c r="C1341" s="116" t="s">
        <v>39</v>
      </c>
      <c r="D1341" s="116" t="s">
        <v>43</v>
      </c>
      <c r="E1341" s="116" t="s">
        <v>44</v>
      </c>
      <c r="F1341" s="3" t="s">
        <v>72</v>
      </c>
    </row>
    <row r="1342" spans="1:6" x14ac:dyDescent="0.2">
      <c r="A1342" s="116" t="s">
        <v>73</v>
      </c>
      <c r="B1342" s="116" t="s">
        <v>5</v>
      </c>
      <c r="C1342" s="116" t="s">
        <v>40</v>
      </c>
      <c r="D1342" s="116" t="s">
        <v>41</v>
      </c>
      <c r="E1342" s="116" t="s">
        <v>42</v>
      </c>
      <c r="F1342" s="3" t="s">
        <v>72</v>
      </c>
    </row>
    <row r="1343" spans="1:6" x14ac:dyDescent="0.2">
      <c r="A1343" s="116" t="s">
        <v>73</v>
      </c>
      <c r="B1343" s="116" t="s">
        <v>5</v>
      </c>
      <c r="C1343" s="116" t="s">
        <v>39</v>
      </c>
      <c r="D1343" s="116" t="s">
        <v>43</v>
      </c>
      <c r="E1343" s="116" t="s">
        <v>44</v>
      </c>
      <c r="F1343" s="3" t="s">
        <v>72</v>
      </c>
    </row>
    <row r="1344" spans="1:6" x14ac:dyDescent="0.2">
      <c r="A1344" s="116" t="s">
        <v>73</v>
      </c>
      <c r="B1344" s="116" t="s">
        <v>5</v>
      </c>
      <c r="C1344" s="116" t="s">
        <v>39</v>
      </c>
      <c r="D1344" s="116" t="s">
        <v>43</v>
      </c>
      <c r="E1344" s="116" t="s">
        <v>44</v>
      </c>
      <c r="F1344" s="3" t="s">
        <v>72</v>
      </c>
    </row>
    <row r="1345" spans="1:6" x14ac:dyDescent="0.2">
      <c r="A1345" s="116" t="s">
        <v>73</v>
      </c>
      <c r="B1345" s="116" t="s">
        <v>5</v>
      </c>
      <c r="C1345" s="116" t="s">
        <v>39</v>
      </c>
      <c r="D1345" s="116" t="s">
        <v>43</v>
      </c>
      <c r="E1345" s="116" t="s">
        <v>44</v>
      </c>
      <c r="F1345" s="3" t="s">
        <v>72</v>
      </c>
    </row>
    <row r="1346" spans="1:6" x14ac:dyDescent="0.2">
      <c r="A1346" s="116" t="s">
        <v>73</v>
      </c>
      <c r="B1346" s="116" t="s">
        <v>5</v>
      </c>
      <c r="C1346" s="116" t="s">
        <v>40</v>
      </c>
      <c r="D1346" s="116" t="s">
        <v>41</v>
      </c>
      <c r="E1346" s="116" t="s">
        <v>42</v>
      </c>
      <c r="F1346" s="3" t="s">
        <v>72</v>
      </c>
    </row>
    <row r="1347" spans="1:6" x14ac:dyDescent="0.2">
      <c r="A1347" s="116" t="s">
        <v>73</v>
      </c>
      <c r="B1347" s="116" t="s">
        <v>5</v>
      </c>
      <c r="C1347" s="116" t="s">
        <v>40</v>
      </c>
      <c r="D1347" s="116" t="s">
        <v>41</v>
      </c>
      <c r="E1347" s="116" t="s">
        <v>42</v>
      </c>
      <c r="F1347" s="3" t="s">
        <v>72</v>
      </c>
    </row>
    <row r="1348" spans="1:6" x14ac:dyDescent="0.2">
      <c r="A1348" s="116" t="s">
        <v>73</v>
      </c>
      <c r="B1348" s="116" t="s">
        <v>24</v>
      </c>
      <c r="C1348" s="116" t="s">
        <v>40</v>
      </c>
      <c r="D1348" s="116" t="s">
        <v>32</v>
      </c>
      <c r="E1348" s="116" t="s">
        <v>33</v>
      </c>
      <c r="F1348" s="3" t="s">
        <v>72</v>
      </c>
    </row>
    <row r="1349" spans="1:6" x14ac:dyDescent="0.2">
      <c r="A1349" s="116" t="s">
        <v>73</v>
      </c>
      <c r="B1349" s="116" t="s">
        <v>5</v>
      </c>
      <c r="C1349" s="116" t="s">
        <v>39</v>
      </c>
      <c r="D1349" s="116" t="s">
        <v>43</v>
      </c>
      <c r="E1349" s="116" t="s">
        <v>44</v>
      </c>
      <c r="F1349" s="3" t="s">
        <v>72</v>
      </c>
    </row>
    <row r="1350" spans="1:6" x14ac:dyDescent="0.2">
      <c r="A1350" s="116" t="s">
        <v>73</v>
      </c>
      <c r="B1350" s="116" t="s">
        <v>5</v>
      </c>
      <c r="C1350" s="116" t="s">
        <v>40</v>
      </c>
      <c r="D1350" s="116" t="s">
        <v>41</v>
      </c>
      <c r="E1350" s="116" t="s">
        <v>42</v>
      </c>
      <c r="F1350" s="3" t="s">
        <v>72</v>
      </c>
    </row>
    <row r="1351" spans="1:6" x14ac:dyDescent="0.2">
      <c r="A1351" s="116" t="s">
        <v>73</v>
      </c>
      <c r="B1351" s="116" t="s">
        <v>5</v>
      </c>
      <c r="C1351" s="116" t="s">
        <v>39</v>
      </c>
      <c r="D1351" s="116" t="s">
        <v>43</v>
      </c>
      <c r="E1351" s="116" t="s">
        <v>44</v>
      </c>
      <c r="F1351" s="3" t="s">
        <v>72</v>
      </c>
    </row>
    <row r="1352" spans="1:6" x14ac:dyDescent="0.2">
      <c r="A1352" s="116" t="s">
        <v>73</v>
      </c>
      <c r="B1352" s="116" t="s">
        <v>5</v>
      </c>
      <c r="C1352" s="116" t="s">
        <v>40</v>
      </c>
      <c r="D1352" s="116" t="s">
        <v>41</v>
      </c>
      <c r="E1352" s="116" t="s">
        <v>42</v>
      </c>
      <c r="F1352" s="3" t="s">
        <v>72</v>
      </c>
    </row>
    <row r="1353" spans="1:6" x14ac:dyDescent="0.2">
      <c r="A1353" s="116" t="s">
        <v>73</v>
      </c>
      <c r="B1353" s="116" t="s">
        <v>5</v>
      </c>
      <c r="C1353" s="116" t="s">
        <v>40</v>
      </c>
      <c r="D1353" s="116" t="s">
        <v>32</v>
      </c>
      <c r="E1353" s="116" t="s">
        <v>33</v>
      </c>
      <c r="F1353" s="3" t="s">
        <v>72</v>
      </c>
    </row>
    <row r="1354" spans="1:6" x14ac:dyDescent="0.2">
      <c r="A1354" s="116" t="s">
        <v>73</v>
      </c>
      <c r="B1354" s="116" t="s">
        <v>5</v>
      </c>
      <c r="C1354" s="116" t="s">
        <v>40</v>
      </c>
      <c r="D1354" s="116" t="s">
        <v>41</v>
      </c>
      <c r="E1354" s="116" t="s">
        <v>42</v>
      </c>
      <c r="F1354" s="3" t="s">
        <v>72</v>
      </c>
    </row>
    <row r="1355" spans="1:6" x14ac:dyDescent="0.2">
      <c r="A1355" s="116" t="s">
        <v>73</v>
      </c>
      <c r="B1355" s="116" t="s">
        <v>5</v>
      </c>
      <c r="C1355" s="116" t="s">
        <v>40</v>
      </c>
      <c r="D1355" s="116" t="s">
        <v>41</v>
      </c>
      <c r="E1355" s="116" t="s">
        <v>42</v>
      </c>
      <c r="F1355" s="3" t="s">
        <v>72</v>
      </c>
    </row>
    <row r="1356" spans="1:6" x14ac:dyDescent="0.2">
      <c r="A1356" s="116" t="s">
        <v>73</v>
      </c>
      <c r="B1356" s="116" t="s">
        <v>5</v>
      </c>
      <c r="C1356" s="116" t="s">
        <v>40</v>
      </c>
      <c r="D1356" s="116" t="s">
        <v>32</v>
      </c>
      <c r="E1356" s="116" t="s">
        <v>33</v>
      </c>
      <c r="F1356" s="3" t="s">
        <v>72</v>
      </c>
    </row>
    <row r="1357" spans="1:6" x14ac:dyDescent="0.2">
      <c r="A1357" s="116" t="s">
        <v>73</v>
      </c>
      <c r="B1357" s="116" t="s">
        <v>5</v>
      </c>
      <c r="C1357" s="116" t="s">
        <v>40</v>
      </c>
      <c r="D1357" s="116" t="s">
        <v>41</v>
      </c>
      <c r="E1357" s="116" t="s">
        <v>42</v>
      </c>
      <c r="F1357" s="3" t="s">
        <v>72</v>
      </c>
    </row>
    <row r="1358" spans="1:6" x14ac:dyDescent="0.2">
      <c r="A1358" s="116" t="s">
        <v>73</v>
      </c>
      <c r="B1358" s="116" t="s">
        <v>5</v>
      </c>
      <c r="C1358" s="116" t="s">
        <v>40</v>
      </c>
      <c r="D1358" s="116" t="s">
        <v>41</v>
      </c>
      <c r="E1358" s="116" t="s">
        <v>42</v>
      </c>
      <c r="F1358" s="3" t="s">
        <v>72</v>
      </c>
    </row>
    <row r="1359" spans="1:6" x14ac:dyDescent="0.2">
      <c r="A1359" s="116" t="s">
        <v>73</v>
      </c>
      <c r="B1359" s="116" t="s">
        <v>5</v>
      </c>
      <c r="C1359" s="116" t="s">
        <v>40</v>
      </c>
      <c r="D1359" s="116" t="s">
        <v>41</v>
      </c>
      <c r="E1359" s="116" t="s">
        <v>42</v>
      </c>
      <c r="F1359" s="3" t="s">
        <v>72</v>
      </c>
    </row>
    <row r="1360" spans="1:6" x14ac:dyDescent="0.2">
      <c r="A1360" s="116" t="s">
        <v>73</v>
      </c>
      <c r="B1360" s="116" t="s">
        <v>5</v>
      </c>
      <c r="C1360" s="116" t="s">
        <v>40</v>
      </c>
      <c r="D1360" s="116" t="s">
        <v>41</v>
      </c>
      <c r="E1360" s="116" t="s">
        <v>42</v>
      </c>
      <c r="F1360" s="3" t="s">
        <v>72</v>
      </c>
    </row>
    <row r="1361" spans="1:6" x14ac:dyDescent="0.2">
      <c r="A1361" s="116" t="s">
        <v>73</v>
      </c>
      <c r="B1361" s="116" t="s">
        <v>5</v>
      </c>
      <c r="C1361" s="116" t="s">
        <v>40</v>
      </c>
      <c r="D1361" s="116" t="s">
        <v>32</v>
      </c>
      <c r="E1361" s="116" t="s">
        <v>33</v>
      </c>
      <c r="F1361" s="3" t="s">
        <v>72</v>
      </c>
    </row>
    <row r="1362" spans="1:6" x14ac:dyDescent="0.2">
      <c r="A1362" s="116" t="s">
        <v>73</v>
      </c>
      <c r="B1362" s="116" t="s">
        <v>5</v>
      </c>
      <c r="C1362" s="116" t="s">
        <v>39</v>
      </c>
      <c r="D1362" s="116" t="s">
        <v>43</v>
      </c>
      <c r="E1362" s="116" t="s">
        <v>44</v>
      </c>
      <c r="F1362" s="3" t="s">
        <v>72</v>
      </c>
    </row>
    <row r="1363" spans="1:6" x14ac:dyDescent="0.2">
      <c r="A1363" s="116" t="s">
        <v>73</v>
      </c>
      <c r="B1363" s="116" t="s">
        <v>5</v>
      </c>
      <c r="C1363" s="116" t="s">
        <v>40</v>
      </c>
      <c r="D1363" s="116" t="s">
        <v>41</v>
      </c>
      <c r="E1363" s="116" t="s">
        <v>42</v>
      </c>
      <c r="F1363" s="3" t="s">
        <v>72</v>
      </c>
    </row>
    <row r="1364" spans="1:6" x14ac:dyDescent="0.2">
      <c r="A1364" s="116" t="s">
        <v>73</v>
      </c>
      <c r="B1364" s="116" t="s">
        <v>5</v>
      </c>
      <c r="C1364" s="116" t="s">
        <v>40</v>
      </c>
      <c r="D1364" s="116" t="s">
        <v>41</v>
      </c>
      <c r="E1364" s="116" t="s">
        <v>42</v>
      </c>
      <c r="F1364" s="3" t="s">
        <v>72</v>
      </c>
    </row>
    <row r="1365" spans="1:6" x14ac:dyDescent="0.2">
      <c r="A1365" s="116" t="s">
        <v>73</v>
      </c>
      <c r="B1365" s="116" t="s">
        <v>5</v>
      </c>
      <c r="C1365" s="116" t="s">
        <v>39</v>
      </c>
      <c r="D1365" s="116" t="s">
        <v>43</v>
      </c>
      <c r="E1365" s="116" t="s">
        <v>44</v>
      </c>
      <c r="F1365" s="3" t="s">
        <v>72</v>
      </c>
    </row>
    <row r="1366" spans="1:6" x14ac:dyDescent="0.2">
      <c r="A1366" s="116" t="s">
        <v>73</v>
      </c>
      <c r="B1366" s="116" t="s">
        <v>5</v>
      </c>
      <c r="C1366" s="116" t="s">
        <v>40</v>
      </c>
      <c r="D1366" s="116" t="s">
        <v>41</v>
      </c>
      <c r="E1366" s="116" t="s">
        <v>42</v>
      </c>
      <c r="F1366" s="3" t="s">
        <v>72</v>
      </c>
    </row>
    <row r="1367" spans="1:6" x14ac:dyDescent="0.2">
      <c r="A1367" s="116" t="s">
        <v>73</v>
      </c>
      <c r="B1367" s="116" t="s">
        <v>5</v>
      </c>
      <c r="C1367" s="116" t="s">
        <v>40</v>
      </c>
      <c r="D1367" s="116" t="s">
        <v>41</v>
      </c>
      <c r="E1367" s="116" t="s">
        <v>42</v>
      </c>
      <c r="F1367" s="3" t="s">
        <v>72</v>
      </c>
    </row>
    <row r="1368" spans="1:6" x14ac:dyDescent="0.2">
      <c r="A1368" s="116" t="s">
        <v>73</v>
      </c>
      <c r="B1368" s="116" t="s">
        <v>5</v>
      </c>
      <c r="C1368" s="116" t="s">
        <v>40</v>
      </c>
      <c r="D1368" s="116" t="s">
        <v>41</v>
      </c>
      <c r="E1368" s="116" t="s">
        <v>42</v>
      </c>
      <c r="F1368" s="3" t="s">
        <v>72</v>
      </c>
    </row>
    <row r="1369" spans="1:6" x14ac:dyDescent="0.2">
      <c r="A1369" s="116" t="s">
        <v>73</v>
      </c>
      <c r="B1369" s="116" t="s">
        <v>5</v>
      </c>
      <c r="C1369" s="116" t="s">
        <v>40</v>
      </c>
      <c r="D1369" s="116" t="s">
        <v>41</v>
      </c>
      <c r="E1369" s="116" t="s">
        <v>42</v>
      </c>
      <c r="F1369" s="3" t="s">
        <v>72</v>
      </c>
    </row>
    <row r="1370" spans="1:6" x14ac:dyDescent="0.2">
      <c r="A1370" s="116" t="s">
        <v>73</v>
      </c>
      <c r="B1370" s="116" t="s">
        <v>5</v>
      </c>
      <c r="C1370" s="116" t="s">
        <v>40</v>
      </c>
      <c r="D1370" s="116" t="s">
        <v>41</v>
      </c>
      <c r="E1370" s="116" t="s">
        <v>42</v>
      </c>
      <c r="F1370" s="3" t="s">
        <v>72</v>
      </c>
    </row>
    <row r="1371" spans="1:6" x14ac:dyDescent="0.2">
      <c r="A1371" s="116" t="s">
        <v>73</v>
      </c>
      <c r="B1371" s="116" t="s">
        <v>5</v>
      </c>
      <c r="C1371" s="116" t="s">
        <v>40</v>
      </c>
      <c r="D1371" s="116" t="s">
        <v>32</v>
      </c>
      <c r="E1371" s="116" t="s">
        <v>33</v>
      </c>
      <c r="F1371" s="3" t="s">
        <v>72</v>
      </c>
    </row>
    <row r="1372" spans="1:6" x14ac:dyDescent="0.2">
      <c r="A1372" s="116" t="s">
        <v>73</v>
      </c>
      <c r="B1372" s="116" t="s">
        <v>5</v>
      </c>
      <c r="C1372" s="116" t="s">
        <v>40</v>
      </c>
      <c r="D1372" s="116" t="s">
        <v>41</v>
      </c>
      <c r="E1372" s="116" t="s">
        <v>42</v>
      </c>
      <c r="F1372" s="3" t="s">
        <v>72</v>
      </c>
    </row>
    <row r="1373" spans="1:6" x14ac:dyDescent="0.2">
      <c r="A1373" s="116" t="s">
        <v>73</v>
      </c>
      <c r="B1373" s="116" t="s">
        <v>5</v>
      </c>
      <c r="C1373" s="116" t="s">
        <v>39</v>
      </c>
      <c r="D1373" s="116" t="s">
        <v>43</v>
      </c>
      <c r="E1373" s="116" t="s">
        <v>44</v>
      </c>
      <c r="F1373" s="3" t="s">
        <v>72</v>
      </c>
    </row>
    <row r="1374" spans="1:6" x14ac:dyDescent="0.2">
      <c r="A1374" s="116" t="s">
        <v>73</v>
      </c>
      <c r="B1374" s="116" t="s">
        <v>5</v>
      </c>
      <c r="C1374" s="116" t="s">
        <v>40</v>
      </c>
      <c r="D1374" s="116" t="s">
        <v>41</v>
      </c>
      <c r="E1374" s="116" t="s">
        <v>42</v>
      </c>
      <c r="F1374" s="3" t="s">
        <v>72</v>
      </c>
    </row>
    <row r="1375" spans="1:6" x14ac:dyDescent="0.2">
      <c r="A1375" s="116" t="s">
        <v>73</v>
      </c>
      <c r="B1375" s="116" t="s">
        <v>5</v>
      </c>
      <c r="C1375" s="116" t="s">
        <v>40</v>
      </c>
      <c r="D1375" s="116" t="s">
        <v>41</v>
      </c>
      <c r="E1375" s="116" t="s">
        <v>42</v>
      </c>
      <c r="F1375" s="3" t="s">
        <v>72</v>
      </c>
    </row>
    <row r="1376" spans="1:6" x14ac:dyDescent="0.2">
      <c r="A1376" s="116" t="s">
        <v>73</v>
      </c>
      <c r="B1376" s="116" t="s">
        <v>5</v>
      </c>
      <c r="C1376" s="116" t="s">
        <v>40</v>
      </c>
      <c r="D1376" s="116" t="s">
        <v>41</v>
      </c>
      <c r="E1376" s="116" t="s">
        <v>42</v>
      </c>
      <c r="F1376" s="3" t="s">
        <v>72</v>
      </c>
    </row>
    <row r="1377" spans="1:6" x14ac:dyDescent="0.2">
      <c r="A1377" s="116" t="s">
        <v>73</v>
      </c>
      <c r="B1377" s="116" t="s">
        <v>5</v>
      </c>
      <c r="C1377" s="116" t="s">
        <v>40</v>
      </c>
      <c r="D1377" s="116" t="s">
        <v>32</v>
      </c>
      <c r="E1377" s="116" t="s">
        <v>33</v>
      </c>
      <c r="F1377" s="3" t="s">
        <v>72</v>
      </c>
    </row>
    <row r="1378" spans="1:6" x14ac:dyDescent="0.2">
      <c r="A1378" s="116" t="s">
        <v>73</v>
      </c>
      <c r="B1378" s="116" t="s">
        <v>5</v>
      </c>
      <c r="C1378" s="116" t="s">
        <v>31</v>
      </c>
      <c r="D1378" s="116" t="s">
        <v>32</v>
      </c>
      <c r="E1378" s="116" t="s">
        <v>33</v>
      </c>
      <c r="F1378" s="3" t="s">
        <v>72</v>
      </c>
    </row>
    <row r="1379" spans="1:6" x14ac:dyDescent="0.2">
      <c r="A1379" s="116" t="s">
        <v>73</v>
      </c>
      <c r="B1379" s="116" t="s">
        <v>5</v>
      </c>
      <c r="C1379" s="116" t="s">
        <v>40</v>
      </c>
      <c r="D1379" s="116" t="s">
        <v>41</v>
      </c>
      <c r="E1379" s="116" t="s">
        <v>42</v>
      </c>
      <c r="F1379" s="3" t="s">
        <v>72</v>
      </c>
    </row>
    <row r="1380" spans="1:6" x14ac:dyDescent="0.2">
      <c r="A1380" s="116" t="s">
        <v>73</v>
      </c>
      <c r="B1380" s="116" t="s">
        <v>5</v>
      </c>
      <c r="C1380" s="116" t="s">
        <v>40</v>
      </c>
      <c r="D1380" s="116" t="s">
        <v>41</v>
      </c>
      <c r="E1380" s="116" t="s">
        <v>42</v>
      </c>
      <c r="F1380" s="3" t="s">
        <v>72</v>
      </c>
    </row>
    <row r="1381" spans="1:6" x14ac:dyDescent="0.2">
      <c r="A1381" s="116" t="s">
        <v>73</v>
      </c>
      <c r="B1381" s="116" t="s">
        <v>5</v>
      </c>
      <c r="C1381" s="116" t="s">
        <v>40</v>
      </c>
      <c r="D1381" s="116" t="s">
        <v>41</v>
      </c>
      <c r="E1381" s="116" t="s">
        <v>42</v>
      </c>
      <c r="F1381" s="3" t="s">
        <v>72</v>
      </c>
    </row>
    <row r="1382" spans="1:6" x14ac:dyDescent="0.2">
      <c r="A1382" s="116" t="s">
        <v>73</v>
      </c>
      <c r="B1382" s="116" t="s">
        <v>5</v>
      </c>
      <c r="C1382" s="116" t="s">
        <v>40</v>
      </c>
      <c r="D1382" s="116" t="s">
        <v>41</v>
      </c>
      <c r="E1382" s="116" t="s">
        <v>42</v>
      </c>
      <c r="F1382" s="3" t="s">
        <v>72</v>
      </c>
    </row>
    <row r="1383" spans="1:6" x14ac:dyDescent="0.2">
      <c r="A1383" s="116" t="s">
        <v>73</v>
      </c>
      <c r="B1383" s="116" t="s">
        <v>5</v>
      </c>
      <c r="C1383" s="116" t="s">
        <v>40</v>
      </c>
      <c r="D1383" s="116" t="s">
        <v>41</v>
      </c>
      <c r="E1383" s="116" t="s">
        <v>42</v>
      </c>
      <c r="F1383" s="3" t="s">
        <v>72</v>
      </c>
    </row>
    <row r="1384" spans="1:6" x14ac:dyDescent="0.2">
      <c r="A1384" s="116" t="s">
        <v>73</v>
      </c>
      <c r="B1384" s="116" t="s">
        <v>5</v>
      </c>
      <c r="C1384" s="116" t="s">
        <v>31</v>
      </c>
      <c r="D1384" s="116" t="s">
        <v>32</v>
      </c>
      <c r="E1384" s="116" t="s">
        <v>33</v>
      </c>
      <c r="F1384" s="3" t="s">
        <v>72</v>
      </c>
    </row>
    <row r="1385" spans="1:6" x14ac:dyDescent="0.2">
      <c r="A1385" s="116" t="s">
        <v>73</v>
      </c>
      <c r="B1385" s="116" t="s">
        <v>5</v>
      </c>
      <c r="C1385" s="116" t="s">
        <v>40</v>
      </c>
      <c r="D1385" s="116" t="s">
        <v>32</v>
      </c>
      <c r="E1385" s="116" t="s">
        <v>33</v>
      </c>
      <c r="F1385" s="3" t="s">
        <v>72</v>
      </c>
    </row>
    <row r="1386" spans="1:6" x14ac:dyDescent="0.2">
      <c r="A1386" s="116" t="s">
        <v>73</v>
      </c>
      <c r="B1386" s="116" t="s">
        <v>5</v>
      </c>
      <c r="C1386" s="116" t="s">
        <v>40</v>
      </c>
      <c r="D1386" s="116" t="s">
        <v>32</v>
      </c>
      <c r="E1386" s="116" t="s">
        <v>33</v>
      </c>
      <c r="F1386" s="3" t="s">
        <v>72</v>
      </c>
    </row>
    <row r="1387" spans="1:6" x14ac:dyDescent="0.2">
      <c r="A1387" s="116" t="s">
        <v>73</v>
      </c>
      <c r="B1387" s="116" t="s">
        <v>5</v>
      </c>
      <c r="C1387" s="116" t="s">
        <v>40</v>
      </c>
      <c r="D1387" s="116" t="s">
        <v>41</v>
      </c>
      <c r="E1387" s="116" t="s">
        <v>42</v>
      </c>
      <c r="F1387" s="3" t="s">
        <v>72</v>
      </c>
    </row>
    <row r="1388" spans="1:6" x14ac:dyDescent="0.2">
      <c r="A1388" s="116" t="s">
        <v>73</v>
      </c>
      <c r="B1388" s="116" t="s">
        <v>5</v>
      </c>
      <c r="C1388" s="116" t="s">
        <v>40</v>
      </c>
      <c r="D1388" s="116" t="s">
        <v>32</v>
      </c>
      <c r="E1388" s="116" t="s">
        <v>33</v>
      </c>
      <c r="F1388" s="3" t="s">
        <v>72</v>
      </c>
    </row>
    <row r="1389" spans="1:6" x14ac:dyDescent="0.2">
      <c r="A1389" s="116" t="s">
        <v>73</v>
      </c>
      <c r="B1389" s="116" t="s">
        <v>5</v>
      </c>
      <c r="C1389" s="116" t="s">
        <v>40</v>
      </c>
      <c r="D1389" s="116" t="s">
        <v>41</v>
      </c>
      <c r="E1389" s="116" t="s">
        <v>42</v>
      </c>
      <c r="F1389" s="3" t="s">
        <v>72</v>
      </c>
    </row>
    <row r="1390" spans="1:6" x14ac:dyDescent="0.2">
      <c r="A1390" s="116" t="s">
        <v>73</v>
      </c>
      <c r="B1390" s="116" t="s">
        <v>5</v>
      </c>
      <c r="C1390" s="116" t="s">
        <v>40</v>
      </c>
      <c r="D1390" s="116" t="s">
        <v>32</v>
      </c>
      <c r="E1390" s="116" t="s">
        <v>33</v>
      </c>
      <c r="F1390" s="3" t="s">
        <v>72</v>
      </c>
    </row>
    <row r="1391" spans="1:6" x14ac:dyDescent="0.2">
      <c r="A1391" s="116" t="s">
        <v>73</v>
      </c>
      <c r="B1391" s="116" t="s">
        <v>5</v>
      </c>
      <c r="C1391" s="116" t="s">
        <v>39</v>
      </c>
      <c r="D1391" s="116" t="s">
        <v>43</v>
      </c>
      <c r="E1391" s="116" t="s">
        <v>44</v>
      </c>
      <c r="F1391" s="3" t="s">
        <v>72</v>
      </c>
    </row>
    <row r="1392" spans="1:6" x14ac:dyDescent="0.2">
      <c r="A1392" s="116" t="s">
        <v>73</v>
      </c>
      <c r="B1392" s="116" t="s">
        <v>24</v>
      </c>
      <c r="C1392" s="116" t="s">
        <v>40</v>
      </c>
      <c r="D1392" s="116" t="s">
        <v>41</v>
      </c>
      <c r="E1392" s="116" t="s">
        <v>42</v>
      </c>
      <c r="F1392" s="3" t="s">
        <v>72</v>
      </c>
    </row>
    <row r="1393" spans="1:6" x14ac:dyDescent="0.2">
      <c r="A1393" s="116" t="s">
        <v>73</v>
      </c>
      <c r="B1393" s="116" t="s">
        <v>5</v>
      </c>
      <c r="C1393" s="116" t="s">
        <v>40</v>
      </c>
      <c r="D1393" s="116" t="s">
        <v>41</v>
      </c>
      <c r="E1393" s="116" t="s">
        <v>42</v>
      </c>
      <c r="F1393" s="3" t="s">
        <v>72</v>
      </c>
    </row>
    <row r="1394" spans="1:6" x14ac:dyDescent="0.2">
      <c r="A1394" s="116" t="s">
        <v>73</v>
      </c>
      <c r="B1394" s="116" t="s">
        <v>5</v>
      </c>
      <c r="C1394" s="116" t="s">
        <v>40</v>
      </c>
      <c r="D1394" s="116" t="s">
        <v>32</v>
      </c>
      <c r="E1394" s="116" t="s">
        <v>33</v>
      </c>
      <c r="F1394" s="3" t="s">
        <v>72</v>
      </c>
    </row>
    <row r="1395" spans="1:6" x14ac:dyDescent="0.2">
      <c r="A1395" s="116" t="s">
        <v>73</v>
      </c>
      <c r="B1395" s="116" t="s">
        <v>5</v>
      </c>
      <c r="C1395" s="116" t="s">
        <v>40</v>
      </c>
      <c r="D1395" s="116" t="s">
        <v>41</v>
      </c>
      <c r="E1395" s="116" t="s">
        <v>42</v>
      </c>
      <c r="F1395" s="3" t="s">
        <v>72</v>
      </c>
    </row>
    <row r="1396" spans="1:6" x14ac:dyDescent="0.2">
      <c r="A1396" s="116" t="s">
        <v>73</v>
      </c>
      <c r="B1396" s="116" t="s">
        <v>5</v>
      </c>
      <c r="C1396" s="116" t="s">
        <v>40</v>
      </c>
      <c r="D1396" s="116" t="s">
        <v>41</v>
      </c>
      <c r="E1396" s="116" t="s">
        <v>42</v>
      </c>
      <c r="F1396" s="3" t="s">
        <v>72</v>
      </c>
    </row>
    <row r="1397" spans="1:6" x14ac:dyDescent="0.2">
      <c r="A1397" s="116" t="s">
        <v>73</v>
      </c>
      <c r="B1397" s="116" t="s">
        <v>5</v>
      </c>
      <c r="C1397" s="116" t="s">
        <v>40</v>
      </c>
      <c r="D1397" s="116" t="s">
        <v>41</v>
      </c>
      <c r="E1397" s="116" t="s">
        <v>42</v>
      </c>
      <c r="F1397" s="3" t="s">
        <v>72</v>
      </c>
    </row>
    <row r="1398" spans="1:6" x14ac:dyDescent="0.2">
      <c r="A1398" s="116" t="s">
        <v>73</v>
      </c>
      <c r="B1398" s="116" t="s">
        <v>5</v>
      </c>
      <c r="C1398" s="116" t="s">
        <v>40</v>
      </c>
      <c r="D1398" s="116" t="s">
        <v>41</v>
      </c>
      <c r="E1398" s="116" t="s">
        <v>42</v>
      </c>
      <c r="F1398" s="3" t="s">
        <v>72</v>
      </c>
    </row>
    <row r="1399" spans="1:6" x14ac:dyDescent="0.2">
      <c r="A1399" s="116" t="s">
        <v>73</v>
      </c>
      <c r="B1399" s="116" t="s">
        <v>5</v>
      </c>
      <c r="C1399" s="116" t="s">
        <v>40</v>
      </c>
      <c r="D1399" s="116" t="s">
        <v>41</v>
      </c>
      <c r="E1399" s="116" t="s">
        <v>42</v>
      </c>
      <c r="F1399" s="3" t="s">
        <v>72</v>
      </c>
    </row>
    <row r="1400" spans="1:6" x14ac:dyDescent="0.2">
      <c r="A1400" s="116" t="s">
        <v>73</v>
      </c>
      <c r="B1400" s="116" t="s">
        <v>5</v>
      </c>
      <c r="C1400" s="116" t="s">
        <v>39</v>
      </c>
      <c r="D1400" s="116" t="s">
        <v>43</v>
      </c>
      <c r="E1400" s="116" t="s">
        <v>44</v>
      </c>
      <c r="F1400" s="3" t="s">
        <v>72</v>
      </c>
    </row>
    <row r="1401" spans="1:6" x14ac:dyDescent="0.2">
      <c r="A1401" s="116" t="s">
        <v>73</v>
      </c>
      <c r="B1401" s="116" t="s">
        <v>5</v>
      </c>
      <c r="C1401" s="116" t="s">
        <v>40</v>
      </c>
      <c r="D1401" s="116" t="s">
        <v>41</v>
      </c>
      <c r="E1401" s="116" t="s">
        <v>42</v>
      </c>
      <c r="F1401" s="3" t="s">
        <v>72</v>
      </c>
    </row>
    <row r="1402" spans="1:6" x14ac:dyDescent="0.2">
      <c r="A1402" s="116" t="s">
        <v>73</v>
      </c>
      <c r="B1402" s="116" t="s">
        <v>5</v>
      </c>
      <c r="C1402" s="116" t="s">
        <v>40</v>
      </c>
      <c r="D1402" s="116" t="s">
        <v>32</v>
      </c>
      <c r="E1402" s="116" t="s">
        <v>33</v>
      </c>
      <c r="F1402" s="3" t="s">
        <v>72</v>
      </c>
    </row>
    <row r="1403" spans="1:6" x14ac:dyDescent="0.2">
      <c r="A1403" s="116" t="s">
        <v>73</v>
      </c>
      <c r="B1403" s="116" t="s">
        <v>5</v>
      </c>
      <c r="C1403" s="116" t="s">
        <v>31</v>
      </c>
      <c r="D1403" s="116" t="s">
        <v>32</v>
      </c>
      <c r="E1403" s="116" t="s">
        <v>33</v>
      </c>
      <c r="F1403" s="3" t="s">
        <v>72</v>
      </c>
    </row>
    <row r="1404" spans="1:6" x14ac:dyDescent="0.2">
      <c r="A1404" s="116" t="s">
        <v>73</v>
      </c>
      <c r="B1404" s="116" t="s">
        <v>5</v>
      </c>
      <c r="C1404" s="116" t="s">
        <v>40</v>
      </c>
      <c r="D1404" s="116" t="s">
        <v>41</v>
      </c>
      <c r="E1404" s="116" t="s">
        <v>42</v>
      </c>
      <c r="F1404" s="3" t="s">
        <v>72</v>
      </c>
    </row>
    <row r="1405" spans="1:6" x14ac:dyDescent="0.2">
      <c r="A1405" s="116" t="s">
        <v>73</v>
      </c>
      <c r="B1405" s="116" t="s">
        <v>5</v>
      </c>
      <c r="C1405" s="116" t="s">
        <v>39</v>
      </c>
      <c r="D1405" s="116" t="s">
        <v>43</v>
      </c>
      <c r="E1405" s="116" t="s">
        <v>44</v>
      </c>
      <c r="F1405" s="3" t="s">
        <v>72</v>
      </c>
    </row>
    <row r="1406" spans="1:6" x14ac:dyDescent="0.2">
      <c r="A1406" s="116" t="s">
        <v>73</v>
      </c>
      <c r="B1406" s="116" t="s">
        <v>5</v>
      </c>
      <c r="C1406" s="116" t="s">
        <v>40</v>
      </c>
      <c r="D1406" s="116" t="s">
        <v>41</v>
      </c>
      <c r="E1406" s="116" t="s">
        <v>42</v>
      </c>
      <c r="F1406" s="3" t="s">
        <v>72</v>
      </c>
    </row>
    <row r="1407" spans="1:6" x14ac:dyDescent="0.2">
      <c r="A1407" s="116" t="s">
        <v>73</v>
      </c>
      <c r="B1407" s="116" t="s">
        <v>5</v>
      </c>
      <c r="C1407" s="116" t="s">
        <v>40</v>
      </c>
      <c r="D1407" s="116" t="s">
        <v>41</v>
      </c>
      <c r="E1407" s="116" t="s">
        <v>42</v>
      </c>
      <c r="F1407" s="3" t="s">
        <v>72</v>
      </c>
    </row>
    <row r="1408" spans="1:6" x14ac:dyDescent="0.2">
      <c r="A1408" s="116" t="s">
        <v>73</v>
      </c>
      <c r="B1408" s="116" t="s">
        <v>5</v>
      </c>
      <c r="C1408" s="116" t="s">
        <v>40</v>
      </c>
      <c r="D1408" s="116" t="s">
        <v>41</v>
      </c>
      <c r="E1408" s="116" t="s">
        <v>42</v>
      </c>
      <c r="F1408" s="3" t="s">
        <v>72</v>
      </c>
    </row>
    <row r="1409" spans="1:6" x14ac:dyDescent="0.2">
      <c r="A1409" s="116" t="s">
        <v>73</v>
      </c>
      <c r="B1409" s="116" t="s">
        <v>5</v>
      </c>
      <c r="C1409" s="116" t="s">
        <v>40</v>
      </c>
      <c r="D1409" s="116" t="s">
        <v>41</v>
      </c>
      <c r="E1409" s="116" t="s">
        <v>42</v>
      </c>
      <c r="F1409" s="3" t="s">
        <v>72</v>
      </c>
    </row>
    <row r="1410" spans="1:6" x14ac:dyDescent="0.2">
      <c r="A1410" s="116" t="s">
        <v>73</v>
      </c>
      <c r="B1410" s="116" t="s">
        <v>5</v>
      </c>
      <c r="C1410" s="116" t="s">
        <v>40</v>
      </c>
      <c r="D1410" s="116" t="s">
        <v>41</v>
      </c>
      <c r="E1410" s="116" t="s">
        <v>42</v>
      </c>
      <c r="F1410" s="3" t="s">
        <v>72</v>
      </c>
    </row>
    <row r="1411" spans="1:6" x14ac:dyDescent="0.2">
      <c r="A1411" s="116" t="s">
        <v>73</v>
      </c>
      <c r="B1411" s="116" t="s">
        <v>5</v>
      </c>
      <c r="C1411" s="116" t="s">
        <v>39</v>
      </c>
      <c r="D1411" s="116" t="s">
        <v>43</v>
      </c>
      <c r="E1411" s="116" t="s">
        <v>44</v>
      </c>
      <c r="F1411" s="3" t="s">
        <v>72</v>
      </c>
    </row>
    <row r="1412" spans="1:6" x14ac:dyDescent="0.2">
      <c r="A1412" s="116" t="s">
        <v>73</v>
      </c>
      <c r="B1412" s="116" t="s">
        <v>5</v>
      </c>
      <c r="C1412" s="116" t="s">
        <v>40</v>
      </c>
      <c r="D1412" s="116" t="s">
        <v>41</v>
      </c>
      <c r="E1412" s="116" t="s">
        <v>42</v>
      </c>
      <c r="F1412" s="3" t="s">
        <v>72</v>
      </c>
    </row>
    <row r="1413" spans="1:6" x14ac:dyDescent="0.2">
      <c r="A1413" s="116" t="s">
        <v>73</v>
      </c>
      <c r="B1413" s="116" t="s">
        <v>5</v>
      </c>
      <c r="C1413" s="116" t="s">
        <v>31</v>
      </c>
      <c r="D1413" s="116" t="s">
        <v>32</v>
      </c>
      <c r="E1413" s="116" t="s">
        <v>33</v>
      </c>
      <c r="F1413" s="3" t="s">
        <v>72</v>
      </c>
    </row>
    <row r="1414" spans="1:6" x14ac:dyDescent="0.2">
      <c r="A1414" s="116" t="s">
        <v>73</v>
      </c>
      <c r="B1414" s="116" t="s">
        <v>5</v>
      </c>
      <c r="C1414" s="116" t="s">
        <v>31</v>
      </c>
      <c r="D1414" s="116" t="s">
        <v>32</v>
      </c>
      <c r="E1414" s="116" t="s">
        <v>33</v>
      </c>
      <c r="F1414" s="3" t="s">
        <v>72</v>
      </c>
    </row>
    <row r="1415" spans="1:6" x14ac:dyDescent="0.2">
      <c r="A1415" s="116" t="s">
        <v>73</v>
      </c>
      <c r="B1415" s="116" t="s">
        <v>5</v>
      </c>
      <c r="C1415" s="116" t="s">
        <v>40</v>
      </c>
      <c r="D1415" s="116" t="s">
        <v>41</v>
      </c>
      <c r="E1415" s="116" t="s">
        <v>42</v>
      </c>
      <c r="F1415" s="3" t="s">
        <v>72</v>
      </c>
    </row>
    <row r="1416" spans="1:6" x14ac:dyDescent="0.2">
      <c r="A1416" s="116" t="s">
        <v>73</v>
      </c>
      <c r="B1416" s="116" t="s">
        <v>5</v>
      </c>
      <c r="C1416" s="116" t="s">
        <v>40</v>
      </c>
      <c r="D1416" s="116" t="s">
        <v>41</v>
      </c>
      <c r="E1416" s="116" t="s">
        <v>42</v>
      </c>
      <c r="F1416" s="3" t="s">
        <v>72</v>
      </c>
    </row>
    <row r="1417" spans="1:6" x14ac:dyDescent="0.2">
      <c r="A1417" s="116" t="s">
        <v>73</v>
      </c>
      <c r="B1417" s="116" t="s">
        <v>5</v>
      </c>
      <c r="C1417" s="116" t="s">
        <v>40</v>
      </c>
      <c r="D1417" s="116" t="s">
        <v>32</v>
      </c>
      <c r="E1417" s="116" t="s">
        <v>33</v>
      </c>
      <c r="F1417" s="3" t="s">
        <v>72</v>
      </c>
    </row>
    <row r="1418" spans="1:6" x14ac:dyDescent="0.2">
      <c r="A1418" s="116" t="s">
        <v>73</v>
      </c>
      <c r="B1418" s="116" t="s">
        <v>5</v>
      </c>
      <c r="C1418" s="116" t="s">
        <v>39</v>
      </c>
      <c r="D1418" s="116" t="s">
        <v>43</v>
      </c>
      <c r="E1418" s="116" t="s">
        <v>44</v>
      </c>
      <c r="F1418" s="3" t="s">
        <v>72</v>
      </c>
    </row>
    <row r="1419" spans="1:6" x14ac:dyDescent="0.2">
      <c r="A1419" s="116" t="s">
        <v>73</v>
      </c>
      <c r="B1419" s="116" t="s">
        <v>5</v>
      </c>
      <c r="C1419" s="116" t="s">
        <v>40</v>
      </c>
      <c r="D1419" s="116" t="s">
        <v>32</v>
      </c>
      <c r="E1419" s="116" t="s">
        <v>33</v>
      </c>
      <c r="F1419" s="3" t="s">
        <v>72</v>
      </c>
    </row>
    <row r="1420" spans="1:6" x14ac:dyDescent="0.2">
      <c r="A1420" s="116" t="s">
        <v>73</v>
      </c>
      <c r="B1420" s="116" t="s">
        <v>5</v>
      </c>
      <c r="C1420" s="116" t="s">
        <v>40</v>
      </c>
      <c r="D1420" s="116" t="s">
        <v>41</v>
      </c>
      <c r="E1420" s="116" t="s">
        <v>42</v>
      </c>
      <c r="F1420" s="3" t="s">
        <v>72</v>
      </c>
    </row>
    <row r="1421" spans="1:6" x14ac:dyDescent="0.2">
      <c r="A1421" s="116" t="s">
        <v>73</v>
      </c>
      <c r="B1421" s="116" t="s">
        <v>5</v>
      </c>
      <c r="C1421" s="116" t="s">
        <v>40</v>
      </c>
      <c r="D1421" s="116" t="s">
        <v>41</v>
      </c>
      <c r="E1421" s="116" t="s">
        <v>42</v>
      </c>
      <c r="F1421" s="3" t="s">
        <v>72</v>
      </c>
    </row>
    <row r="1422" spans="1:6" x14ac:dyDescent="0.2">
      <c r="A1422" s="116" t="s">
        <v>73</v>
      </c>
      <c r="B1422" s="116" t="s">
        <v>5</v>
      </c>
      <c r="C1422" s="116" t="s">
        <v>40</v>
      </c>
      <c r="D1422" s="116" t="s">
        <v>41</v>
      </c>
      <c r="E1422" s="116" t="s">
        <v>42</v>
      </c>
      <c r="F1422" s="3" t="s">
        <v>72</v>
      </c>
    </row>
    <row r="1423" spans="1:6" x14ac:dyDescent="0.2">
      <c r="A1423" s="116" t="s">
        <v>73</v>
      </c>
      <c r="B1423" s="116" t="s">
        <v>5</v>
      </c>
      <c r="C1423" s="116" t="s">
        <v>39</v>
      </c>
      <c r="D1423" s="116" t="s">
        <v>43</v>
      </c>
      <c r="E1423" s="116" t="s">
        <v>44</v>
      </c>
      <c r="F1423" s="3" t="s">
        <v>72</v>
      </c>
    </row>
    <row r="1424" spans="1:6" x14ac:dyDescent="0.2">
      <c r="A1424" s="116" t="s">
        <v>73</v>
      </c>
      <c r="B1424" s="116" t="s">
        <v>5</v>
      </c>
      <c r="C1424" s="116" t="s">
        <v>39</v>
      </c>
      <c r="D1424" s="116" t="s">
        <v>43</v>
      </c>
      <c r="E1424" s="116" t="s">
        <v>44</v>
      </c>
      <c r="F1424" s="3" t="s">
        <v>72</v>
      </c>
    </row>
    <row r="1425" spans="1:6" x14ac:dyDescent="0.2">
      <c r="A1425" s="116" t="s">
        <v>73</v>
      </c>
      <c r="B1425" s="116" t="s">
        <v>5</v>
      </c>
      <c r="C1425" s="116" t="s">
        <v>40</v>
      </c>
      <c r="D1425" s="116" t="s">
        <v>41</v>
      </c>
      <c r="E1425" s="116" t="s">
        <v>42</v>
      </c>
      <c r="F1425" s="3" t="s">
        <v>72</v>
      </c>
    </row>
    <row r="1426" spans="1:6" x14ac:dyDescent="0.2">
      <c r="A1426" s="116" t="s">
        <v>73</v>
      </c>
      <c r="B1426" s="116" t="s">
        <v>5</v>
      </c>
      <c r="C1426" s="116" t="s">
        <v>31</v>
      </c>
      <c r="D1426" s="116" t="s">
        <v>32</v>
      </c>
      <c r="E1426" s="116" t="s">
        <v>33</v>
      </c>
      <c r="F1426" s="3" t="s">
        <v>72</v>
      </c>
    </row>
    <row r="1427" spans="1:6" x14ac:dyDescent="0.2">
      <c r="A1427" s="116" t="s">
        <v>73</v>
      </c>
      <c r="B1427" s="116" t="s">
        <v>5</v>
      </c>
      <c r="C1427" s="116" t="s">
        <v>45</v>
      </c>
      <c r="D1427" s="116" t="s">
        <v>41</v>
      </c>
      <c r="E1427" s="116" t="s">
        <v>42</v>
      </c>
      <c r="F1427" s="3" t="s">
        <v>72</v>
      </c>
    </row>
    <row r="1428" spans="1:6" x14ac:dyDescent="0.2">
      <c r="A1428" s="116" t="s">
        <v>73</v>
      </c>
      <c r="B1428" s="116" t="s">
        <v>5</v>
      </c>
      <c r="C1428" s="116" t="s">
        <v>40</v>
      </c>
      <c r="D1428" s="116" t="s">
        <v>41</v>
      </c>
      <c r="E1428" s="116" t="s">
        <v>42</v>
      </c>
      <c r="F1428" s="3" t="s">
        <v>72</v>
      </c>
    </row>
    <row r="1429" spans="1:6" x14ac:dyDescent="0.2">
      <c r="A1429" s="116" t="s">
        <v>73</v>
      </c>
      <c r="B1429" s="116" t="s">
        <v>5</v>
      </c>
      <c r="C1429" s="116" t="s">
        <v>39</v>
      </c>
      <c r="D1429" s="116" t="s">
        <v>43</v>
      </c>
      <c r="E1429" s="116" t="s">
        <v>44</v>
      </c>
      <c r="F1429" s="3" t="s">
        <v>72</v>
      </c>
    </row>
    <row r="1430" spans="1:6" x14ac:dyDescent="0.2">
      <c r="A1430" s="116" t="s">
        <v>73</v>
      </c>
      <c r="B1430" s="116" t="s">
        <v>5</v>
      </c>
      <c r="C1430" s="116" t="s">
        <v>40</v>
      </c>
      <c r="D1430" s="116" t="s">
        <v>32</v>
      </c>
      <c r="E1430" s="116" t="s">
        <v>33</v>
      </c>
      <c r="F1430" s="3" t="s">
        <v>72</v>
      </c>
    </row>
    <row r="1431" spans="1:6" x14ac:dyDescent="0.2">
      <c r="A1431" s="116" t="s">
        <v>73</v>
      </c>
      <c r="B1431" s="116" t="s">
        <v>5</v>
      </c>
      <c r="C1431" s="116" t="s">
        <v>40</v>
      </c>
      <c r="D1431" s="116" t="s">
        <v>32</v>
      </c>
      <c r="E1431" s="116" t="s">
        <v>33</v>
      </c>
      <c r="F1431" s="3" t="s">
        <v>72</v>
      </c>
    </row>
    <row r="1432" spans="1:6" x14ac:dyDescent="0.2">
      <c r="A1432" s="116" t="s">
        <v>73</v>
      </c>
      <c r="B1432" s="116" t="s">
        <v>5</v>
      </c>
      <c r="C1432" s="116" t="s">
        <v>39</v>
      </c>
      <c r="D1432" s="116" t="s">
        <v>43</v>
      </c>
      <c r="E1432" s="116" t="s">
        <v>44</v>
      </c>
      <c r="F1432" s="3" t="s">
        <v>72</v>
      </c>
    </row>
    <row r="1433" spans="1:6" x14ac:dyDescent="0.2">
      <c r="A1433" s="116" t="s">
        <v>73</v>
      </c>
      <c r="B1433" s="116" t="s">
        <v>5</v>
      </c>
      <c r="C1433" s="116" t="s">
        <v>45</v>
      </c>
      <c r="D1433" s="116" t="s">
        <v>41</v>
      </c>
      <c r="E1433" s="116" t="s">
        <v>42</v>
      </c>
      <c r="F1433" s="3" t="s">
        <v>72</v>
      </c>
    </row>
    <row r="1434" spans="1:6" x14ac:dyDescent="0.2">
      <c r="A1434" s="116" t="s">
        <v>73</v>
      </c>
      <c r="B1434" s="116" t="s">
        <v>5</v>
      </c>
      <c r="C1434" s="116" t="s">
        <v>40</v>
      </c>
      <c r="D1434" s="116" t="s">
        <v>32</v>
      </c>
      <c r="E1434" s="116" t="s">
        <v>33</v>
      </c>
      <c r="F1434" s="3" t="s">
        <v>72</v>
      </c>
    </row>
    <row r="1435" spans="1:6" x14ac:dyDescent="0.2">
      <c r="A1435" s="116" t="s">
        <v>73</v>
      </c>
      <c r="B1435" s="116" t="s">
        <v>5</v>
      </c>
      <c r="C1435" s="116" t="s">
        <v>39</v>
      </c>
      <c r="D1435" s="116" t="s">
        <v>43</v>
      </c>
      <c r="E1435" s="116" t="s">
        <v>44</v>
      </c>
      <c r="F1435" s="3" t="s">
        <v>72</v>
      </c>
    </row>
    <row r="1436" spans="1:6" x14ac:dyDescent="0.2">
      <c r="A1436" s="116" t="s">
        <v>73</v>
      </c>
      <c r="B1436" s="116" t="s">
        <v>5</v>
      </c>
      <c r="C1436" s="116" t="s">
        <v>31</v>
      </c>
      <c r="D1436" s="116" t="s">
        <v>32</v>
      </c>
      <c r="E1436" s="116" t="s">
        <v>33</v>
      </c>
      <c r="F1436" s="3" t="s">
        <v>72</v>
      </c>
    </row>
    <row r="1437" spans="1:6" x14ac:dyDescent="0.2">
      <c r="A1437" s="116" t="s">
        <v>73</v>
      </c>
      <c r="B1437" s="116" t="s">
        <v>5</v>
      </c>
      <c r="C1437" s="116" t="s">
        <v>40</v>
      </c>
      <c r="D1437" s="116" t="s">
        <v>32</v>
      </c>
      <c r="E1437" s="116" t="s">
        <v>33</v>
      </c>
      <c r="F1437" s="3" t="s">
        <v>72</v>
      </c>
    </row>
    <row r="1438" spans="1:6" x14ac:dyDescent="0.2">
      <c r="A1438" s="116" t="s">
        <v>73</v>
      </c>
      <c r="B1438" s="116" t="s">
        <v>5</v>
      </c>
      <c r="C1438" s="116" t="s">
        <v>39</v>
      </c>
      <c r="D1438" s="116" t="s">
        <v>43</v>
      </c>
      <c r="E1438" s="116" t="s">
        <v>44</v>
      </c>
      <c r="F1438" s="3" t="s">
        <v>72</v>
      </c>
    </row>
    <row r="1439" spans="1:6" x14ac:dyDescent="0.2">
      <c r="A1439" s="116" t="s">
        <v>73</v>
      </c>
      <c r="B1439" s="116" t="s">
        <v>5</v>
      </c>
      <c r="C1439" s="116" t="s">
        <v>31</v>
      </c>
      <c r="D1439" s="116" t="s">
        <v>32</v>
      </c>
      <c r="E1439" s="116" t="s">
        <v>33</v>
      </c>
      <c r="F1439" s="3" t="s">
        <v>72</v>
      </c>
    </row>
    <row r="1440" spans="1:6" x14ac:dyDescent="0.2">
      <c r="A1440" s="116" t="s">
        <v>73</v>
      </c>
      <c r="B1440" s="116" t="s">
        <v>5</v>
      </c>
      <c r="C1440" s="116" t="s">
        <v>39</v>
      </c>
      <c r="D1440" s="116" t="s">
        <v>43</v>
      </c>
      <c r="E1440" s="116" t="s">
        <v>44</v>
      </c>
      <c r="F1440" s="3" t="s">
        <v>72</v>
      </c>
    </row>
    <row r="1441" spans="1:6" x14ac:dyDescent="0.2">
      <c r="A1441" s="116" t="s">
        <v>73</v>
      </c>
      <c r="B1441" s="116" t="s">
        <v>5</v>
      </c>
      <c r="C1441" s="116" t="s">
        <v>39</v>
      </c>
      <c r="D1441" s="116" t="s">
        <v>43</v>
      </c>
      <c r="E1441" s="116" t="s">
        <v>44</v>
      </c>
      <c r="F1441" s="3" t="s">
        <v>72</v>
      </c>
    </row>
    <row r="1442" spans="1:6" x14ac:dyDescent="0.2">
      <c r="A1442" s="116" t="s">
        <v>73</v>
      </c>
      <c r="B1442" s="116" t="s">
        <v>5</v>
      </c>
      <c r="C1442" s="116" t="s">
        <v>45</v>
      </c>
      <c r="D1442" s="116" t="s">
        <v>41</v>
      </c>
      <c r="E1442" s="116" t="s">
        <v>42</v>
      </c>
      <c r="F1442" s="3" t="s">
        <v>72</v>
      </c>
    </row>
    <row r="1443" spans="1:6" x14ac:dyDescent="0.2">
      <c r="A1443" s="116" t="s">
        <v>73</v>
      </c>
      <c r="B1443" s="116" t="s">
        <v>5</v>
      </c>
      <c r="C1443" s="116" t="s">
        <v>39</v>
      </c>
      <c r="D1443" s="116" t="s">
        <v>43</v>
      </c>
      <c r="E1443" s="116" t="s">
        <v>44</v>
      </c>
      <c r="F1443" s="3" t="s">
        <v>72</v>
      </c>
    </row>
    <row r="1444" spans="1:6" x14ac:dyDescent="0.2">
      <c r="A1444" s="116" t="s">
        <v>73</v>
      </c>
      <c r="B1444" s="116" t="s">
        <v>5</v>
      </c>
      <c r="C1444" s="116" t="s">
        <v>31</v>
      </c>
      <c r="D1444" s="116" t="s">
        <v>32</v>
      </c>
      <c r="E1444" s="116" t="s">
        <v>33</v>
      </c>
      <c r="F1444" s="3" t="s">
        <v>72</v>
      </c>
    </row>
    <row r="1445" spans="1:6" x14ac:dyDescent="0.2">
      <c r="A1445" s="116" t="s">
        <v>73</v>
      </c>
      <c r="B1445" s="116" t="s">
        <v>5</v>
      </c>
      <c r="C1445" s="116" t="s">
        <v>39</v>
      </c>
      <c r="D1445" s="116" t="s">
        <v>43</v>
      </c>
      <c r="E1445" s="116" t="s">
        <v>44</v>
      </c>
      <c r="F1445" s="3" t="s">
        <v>72</v>
      </c>
    </row>
    <row r="1446" spans="1:6" x14ac:dyDescent="0.2">
      <c r="A1446" s="116" t="s">
        <v>73</v>
      </c>
      <c r="B1446" s="116" t="s">
        <v>5</v>
      </c>
      <c r="C1446" s="116" t="s">
        <v>40</v>
      </c>
      <c r="D1446" s="116" t="s">
        <v>32</v>
      </c>
      <c r="E1446" s="116" t="s">
        <v>33</v>
      </c>
      <c r="F1446" s="3" t="s">
        <v>72</v>
      </c>
    </row>
    <row r="1447" spans="1:6" x14ac:dyDescent="0.2">
      <c r="A1447" s="116" t="s">
        <v>73</v>
      </c>
      <c r="B1447" s="116" t="s">
        <v>5</v>
      </c>
      <c r="C1447" s="116" t="s">
        <v>31</v>
      </c>
      <c r="D1447" s="116" t="s">
        <v>32</v>
      </c>
      <c r="E1447" s="116" t="s">
        <v>33</v>
      </c>
      <c r="F1447" s="3" t="s">
        <v>72</v>
      </c>
    </row>
    <row r="1448" spans="1:6" x14ac:dyDescent="0.2">
      <c r="A1448" s="116" t="s">
        <v>73</v>
      </c>
      <c r="B1448" s="116" t="s">
        <v>5</v>
      </c>
      <c r="C1448" s="116" t="s">
        <v>45</v>
      </c>
      <c r="D1448" s="116" t="s">
        <v>41</v>
      </c>
      <c r="E1448" s="116" t="s">
        <v>42</v>
      </c>
      <c r="F1448" s="3" t="s">
        <v>72</v>
      </c>
    </row>
    <row r="1449" spans="1:6" x14ac:dyDescent="0.2">
      <c r="A1449" s="116" t="s">
        <v>73</v>
      </c>
      <c r="B1449" s="116" t="s">
        <v>5</v>
      </c>
      <c r="C1449" s="116" t="s">
        <v>45</v>
      </c>
      <c r="D1449" s="116" t="s">
        <v>41</v>
      </c>
      <c r="E1449" s="116" t="s">
        <v>42</v>
      </c>
      <c r="F1449" s="3" t="s">
        <v>72</v>
      </c>
    </row>
    <row r="1450" spans="1:6" x14ac:dyDescent="0.2">
      <c r="A1450" s="116" t="s">
        <v>73</v>
      </c>
      <c r="B1450" s="116" t="s">
        <v>5</v>
      </c>
      <c r="C1450" s="116" t="s">
        <v>31</v>
      </c>
      <c r="D1450" s="116" t="s">
        <v>32</v>
      </c>
      <c r="E1450" s="116" t="s">
        <v>33</v>
      </c>
      <c r="F1450" s="3" t="s">
        <v>72</v>
      </c>
    </row>
    <row r="1451" spans="1:6" x14ac:dyDescent="0.2">
      <c r="A1451" s="116" t="s">
        <v>73</v>
      </c>
      <c r="B1451" s="116" t="s">
        <v>5</v>
      </c>
      <c r="C1451" s="116" t="s">
        <v>39</v>
      </c>
      <c r="D1451" s="116" t="s">
        <v>43</v>
      </c>
      <c r="E1451" s="116" t="s">
        <v>44</v>
      </c>
      <c r="F1451" s="3" t="s">
        <v>72</v>
      </c>
    </row>
    <row r="1452" spans="1:6" x14ac:dyDescent="0.2">
      <c r="A1452" s="116" t="s">
        <v>73</v>
      </c>
      <c r="B1452" s="116" t="s">
        <v>5</v>
      </c>
      <c r="C1452" s="116" t="s">
        <v>45</v>
      </c>
      <c r="D1452" s="116" t="s">
        <v>41</v>
      </c>
      <c r="E1452" s="116" t="s">
        <v>42</v>
      </c>
      <c r="F1452" s="3" t="s">
        <v>72</v>
      </c>
    </row>
    <row r="1453" spans="1:6" x14ac:dyDescent="0.2">
      <c r="A1453" s="116" t="s">
        <v>73</v>
      </c>
      <c r="B1453" s="116" t="s">
        <v>5</v>
      </c>
      <c r="C1453" s="116" t="s">
        <v>45</v>
      </c>
      <c r="D1453" s="116" t="s">
        <v>41</v>
      </c>
      <c r="E1453" s="116" t="s">
        <v>42</v>
      </c>
      <c r="F1453" s="3" t="s">
        <v>72</v>
      </c>
    </row>
    <row r="1454" spans="1:6" x14ac:dyDescent="0.2">
      <c r="A1454" s="116" t="s">
        <v>73</v>
      </c>
      <c r="B1454" s="116" t="s">
        <v>5</v>
      </c>
      <c r="C1454" s="116" t="s">
        <v>45</v>
      </c>
      <c r="D1454" s="116" t="s">
        <v>41</v>
      </c>
      <c r="E1454" s="116" t="s">
        <v>42</v>
      </c>
      <c r="F1454" s="3" t="s">
        <v>72</v>
      </c>
    </row>
    <row r="1455" spans="1:6" x14ac:dyDescent="0.2">
      <c r="A1455" s="116" t="s">
        <v>73</v>
      </c>
      <c r="B1455" s="116" t="s">
        <v>5</v>
      </c>
      <c r="C1455" s="116" t="s">
        <v>39</v>
      </c>
      <c r="D1455" s="116" t="s">
        <v>43</v>
      </c>
      <c r="E1455" s="116" t="s">
        <v>44</v>
      </c>
      <c r="F1455" s="3" t="s">
        <v>72</v>
      </c>
    </row>
    <row r="1456" spans="1:6" x14ac:dyDescent="0.2">
      <c r="A1456" s="116" t="s">
        <v>73</v>
      </c>
      <c r="B1456" s="116" t="s">
        <v>5</v>
      </c>
      <c r="C1456" s="116" t="s">
        <v>39</v>
      </c>
      <c r="D1456" s="116" t="s">
        <v>43</v>
      </c>
      <c r="E1456" s="116" t="s">
        <v>44</v>
      </c>
      <c r="F1456" s="3" t="s">
        <v>72</v>
      </c>
    </row>
    <row r="1457" spans="1:6" x14ac:dyDescent="0.2">
      <c r="A1457" s="116" t="s">
        <v>73</v>
      </c>
      <c r="B1457" s="116" t="s">
        <v>5</v>
      </c>
      <c r="C1457" s="116" t="s">
        <v>39</v>
      </c>
      <c r="D1457" s="116" t="s">
        <v>43</v>
      </c>
      <c r="E1457" s="116" t="s">
        <v>44</v>
      </c>
      <c r="F1457" s="3" t="s">
        <v>72</v>
      </c>
    </row>
    <row r="1458" spans="1:6" x14ac:dyDescent="0.2">
      <c r="A1458" s="116" t="s">
        <v>73</v>
      </c>
      <c r="B1458" s="116" t="s">
        <v>5</v>
      </c>
      <c r="C1458" s="116" t="s">
        <v>31</v>
      </c>
      <c r="D1458" s="116" t="s">
        <v>32</v>
      </c>
      <c r="E1458" s="116" t="s">
        <v>33</v>
      </c>
      <c r="F1458" s="3" t="s">
        <v>72</v>
      </c>
    </row>
    <row r="1459" spans="1:6" x14ac:dyDescent="0.2">
      <c r="A1459" s="116" t="s">
        <v>73</v>
      </c>
      <c r="B1459" s="116" t="s">
        <v>5</v>
      </c>
      <c r="C1459" s="116" t="s">
        <v>39</v>
      </c>
      <c r="D1459" s="116" t="s">
        <v>43</v>
      </c>
      <c r="E1459" s="116" t="s">
        <v>44</v>
      </c>
      <c r="F1459" s="3" t="s">
        <v>72</v>
      </c>
    </row>
    <row r="1460" spans="1:6" x14ac:dyDescent="0.2">
      <c r="A1460" s="116" t="s">
        <v>73</v>
      </c>
      <c r="B1460" s="116" t="s">
        <v>5</v>
      </c>
      <c r="C1460" s="116" t="s">
        <v>39</v>
      </c>
      <c r="D1460" s="116" t="s">
        <v>43</v>
      </c>
      <c r="E1460" s="116" t="s">
        <v>44</v>
      </c>
      <c r="F1460" s="3" t="s">
        <v>72</v>
      </c>
    </row>
    <row r="1461" spans="1:6" x14ac:dyDescent="0.2">
      <c r="A1461" s="116" t="s">
        <v>73</v>
      </c>
      <c r="B1461" s="116" t="s">
        <v>5</v>
      </c>
      <c r="C1461" s="116" t="s">
        <v>39</v>
      </c>
      <c r="D1461" s="116" t="s">
        <v>43</v>
      </c>
      <c r="E1461" s="116" t="s">
        <v>44</v>
      </c>
      <c r="F1461" s="3" t="s">
        <v>72</v>
      </c>
    </row>
    <row r="1462" spans="1:6" x14ac:dyDescent="0.2">
      <c r="A1462" s="116" t="s">
        <v>73</v>
      </c>
      <c r="B1462" s="116" t="s">
        <v>5</v>
      </c>
      <c r="C1462" s="116" t="s">
        <v>39</v>
      </c>
      <c r="D1462" s="116" t="s">
        <v>43</v>
      </c>
      <c r="E1462" s="116" t="s">
        <v>44</v>
      </c>
      <c r="F1462" s="3" t="s">
        <v>72</v>
      </c>
    </row>
    <row r="1463" spans="1:6" x14ac:dyDescent="0.2">
      <c r="A1463" s="116" t="s">
        <v>73</v>
      </c>
      <c r="B1463" s="116" t="s">
        <v>5</v>
      </c>
      <c r="C1463" s="116" t="s">
        <v>39</v>
      </c>
      <c r="D1463" s="116" t="s">
        <v>43</v>
      </c>
      <c r="E1463" s="116" t="s">
        <v>44</v>
      </c>
      <c r="F1463" s="3" t="s">
        <v>72</v>
      </c>
    </row>
    <row r="1464" spans="1:6" x14ac:dyDescent="0.2">
      <c r="A1464" s="116" t="s">
        <v>73</v>
      </c>
      <c r="B1464" s="116" t="s">
        <v>5</v>
      </c>
      <c r="C1464" s="116" t="s">
        <v>45</v>
      </c>
      <c r="D1464" s="116" t="s">
        <v>41</v>
      </c>
      <c r="E1464" s="116" t="s">
        <v>42</v>
      </c>
      <c r="F1464" s="3" t="s">
        <v>72</v>
      </c>
    </row>
    <row r="1465" spans="1:6" x14ac:dyDescent="0.2">
      <c r="A1465" s="116" t="s">
        <v>73</v>
      </c>
      <c r="B1465" s="116" t="s">
        <v>5</v>
      </c>
      <c r="C1465" s="116" t="s">
        <v>39</v>
      </c>
      <c r="D1465" s="116" t="s">
        <v>43</v>
      </c>
      <c r="E1465" s="116" t="s">
        <v>44</v>
      </c>
      <c r="F1465" s="3" t="s">
        <v>72</v>
      </c>
    </row>
    <row r="1466" spans="1:6" x14ac:dyDescent="0.2">
      <c r="A1466" s="116" t="s">
        <v>73</v>
      </c>
      <c r="B1466" s="116" t="s">
        <v>5</v>
      </c>
      <c r="C1466" s="116" t="s">
        <v>39</v>
      </c>
      <c r="D1466" s="116" t="s">
        <v>43</v>
      </c>
      <c r="E1466" s="116" t="s">
        <v>44</v>
      </c>
      <c r="F1466" s="3" t="s">
        <v>72</v>
      </c>
    </row>
    <row r="1467" spans="1:6" x14ac:dyDescent="0.2">
      <c r="A1467" s="116" t="s">
        <v>73</v>
      </c>
      <c r="B1467" s="116" t="s">
        <v>5</v>
      </c>
      <c r="C1467" s="116" t="s">
        <v>45</v>
      </c>
      <c r="D1467" s="116" t="s">
        <v>41</v>
      </c>
      <c r="E1467" s="116" t="s">
        <v>42</v>
      </c>
      <c r="F1467" s="3" t="s">
        <v>72</v>
      </c>
    </row>
    <row r="1468" spans="1:6" x14ac:dyDescent="0.2">
      <c r="A1468" s="116" t="s">
        <v>73</v>
      </c>
      <c r="B1468" s="116" t="s">
        <v>5</v>
      </c>
      <c r="C1468" s="116" t="s">
        <v>39</v>
      </c>
      <c r="D1468" s="116" t="s">
        <v>43</v>
      </c>
      <c r="E1468" s="116" t="s">
        <v>44</v>
      </c>
      <c r="F1468" s="3" t="s">
        <v>72</v>
      </c>
    </row>
    <row r="1469" spans="1:6" x14ac:dyDescent="0.2">
      <c r="A1469" s="116" t="s">
        <v>73</v>
      </c>
      <c r="B1469" s="116" t="s">
        <v>5</v>
      </c>
      <c r="C1469" s="116" t="s">
        <v>45</v>
      </c>
      <c r="D1469" s="116" t="s">
        <v>41</v>
      </c>
      <c r="E1469" s="116" t="s">
        <v>42</v>
      </c>
      <c r="F1469" s="3" t="s">
        <v>72</v>
      </c>
    </row>
    <row r="1470" spans="1:6" x14ac:dyDescent="0.2">
      <c r="A1470" s="116" t="s">
        <v>73</v>
      </c>
      <c r="B1470" s="116" t="s">
        <v>5</v>
      </c>
      <c r="C1470" s="116" t="s">
        <v>31</v>
      </c>
      <c r="D1470" s="116" t="s">
        <v>32</v>
      </c>
      <c r="E1470" s="116" t="s">
        <v>33</v>
      </c>
      <c r="F1470" s="3" t="s">
        <v>72</v>
      </c>
    </row>
    <row r="1471" spans="1:6" x14ac:dyDescent="0.2">
      <c r="A1471" s="116" t="s">
        <v>73</v>
      </c>
      <c r="B1471" s="116" t="s">
        <v>5</v>
      </c>
      <c r="C1471" s="116" t="s">
        <v>45</v>
      </c>
      <c r="D1471" s="116" t="s">
        <v>41</v>
      </c>
      <c r="E1471" s="116" t="s">
        <v>42</v>
      </c>
      <c r="F1471" s="3" t="s">
        <v>72</v>
      </c>
    </row>
    <row r="1472" spans="1:6" x14ac:dyDescent="0.2">
      <c r="A1472" s="116" t="s">
        <v>73</v>
      </c>
      <c r="B1472" s="116" t="s">
        <v>5</v>
      </c>
      <c r="C1472" s="116" t="s">
        <v>39</v>
      </c>
      <c r="D1472" s="116" t="s">
        <v>43</v>
      </c>
      <c r="E1472" s="116" t="s">
        <v>44</v>
      </c>
      <c r="F1472" s="3" t="s">
        <v>72</v>
      </c>
    </row>
    <row r="1473" spans="1:6" x14ac:dyDescent="0.2">
      <c r="A1473" s="116" t="s">
        <v>73</v>
      </c>
      <c r="B1473" s="116" t="s">
        <v>5</v>
      </c>
      <c r="C1473" s="116" t="s">
        <v>39</v>
      </c>
      <c r="D1473" s="116" t="s">
        <v>43</v>
      </c>
      <c r="E1473" s="116" t="s">
        <v>44</v>
      </c>
      <c r="F1473" s="3" t="s">
        <v>72</v>
      </c>
    </row>
    <row r="1474" spans="1:6" x14ac:dyDescent="0.2">
      <c r="A1474" s="116" t="s">
        <v>73</v>
      </c>
      <c r="B1474" s="116" t="s">
        <v>5</v>
      </c>
      <c r="C1474" s="116" t="s">
        <v>39</v>
      </c>
      <c r="D1474" s="116" t="s">
        <v>43</v>
      </c>
      <c r="E1474" s="116" t="s">
        <v>44</v>
      </c>
      <c r="F1474" s="3" t="s">
        <v>72</v>
      </c>
    </row>
    <row r="1475" spans="1:6" x14ac:dyDescent="0.2">
      <c r="A1475" s="116" t="s">
        <v>73</v>
      </c>
      <c r="B1475" s="116" t="s">
        <v>5</v>
      </c>
      <c r="C1475" s="116" t="s">
        <v>45</v>
      </c>
      <c r="D1475" s="116" t="s">
        <v>41</v>
      </c>
      <c r="E1475" s="116" t="s">
        <v>42</v>
      </c>
      <c r="F1475" s="3" t="s">
        <v>72</v>
      </c>
    </row>
    <row r="1476" spans="1:6" x14ac:dyDescent="0.2">
      <c r="A1476" s="116" t="s">
        <v>73</v>
      </c>
      <c r="B1476" s="116" t="s">
        <v>5</v>
      </c>
      <c r="C1476" s="116" t="s">
        <v>45</v>
      </c>
      <c r="D1476" s="116" t="s">
        <v>41</v>
      </c>
      <c r="E1476" s="116" t="s">
        <v>42</v>
      </c>
      <c r="F1476" s="3" t="s">
        <v>72</v>
      </c>
    </row>
    <row r="1477" spans="1:6" x14ac:dyDescent="0.2">
      <c r="A1477" s="116" t="s">
        <v>73</v>
      </c>
      <c r="B1477" s="116" t="s">
        <v>5</v>
      </c>
      <c r="C1477" s="116" t="s">
        <v>39</v>
      </c>
      <c r="D1477" s="116" t="s">
        <v>43</v>
      </c>
      <c r="E1477" s="116" t="s">
        <v>44</v>
      </c>
      <c r="F1477" s="3" t="s">
        <v>72</v>
      </c>
    </row>
    <row r="1478" spans="1:6" x14ac:dyDescent="0.2">
      <c r="A1478" s="116" t="s">
        <v>73</v>
      </c>
      <c r="B1478" s="116" t="s">
        <v>5</v>
      </c>
      <c r="C1478" s="116" t="s">
        <v>45</v>
      </c>
      <c r="D1478" s="116" t="s">
        <v>41</v>
      </c>
      <c r="E1478" s="116" t="s">
        <v>42</v>
      </c>
      <c r="F1478" s="3" t="s">
        <v>72</v>
      </c>
    </row>
    <row r="1479" spans="1:6" x14ac:dyDescent="0.2">
      <c r="A1479" s="116" t="s">
        <v>73</v>
      </c>
      <c r="B1479" s="116" t="s">
        <v>5</v>
      </c>
      <c r="C1479" s="116" t="s">
        <v>39</v>
      </c>
      <c r="D1479" s="116" t="s">
        <v>43</v>
      </c>
      <c r="E1479" s="116" t="s">
        <v>44</v>
      </c>
      <c r="F1479" s="3" t="s">
        <v>72</v>
      </c>
    </row>
    <row r="1480" spans="1:6" x14ac:dyDescent="0.2">
      <c r="A1480" s="116" t="s">
        <v>73</v>
      </c>
      <c r="B1480" s="116" t="s">
        <v>5</v>
      </c>
      <c r="C1480" s="116" t="s">
        <v>39</v>
      </c>
      <c r="D1480" s="116" t="s">
        <v>43</v>
      </c>
      <c r="E1480" s="116" t="s">
        <v>44</v>
      </c>
      <c r="F1480" s="3" t="s">
        <v>72</v>
      </c>
    </row>
    <row r="1481" spans="1:6" x14ac:dyDescent="0.2">
      <c r="A1481" s="116" t="s">
        <v>73</v>
      </c>
      <c r="B1481" s="116" t="s">
        <v>5</v>
      </c>
      <c r="C1481" s="116" t="s">
        <v>39</v>
      </c>
      <c r="D1481" s="116" t="s">
        <v>43</v>
      </c>
      <c r="E1481" s="116" t="s">
        <v>44</v>
      </c>
      <c r="F1481" s="3" t="s">
        <v>72</v>
      </c>
    </row>
    <row r="1482" spans="1:6" x14ac:dyDescent="0.2">
      <c r="A1482" s="116" t="s">
        <v>73</v>
      </c>
      <c r="B1482" s="116" t="s">
        <v>5</v>
      </c>
      <c r="C1482" s="116" t="s">
        <v>39</v>
      </c>
      <c r="D1482" s="116" t="s">
        <v>43</v>
      </c>
      <c r="E1482" s="116" t="s">
        <v>44</v>
      </c>
      <c r="F1482" s="3" t="s">
        <v>72</v>
      </c>
    </row>
    <row r="1483" spans="1:6" x14ac:dyDescent="0.2">
      <c r="A1483" s="116" t="s">
        <v>73</v>
      </c>
      <c r="B1483" s="116" t="s">
        <v>5</v>
      </c>
      <c r="C1483" s="116" t="s">
        <v>39</v>
      </c>
      <c r="D1483" s="116" t="s">
        <v>43</v>
      </c>
      <c r="E1483" s="116" t="s">
        <v>44</v>
      </c>
      <c r="F1483" s="3" t="s">
        <v>72</v>
      </c>
    </row>
    <row r="1484" spans="1:6" x14ac:dyDescent="0.2">
      <c r="A1484" s="116" t="s">
        <v>73</v>
      </c>
      <c r="B1484" s="116" t="s">
        <v>5</v>
      </c>
      <c r="C1484" s="116" t="s">
        <v>39</v>
      </c>
      <c r="D1484" s="116" t="s">
        <v>43</v>
      </c>
      <c r="E1484" s="116" t="s">
        <v>44</v>
      </c>
      <c r="F1484" s="3" t="s">
        <v>72</v>
      </c>
    </row>
    <row r="1485" spans="1:6" x14ac:dyDescent="0.2">
      <c r="A1485" s="116" t="s">
        <v>73</v>
      </c>
      <c r="B1485" s="116" t="s">
        <v>5</v>
      </c>
      <c r="C1485" s="116" t="s">
        <v>39</v>
      </c>
      <c r="D1485" s="116" t="s">
        <v>43</v>
      </c>
      <c r="E1485" s="116" t="s">
        <v>44</v>
      </c>
      <c r="F1485" s="3" t="s">
        <v>72</v>
      </c>
    </row>
    <row r="1486" spans="1:6" x14ac:dyDescent="0.2">
      <c r="A1486" s="116" t="s">
        <v>73</v>
      </c>
      <c r="B1486" s="116" t="s">
        <v>5</v>
      </c>
      <c r="C1486" s="116" t="s">
        <v>39</v>
      </c>
      <c r="D1486" s="116" t="s">
        <v>43</v>
      </c>
      <c r="E1486" s="116" t="s">
        <v>44</v>
      </c>
      <c r="F1486" s="3" t="s">
        <v>72</v>
      </c>
    </row>
    <row r="1487" spans="1:6" x14ac:dyDescent="0.2">
      <c r="A1487" s="116" t="s">
        <v>73</v>
      </c>
      <c r="B1487" s="116" t="s">
        <v>5</v>
      </c>
      <c r="C1487" s="116" t="s">
        <v>45</v>
      </c>
      <c r="D1487" s="116" t="s">
        <v>41</v>
      </c>
      <c r="E1487" s="116" t="s">
        <v>42</v>
      </c>
      <c r="F1487" s="3" t="s">
        <v>72</v>
      </c>
    </row>
    <row r="1488" spans="1:6" x14ac:dyDescent="0.2">
      <c r="A1488" s="116" t="s">
        <v>73</v>
      </c>
      <c r="B1488" s="116" t="s">
        <v>5</v>
      </c>
      <c r="C1488" s="116" t="s">
        <v>45</v>
      </c>
      <c r="D1488" s="116" t="s">
        <v>41</v>
      </c>
      <c r="E1488" s="116" t="s">
        <v>42</v>
      </c>
      <c r="F1488" s="3" t="s">
        <v>72</v>
      </c>
    </row>
    <row r="1489" spans="1:6" x14ac:dyDescent="0.2">
      <c r="A1489" s="116" t="s">
        <v>73</v>
      </c>
      <c r="B1489" s="116" t="s">
        <v>5</v>
      </c>
      <c r="C1489" s="116" t="s">
        <v>39</v>
      </c>
      <c r="D1489" s="116" t="s">
        <v>43</v>
      </c>
      <c r="E1489" s="116" t="s">
        <v>44</v>
      </c>
      <c r="F1489" s="3" t="s">
        <v>72</v>
      </c>
    </row>
    <row r="1490" spans="1:6" x14ac:dyDescent="0.2">
      <c r="A1490" s="116" t="s">
        <v>73</v>
      </c>
      <c r="B1490" s="116" t="s">
        <v>5</v>
      </c>
      <c r="C1490" s="116" t="s">
        <v>39</v>
      </c>
      <c r="D1490" s="116" t="s">
        <v>43</v>
      </c>
      <c r="E1490" s="116" t="s">
        <v>44</v>
      </c>
      <c r="F1490" s="3" t="s">
        <v>72</v>
      </c>
    </row>
    <row r="1491" spans="1:6" x14ac:dyDescent="0.2">
      <c r="A1491" s="116" t="s">
        <v>73</v>
      </c>
      <c r="B1491" s="116" t="s">
        <v>5</v>
      </c>
      <c r="C1491" s="116" t="s">
        <v>39</v>
      </c>
      <c r="D1491" s="116" t="s">
        <v>43</v>
      </c>
      <c r="E1491" s="116" t="s">
        <v>44</v>
      </c>
      <c r="F1491" s="3" t="s">
        <v>72</v>
      </c>
    </row>
    <row r="1492" spans="1:6" x14ac:dyDescent="0.2">
      <c r="A1492" s="116" t="s">
        <v>73</v>
      </c>
      <c r="B1492" s="116" t="s">
        <v>5</v>
      </c>
      <c r="C1492" s="116" t="s">
        <v>39</v>
      </c>
      <c r="D1492" s="116" t="s">
        <v>43</v>
      </c>
      <c r="E1492" s="116" t="s">
        <v>44</v>
      </c>
      <c r="F1492" s="3" t="s">
        <v>72</v>
      </c>
    </row>
    <row r="1493" spans="1:6" x14ac:dyDescent="0.2">
      <c r="A1493" s="116" t="s">
        <v>73</v>
      </c>
      <c r="B1493" s="116" t="s">
        <v>5</v>
      </c>
      <c r="C1493" s="116" t="s">
        <v>39</v>
      </c>
      <c r="D1493" s="116" t="s">
        <v>43</v>
      </c>
      <c r="E1493" s="116" t="s">
        <v>44</v>
      </c>
      <c r="F1493" s="3" t="s">
        <v>72</v>
      </c>
    </row>
    <row r="1494" spans="1:6" x14ac:dyDescent="0.2">
      <c r="A1494" s="116" t="s">
        <v>73</v>
      </c>
      <c r="B1494" s="116" t="s">
        <v>5</v>
      </c>
      <c r="C1494" s="116" t="s">
        <v>39</v>
      </c>
      <c r="D1494" s="116" t="s">
        <v>43</v>
      </c>
      <c r="E1494" s="116" t="s">
        <v>44</v>
      </c>
      <c r="F1494" s="3" t="s">
        <v>72</v>
      </c>
    </row>
    <row r="1495" spans="1:6" x14ac:dyDescent="0.2">
      <c r="A1495" s="116" t="s">
        <v>73</v>
      </c>
      <c r="B1495" s="116" t="s">
        <v>5</v>
      </c>
      <c r="C1495" s="116" t="s">
        <v>39</v>
      </c>
      <c r="D1495" s="116" t="s">
        <v>43</v>
      </c>
      <c r="E1495" s="116" t="s">
        <v>44</v>
      </c>
      <c r="F1495" s="3" t="s">
        <v>72</v>
      </c>
    </row>
    <row r="1496" spans="1:6" x14ac:dyDescent="0.2">
      <c r="A1496" s="116" t="s">
        <v>73</v>
      </c>
      <c r="B1496" s="116" t="s">
        <v>5</v>
      </c>
      <c r="C1496" s="116" t="s">
        <v>31</v>
      </c>
      <c r="D1496" s="116" t="s">
        <v>32</v>
      </c>
      <c r="E1496" s="116" t="s">
        <v>33</v>
      </c>
      <c r="F1496" s="3" t="s">
        <v>72</v>
      </c>
    </row>
    <row r="1497" spans="1:6" x14ac:dyDescent="0.2">
      <c r="A1497" s="116" t="s">
        <v>73</v>
      </c>
      <c r="B1497" s="116" t="s">
        <v>5</v>
      </c>
      <c r="C1497" s="116" t="s">
        <v>39</v>
      </c>
      <c r="D1497" s="116" t="s">
        <v>43</v>
      </c>
      <c r="E1497" s="116" t="s">
        <v>44</v>
      </c>
      <c r="F1497" s="3" t="s">
        <v>72</v>
      </c>
    </row>
    <row r="1498" spans="1:6" x14ac:dyDescent="0.2">
      <c r="A1498" s="116" t="s">
        <v>73</v>
      </c>
      <c r="B1498" s="116" t="s">
        <v>5</v>
      </c>
      <c r="C1498" s="116" t="s">
        <v>39</v>
      </c>
      <c r="D1498" s="116" t="s">
        <v>43</v>
      </c>
      <c r="E1498" s="116" t="s">
        <v>44</v>
      </c>
      <c r="F1498" s="3" t="s">
        <v>72</v>
      </c>
    </row>
    <row r="1499" spans="1:6" x14ac:dyDescent="0.2">
      <c r="A1499" s="116" t="s">
        <v>73</v>
      </c>
      <c r="B1499" s="116" t="s">
        <v>5</v>
      </c>
      <c r="C1499" s="116" t="s">
        <v>39</v>
      </c>
      <c r="D1499" s="116" t="s">
        <v>43</v>
      </c>
      <c r="E1499" s="116" t="s">
        <v>44</v>
      </c>
      <c r="F1499" s="3" t="s">
        <v>72</v>
      </c>
    </row>
    <row r="1500" spans="1:6" x14ac:dyDescent="0.2">
      <c r="A1500" s="116" t="s">
        <v>73</v>
      </c>
      <c r="B1500" s="116" t="s">
        <v>5</v>
      </c>
      <c r="C1500" s="116" t="s">
        <v>39</v>
      </c>
      <c r="D1500" s="116" t="s">
        <v>43</v>
      </c>
      <c r="E1500" s="116" t="s">
        <v>44</v>
      </c>
      <c r="F1500" s="3" t="s">
        <v>72</v>
      </c>
    </row>
    <row r="1501" spans="1:6" x14ac:dyDescent="0.2">
      <c r="A1501" s="116" t="s">
        <v>73</v>
      </c>
      <c r="B1501" s="116" t="s">
        <v>5</v>
      </c>
      <c r="C1501" s="116" t="s">
        <v>39</v>
      </c>
      <c r="D1501" s="116" t="s">
        <v>43</v>
      </c>
      <c r="E1501" s="116" t="s">
        <v>44</v>
      </c>
      <c r="F1501" s="3" t="s">
        <v>72</v>
      </c>
    </row>
    <row r="1502" spans="1:6" x14ac:dyDescent="0.2">
      <c r="A1502" s="116" t="s">
        <v>73</v>
      </c>
      <c r="B1502" s="116" t="s">
        <v>5</v>
      </c>
      <c r="C1502" s="116" t="s">
        <v>45</v>
      </c>
      <c r="D1502" s="116" t="s">
        <v>41</v>
      </c>
      <c r="E1502" s="116" t="s">
        <v>42</v>
      </c>
      <c r="F1502" s="3" t="s">
        <v>72</v>
      </c>
    </row>
    <row r="1503" spans="1:6" x14ac:dyDescent="0.2">
      <c r="A1503" s="116" t="s">
        <v>73</v>
      </c>
      <c r="B1503" s="116" t="s">
        <v>5</v>
      </c>
      <c r="C1503" s="116" t="s">
        <v>39</v>
      </c>
      <c r="D1503" s="116" t="s">
        <v>43</v>
      </c>
      <c r="E1503" s="116" t="s">
        <v>44</v>
      </c>
      <c r="F1503" s="3" t="s">
        <v>72</v>
      </c>
    </row>
    <row r="1504" spans="1:6" x14ac:dyDescent="0.2">
      <c r="A1504" s="116" t="s">
        <v>73</v>
      </c>
      <c r="B1504" s="116" t="s">
        <v>5</v>
      </c>
      <c r="C1504" s="116" t="s">
        <v>45</v>
      </c>
      <c r="D1504" s="116" t="s">
        <v>41</v>
      </c>
      <c r="E1504" s="116" t="s">
        <v>42</v>
      </c>
      <c r="F1504" s="3" t="s">
        <v>72</v>
      </c>
    </row>
    <row r="1505" spans="1:6" x14ac:dyDescent="0.2">
      <c r="A1505" s="116" t="s">
        <v>73</v>
      </c>
      <c r="B1505" s="116" t="s">
        <v>5</v>
      </c>
      <c r="C1505" s="116" t="s">
        <v>45</v>
      </c>
      <c r="D1505" s="116" t="s">
        <v>41</v>
      </c>
      <c r="E1505" s="116" t="s">
        <v>42</v>
      </c>
      <c r="F1505" s="3" t="s">
        <v>72</v>
      </c>
    </row>
    <row r="1506" spans="1:6" x14ac:dyDescent="0.2">
      <c r="A1506" s="116" t="s">
        <v>73</v>
      </c>
      <c r="B1506" s="116" t="s">
        <v>5</v>
      </c>
      <c r="C1506" s="116" t="s">
        <v>45</v>
      </c>
      <c r="D1506" s="116" t="s">
        <v>41</v>
      </c>
      <c r="E1506" s="116" t="s">
        <v>42</v>
      </c>
      <c r="F1506" s="3" t="s">
        <v>72</v>
      </c>
    </row>
    <row r="1507" spans="1:6" x14ac:dyDescent="0.2">
      <c r="A1507" s="116" t="s">
        <v>73</v>
      </c>
      <c r="B1507" s="116" t="s">
        <v>5</v>
      </c>
      <c r="C1507" s="116" t="s">
        <v>39</v>
      </c>
      <c r="D1507" s="116" t="s">
        <v>43</v>
      </c>
      <c r="E1507" s="116" t="s">
        <v>44</v>
      </c>
      <c r="F1507" s="3" t="s">
        <v>72</v>
      </c>
    </row>
    <row r="1508" spans="1:6" x14ac:dyDescent="0.2">
      <c r="A1508" s="116" t="s">
        <v>73</v>
      </c>
      <c r="B1508" s="116" t="s">
        <v>5</v>
      </c>
      <c r="C1508" s="116" t="s">
        <v>39</v>
      </c>
      <c r="D1508" s="116" t="s">
        <v>43</v>
      </c>
      <c r="E1508" s="116" t="s">
        <v>44</v>
      </c>
      <c r="F1508" s="3" t="s">
        <v>72</v>
      </c>
    </row>
    <row r="1509" spans="1:6" x14ac:dyDescent="0.2">
      <c r="A1509" s="116" t="s">
        <v>73</v>
      </c>
      <c r="B1509" s="116" t="s">
        <v>5</v>
      </c>
      <c r="C1509" s="116" t="s">
        <v>45</v>
      </c>
      <c r="D1509" s="116" t="s">
        <v>41</v>
      </c>
      <c r="E1509" s="116" t="s">
        <v>42</v>
      </c>
      <c r="F1509" s="3" t="s">
        <v>72</v>
      </c>
    </row>
    <row r="1510" spans="1:6" x14ac:dyDescent="0.2">
      <c r="A1510" s="116" t="s">
        <v>73</v>
      </c>
      <c r="B1510" s="116" t="s">
        <v>5</v>
      </c>
      <c r="C1510" s="116" t="s">
        <v>45</v>
      </c>
      <c r="D1510" s="116" t="s">
        <v>41</v>
      </c>
      <c r="E1510" s="116" t="s">
        <v>42</v>
      </c>
      <c r="F1510" s="3" t="s">
        <v>72</v>
      </c>
    </row>
    <row r="1511" spans="1:6" x14ac:dyDescent="0.2">
      <c r="A1511" s="116" t="s">
        <v>73</v>
      </c>
      <c r="B1511" s="116" t="s">
        <v>5</v>
      </c>
      <c r="C1511" s="116" t="s">
        <v>45</v>
      </c>
      <c r="D1511" s="116" t="s">
        <v>41</v>
      </c>
      <c r="E1511" s="116" t="s">
        <v>42</v>
      </c>
      <c r="F1511" s="3" t="s">
        <v>72</v>
      </c>
    </row>
    <row r="1512" spans="1:6" x14ac:dyDescent="0.2">
      <c r="A1512" s="116" t="s">
        <v>73</v>
      </c>
      <c r="B1512" s="116" t="s">
        <v>5</v>
      </c>
      <c r="C1512" s="116" t="s">
        <v>54</v>
      </c>
      <c r="D1512" s="116" t="s">
        <v>59</v>
      </c>
      <c r="E1512" s="116" t="s">
        <v>60</v>
      </c>
      <c r="F1512" s="3" t="s">
        <v>72</v>
      </c>
    </row>
    <row r="1513" spans="1:6" x14ac:dyDescent="0.2">
      <c r="A1513" s="116" t="s">
        <v>73</v>
      </c>
      <c r="B1513" s="116" t="s">
        <v>5</v>
      </c>
      <c r="C1513" s="116" t="s">
        <v>54</v>
      </c>
      <c r="D1513" s="116" t="s">
        <v>59</v>
      </c>
      <c r="E1513" s="116" t="s">
        <v>60</v>
      </c>
      <c r="F1513" s="3" t="s">
        <v>72</v>
      </c>
    </row>
    <row r="1514" spans="1:6" x14ac:dyDescent="0.2">
      <c r="A1514" s="116" t="s">
        <v>73</v>
      </c>
      <c r="B1514" s="116" t="s">
        <v>5</v>
      </c>
      <c r="C1514" s="116" t="s">
        <v>54</v>
      </c>
      <c r="D1514" s="116" t="s">
        <v>59</v>
      </c>
      <c r="E1514" s="116" t="s">
        <v>60</v>
      </c>
      <c r="F1514" s="3" t="s">
        <v>72</v>
      </c>
    </row>
    <row r="1515" spans="1:6" x14ac:dyDescent="0.2">
      <c r="A1515" s="116" t="s">
        <v>73</v>
      </c>
      <c r="B1515" s="116" t="s">
        <v>5</v>
      </c>
      <c r="C1515" s="116" t="s">
        <v>54</v>
      </c>
      <c r="D1515" s="116" t="s">
        <v>55</v>
      </c>
      <c r="E1515" s="116" t="s">
        <v>56</v>
      </c>
      <c r="F1515" s="3" t="s">
        <v>72</v>
      </c>
    </row>
    <row r="1516" spans="1:6" x14ac:dyDescent="0.2">
      <c r="A1516" s="116" t="s">
        <v>73</v>
      </c>
      <c r="B1516" s="116" t="s">
        <v>5</v>
      </c>
      <c r="C1516" s="116" t="s">
        <v>54</v>
      </c>
      <c r="D1516" s="116" t="s">
        <v>57</v>
      </c>
      <c r="E1516" s="116" t="s">
        <v>58</v>
      </c>
      <c r="F1516" s="3" t="s">
        <v>72</v>
      </c>
    </row>
    <row r="1517" spans="1:6" x14ac:dyDescent="0.2">
      <c r="A1517" s="116" t="s">
        <v>73</v>
      </c>
      <c r="B1517" s="116" t="s">
        <v>24</v>
      </c>
      <c r="C1517" s="116" t="s">
        <v>54</v>
      </c>
      <c r="D1517" s="116" t="s">
        <v>63</v>
      </c>
      <c r="E1517" s="116" t="s">
        <v>64</v>
      </c>
      <c r="F1517" s="3" t="s">
        <v>72</v>
      </c>
    </row>
    <row r="1518" spans="1:6" x14ac:dyDescent="0.2">
      <c r="A1518" s="116" t="s">
        <v>73</v>
      </c>
      <c r="B1518" s="116" t="s">
        <v>5</v>
      </c>
      <c r="C1518" s="116" t="s">
        <v>54</v>
      </c>
      <c r="D1518" s="116" t="s">
        <v>63</v>
      </c>
      <c r="E1518" s="116" t="s">
        <v>64</v>
      </c>
      <c r="F1518" s="3" t="s">
        <v>72</v>
      </c>
    </row>
    <row r="1519" spans="1:6" x14ac:dyDescent="0.2">
      <c r="A1519" s="116" t="s">
        <v>73</v>
      </c>
      <c r="B1519" s="116" t="s">
        <v>5</v>
      </c>
      <c r="C1519" s="116" t="s">
        <v>54</v>
      </c>
      <c r="D1519" s="116" t="s">
        <v>65</v>
      </c>
      <c r="E1519" s="116" t="s">
        <v>66</v>
      </c>
      <c r="F1519" s="3" t="s">
        <v>72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2020-01-06T08:00:00+00:00</OpenedDate>
    <SignificantOrder xmlns="dc463f71-b30c-4ab2-9473-d307f9d35888">false</SignificantOrder>
    <Date1 xmlns="dc463f71-b30c-4ab2-9473-d307f9d35888">2020-01-07T08:00:00+00:00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200013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A4C78D391902F4584A293FB54744E8A" ma:contentTypeVersion="44" ma:contentTypeDescription="" ma:contentTypeScope="" ma:versionID="96864cf4a01618c372b264045fe003d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7C753C-E986-42A9-958B-228B1AE94A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1B6884-39EE-4E40-84A6-BDF463D65E3D}">
  <ds:schemaRefs>
    <ds:schemaRef ds:uri="8cd39dfe-7324-4df8-856e-e8c1d66d8b1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130D2DF-E09B-4154-BEA7-F127D2A8A6A9}"/>
</file>

<file path=customXml/itemProps4.xml><?xml version="1.0" encoding="utf-8"?>
<ds:datastoreItem xmlns:ds="http://schemas.openxmlformats.org/officeDocument/2006/customXml" ds:itemID="{FE44BA7E-7200-4CBF-AC83-5DA13BEDF1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Visits</vt:lpstr>
      <vt:lpstr>Cost 11.12.19</vt:lpstr>
      <vt:lpstr>Regression</vt:lpstr>
      <vt:lpstr>Cost of Field Collections</vt:lpstr>
      <vt:lpstr>ElecOptOutSubArea Update 110819</vt:lpstr>
      <vt:lpstr>Gas and ElecOptOutSubArea Prem</vt:lpstr>
      <vt:lpstr>Gas ElecOptOutSubArea (SP)</vt:lpstr>
      <vt:lpstr>Labor</vt:lpstr>
      <vt:lpstr>'Cost 11.12.19'!Print_Area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Gardner, Rebecca</dc:creator>
  <cp:lastModifiedBy>Gervais, Linda</cp:lastModifiedBy>
  <cp:lastPrinted>2020-01-07T18:46:57Z</cp:lastPrinted>
  <dcterms:created xsi:type="dcterms:W3CDTF">2019-08-19T17:23:06Z</dcterms:created>
  <dcterms:modified xsi:type="dcterms:W3CDTF">2020-01-07T20:12:20Z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0x0101006E56B4D1795A2E4DB2F0B01679ED314A008A4C78D391902F4584A293FB54744E8A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