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0512" windowHeight="6972"/>
  </bookViews>
  <sheets>
    <sheet name="BS - Summary for Comm Reports" sheetId="2" r:id="rId1"/>
    <sheet name="Scenario Info" sheetId="1" r:id="rId2"/>
  </sheets>
  <definedNames>
    <definedName name="_xlnm.Print_Area" localSheetId="0">'BS - Summary for Comm Reports'!$A$1:$D$206</definedName>
    <definedName name="_xlnm.Print_Titles" localSheetId="0">'BS - Summary for Comm Reports'!$1:$2</definedName>
  </definedNames>
  <calcPr calcId="145621"/>
</workbook>
</file>

<file path=xl/calcChain.xml><?xml version="1.0" encoding="utf-8"?>
<calcChain xmlns="http://schemas.openxmlformats.org/spreadsheetml/2006/main">
  <c r="F37" i="2" l="1"/>
  <c r="G37" i="2"/>
  <c r="E37" i="2"/>
  <c r="D179" i="2" l="1"/>
  <c r="C179" i="2"/>
  <c r="C182" i="2" s="1"/>
  <c r="C184" i="2" s="1"/>
  <c r="C204" i="2" s="1"/>
  <c r="D182" i="2"/>
  <c r="D184" i="2" s="1"/>
  <c r="D204" i="2" s="1"/>
  <c r="D206" i="2" l="1"/>
  <c r="D209" i="2" s="1"/>
  <c r="C206" i="2"/>
  <c r="C209" i="2" s="1"/>
  <c r="B198" i="2"/>
  <c r="B200" i="2" s="1"/>
  <c r="B202" i="2" s="1"/>
  <c r="B182" i="2"/>
  <c r="B184" i="2" s="1"/>
  <c r="B204" i="2" l="1"/>
  <c r="B206" i="2" s="1"/>
  <c r="B209" i="2" s="1"/>
</calcChain>
</file>

<file path=xl/sharedStrings.xml><?xml version="1.0" encoding="utf-8"?>
<sst xmlns="http://schemas.openxmlformats.org/spreadsheetml/2006/main" count="284" uniqueCount="271">
  <si>
    <t>Scenario</t>
  </si>
  <si>
    <t>AMA Monthly Reports 2011 GRC Order</t>
  </si>
  <si>
    <t>Consolidated</t>
  </si>
  <si>
    <t>  (Dollars)</t>
  </si>
  <si>
    <t>B4</t>
  </si>
  <si>
    <t> (Dollars)</t>
  </si>
  <si>
    <t>BS - Summary for Comm Reports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</si>
  <si>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</si>
  <si>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</si>
  <si>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</si>
  <si>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</si>
  <si>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</si>
  <si>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</si>
  <si>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</si>
  <si>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November 09, 2017 10:44:40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</si>
  <si>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</si>
  <si>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</si>
  <si>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</si>
  <si>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</si>
  <si>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10.06.0</t>
  </si>
  <si>
    <t>Base Year: 201301.0</t>
  </si>
  <si>
    <t>Years run monthly: 7</t>
  </si>
  <si>
    <t>#,##0.0_);[Red](#,##0.0);" "</t>
  </si>
  <si>
    <t>Scenario Actuals Date: 201712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</si>
  <si>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</si>
  <si>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</si>
  <si>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</si>
  <si>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</si>
  <si>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2017.11.08-16:35 Attribute</t>
  </si>
  <si>
    <t>2010 GRC NEW Base Attribute</t>
  </si>
  <si>
    <t>#,##0.00000_);[Red](#,##0.00000);" "</t>
  </si>
  <si>
    <t>Updated 2010.05.18-13:36 Attribute</t>
  </si>
  <si>
    <t>AMA (BS) / Monthly (IS) Overlay Attribute</t>
  </si>
  <si>
    <t>#,##0.000000_);[Red](#,##0.000000);" "</t>
  </si>
  <si>
    <t>#,##0%_);[Red](#,##0%);" "</t>
  </si>
  <si>
    <t>Updated 2017.11.08-15:44 Formula</t>
  </si>
  <si>
    <t>March 2010 Logic Case</t>
  </si>
  <si>
    <t>#,##0.0%_);[Red](#,##0.0%);" "</t>
  </si>
  <si>
    <t>Updated 2017.10.26-17:16 Overlay</t>
  </si>
  <si>
    <t>Base Time Date</t>
  </si>
  <si>
    <t>#,##0.000%_);[Red](#,##0.000%);" "</t>
  </si>
  <si>
    <t>Monthly Alloction Factors</t>
  </si>
  <si>
    <t>#,##0.0000%_);[Red](#,##0.0000%);" "</t>
  </si>
  <si>
    <t>Updated 2014.01.30-13:59 Overlay</t>
  </si>
  <si>
    <t>Actual Adjustments- Unit Cost</t>
  </si>
  <si>
    <t>#,##0.00000%_);[Red](#,##0.00000%);" "</t>
  </si>
  <si>
    <t>2010 GRC Oct Filing Allocations</t>
  </si>
  <si>
    <t>C:\UIPLAN~1\Source\planner.jar</t>
  </si>
  <si>
    <t>#,##0.000000%_);[Red](#,##0.000000%);" "</t>
  </si>
  <si>
    <t>2011 GRC and CBR Allocations</t>
  </si>
  <si>
    <t>C:\Users\miov\UIPlanner\temp</t>
  </si>
  <si>
    <t>2011 GRC &amp; Jun 2013 CBR Allocators</t>
  </si>
  <si>
    <t>C:\PROGRA~1\Java\JRE18~1.0_1\bin\java.exe</t>
  </si>
  <si>
    <t>$#,##0.0_);[Red]($#,##0.0);" "</t>
  </si>
  <si>
    <t>Updated 2017.11.06-14:13 Actuals</t>
  </si>
  <si>
    <t>Base Actuals NOL Adj</t>
  </si>
  <si>
    <t>$#,##0.00_);[Red]($#,##0.00);" "</t>
  </si>
  <si>
    <t>$#,##0.000_);[Red]($#,##0.000);" "</t>
  </si>
  <si>
    <t>Reports with Actuals Date::</t>
  </si>
  <si>
    <t>$#,##0.0000_);[Red]($#,##0.0000);" "</t>
  </si>
  <si>
    <t>$#,##0.00000_);[Red]($#,##0.00000);" "</t>
  </si>
  <si>
    <t>Report Sequence Set:</t>
  </si>
  <si>
    <t>Regulatory Sequence Set</t>
  </si>
  <si>
    <t>$#,##0.000000_);[Red]($#,##0.000000);" "</t>
  </si>
  <si>
    <t>Report Sequence Sub-Set:</t>
  </si>
  <si>
    <t>None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</si>
  <si>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</si>
  <si>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</si>
  <si>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</si>
  <si>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</si>
  <si>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</si>
  <si>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</si>
  <si>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</si>
  <si>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</si>
  <si>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</si>
  <si>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</si>
  <si>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</si>
  <si>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</si>
  <si>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</si>
  <si>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</si>
  <si>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</si>
  <si>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</si>
  <si>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</si>
  <si>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</si>
  <si>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</si>
  <si>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</si>
  <si>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</si>
  <si>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</si>
  <si>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</si>
  <si>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</si>
  <si>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</si>
  <si>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</si>
  <si>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</si>
  <si>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</si>
  <si>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</si>
  <si>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</si>
  <si>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</si>
  <si>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</si>
  <si>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</si>
  <si>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</si>
  <si>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</si>
  <si>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</si>
  <si>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</si>
  <si>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</si>
  <si>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</si>
  <si>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</si>
  <si>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</si>
  <si>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</si>
  <si>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</si>
  <si>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</si>
  <si>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</si>
  <si>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</si>
  <si>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</si>
  <si>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</si>
  <si>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</si>
  <si>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</si>
  <si>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</si>
  <si>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</si>
  <si>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</si>
  <si>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</si>
  <si>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</si>
  <si>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</si>
  <si>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</si>
  <si>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</si>
  <si>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</si>
  <si>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</si>
  <si>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</si>
  <si>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</si>
  <si>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</si>
  <si>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</si>
  <si>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</si>
  <si>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</si>
  <si>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</si>
  <si>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</si>
  <si>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</si>
  <si>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</si>
  <si>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</si>
  <si>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</si>
  <si>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</si>
  <si>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</si>
  <si>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</si>
  <si>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</si>
  <si>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</si>
  <si>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</si>
  <si>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</si>
  <si>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</si>
  <si>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</si>
  <si>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</si>
  <si>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</si>
  <si>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</si>
  <si>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</si>
  <si>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</si>
  <si>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</si>
  <si>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</si>
  <si>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</si>
  <si>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</si>
  <si>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</si>
  <si>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</si>
  <si>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</si>
  <si>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</si>
  <si>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</si>
  <si>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</si>
  <si>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</si>
  <si>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</si>
  <si>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</si>
  <si>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</si>
  <si>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</si>
  <si>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</si>
  <si>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</si>
  <si>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</si>
  <si>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</si>
  <si>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</si>
  <si>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</si>
  <si>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</si>
  <si>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</si>
  <si>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</si>
  <si>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</si>
  <si>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</si>
  <si>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</si>
  <si>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</si>
  <si>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</si>
  <si>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</si>
  <si>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</si>
  <si>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</si>
  <si>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</si>
  <si>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</si>
  <si>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</si>
  <si>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</si>
  <si>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</si>
  <si>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</si>
  <si>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</si>
  <si>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</si>
  <si>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</si>
  <si>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</si>
  <si>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</si>
  <si>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</si>
  <si>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</si>
  <si>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</si>
  <si>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</si>
  <si>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</si>
  <si>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</si>
  <si>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</si>
  <si>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</si>
  <si>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</si>
  <si>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</si>
  <si>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</si>
  <si>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</si>
  <si>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</si>
  <si>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</si>
  <si>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</si>
  <si>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</si>
  <si>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</si>
  <si>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</si>
  <si>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</si>
  <si>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</si>
  <si>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</si>
  <si>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</si>
  <si>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</si>
  <si>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</si>
  <si>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</si>
  <si>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</si>
  <si>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</si>
  <si>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</si>
  <si>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</si>
  <si>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</si>
  <si>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</si>
  <si>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</si>
  <si>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</si>
  <si>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</si>
  <si>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</si>
  <si>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</si>
  <si>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</si>
  <si>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</si>
  <si>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</si>
  <si>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</si>
  <si>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</si>
  <si>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</si>
  <si>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</si>
  <si>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</si>
  <si>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</si>
  <si>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</si>
  <si>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</si>
  <si>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</si>
  <si>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</si>
  <si>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</si>
  <si>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</si>
  <si>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</si>
  <si>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</si>
  <si>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</si>
  <si>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</si>
  <si>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</si>
  <si>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</si>
  <si>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</si>
  <si>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</si>
  <si>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</si>
  <si>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</si>
  <si>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</si>
  <si>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</si>
  <si>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</si>
  <si>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</si>
  <si>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</si>
  <si>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</si>
  <si>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</si>
  <si>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</si>
  <si>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</si>
  <si>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per UI</t>
  </si>
  <si>
    <t>PER SAP</t>
  </si>
  <si>
    <t>FERC Account and Description</t>
  </si>
  <si>
    <t>July 2017</t>
  </si>
  <si>
    <t>August 2017</t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</si>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</sst>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_);[Red]\(#,##0\);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8" fillId="33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righ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19" fillId="0" borderId="10" xfId="0" applyNumberFormat="1" applyFont="1" applyBorder="1" applyAlignment="1">
      <alignment horizontal="left"/>
    </xf>
    <xf numFmtId="41" fontId="19" fillId="0" borderId="0" xfId="0" applyNumberFormat="1" applyFont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0" xfId="0" applyNumberFormat="1" applyFont="1" applyAlignment="1">
      <alignment horizontal="right"/>
    </xf>
    <xf numFmtId="42" fontId="19" fillId="0" borderId="0" xfId="0" applyNumberFormat="1" applyFont="1" applyAlignment="1">
      <alignment horizontal="right"/>
    </xf>
    <xf numFmtId="164" fontId="19" fillId="0" borderId="0" xfId="0" applyNumberFormat="1" applyFont="1" applyBorder="1" applyAlignment="1">
      <alignment horizontal="left"/>
    </xf>
    <xf numFmtId="41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left"/>
    </xf>
    <xf numFmtId="41" fontId="19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left"/>
    </xf>
    <xf numFmtId="41" fontId="19" fillId="0" borderId="0" xfId="0" applyNumberFormat="1" applyFont="1" applyFill="1" applyAlignment="1">
      <alignment horizontal="right"/>
    </xf>
    <xf numFmtId="164" fontId="19" fillId="0" borderId="13" xfId="0" applyNumberFormat="1" applyFont="1" applyBorder="1" applyAlignment="1">
      <alignment horizontal="left"/>
    </xf>
    <xf numFmtId="41" fontId="19" fillId="0" borderId="13" xfId="0" applyNumberFormat="1" applyFont="1" applyBorder="1" applyAlignment="1">
      <alignment horizontal="right"/>
    </xf>
    <xf numFmtId="49" fontId="19" fillId="0" borderId="11" xfId="0" applyNumberFormat="1" applyFont="1" applyBorder="1" applyAlignment="1">
      <alignment horizontal="left" wrapText="1"/>
    </xf>
    <xf numFmtId="49" fontId="19" fillId="0" borderId="11" xfId="0" applyNumberFormat="1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179</xdr:row>
      <xdr:rowOff>19050</xdr:rowOff>
    </xdr:from>
    <xdr:to>
      <xdr:col>15</xdr:col>
      <xdr:colOff>170468</xdr:colOff>
      <xdr:row>186</xdr:row>
      <xdr:rowOff>25793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30127575"/>
          <a:ext cx="7857143" cy="12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abSelected="1" zoomScale="145" zoomScaleNormal="145" workbookViewId="0">
      <selection activeCell="A8" sqref="A8"/>
    </sheetView>
  </sheetViews>
  <sheetFormatPr defaultColWidth="9.109375" defaultRowHeight="13.8" x14ac:dyDescent="0.3"/>
  <cols>
    <col min="1" max="1" width="63.88671875" style="3" customWidth="1"/>
    <col min="2" max="5" width="16.88671875" style="2" customWidth="1"/>
    <col min="6" max="6" width="14.44140625" style="2" customWidth="1"/>
    <col min="7" max="7" width="16.6640625" style="2" customWidth="1"/>
    <col min="8" max="16384" width="9.109375" style="2"/>
  </cols>
  <sheetData>
    <row r="1" spans="1:4" s="4" customFormat="1" ht="34.950000000000003" customHeight="1" x14ac:dyDescent="0.2">
      <c r="A1" s="5"/>
    </row>
    <row r="2" spans="1:4" s="4" customFormat="1" x14ac:dyDescent="0.3">
      <c r="A2" s="24" t="s">
        <v>267</v>
      </c>
      <c r="B2" s="25" t="s">
        <v>268</v>
      </c>
      <c r="C2" s="25" t="s">
        <v>269</v>
      </c>
      <c r="D2" s="25" t="s">
        <v>270</v>
      </c>
    </row>
    <row r="3" spans="1:4" s="4" customFormat="1" x14ac:dyDescent="0.3">
      <c r="A3" s="7"/>
      <c r="B3" s="8"/>
      <c r="C3" s="8"/>
      <c r="D3" s="8"/>
    </row>
    <row r="4" spans="1:4" x14ac:dyDescent="0.3">
      <c r="A4" s="9" t="s">
        <v>264</v>
      </c>
      <c r="B4" s="10"/>
      <c r="C4" s="10"/>
      <c r="D4" s="10"/>
    </row>
    <row r="5" spans="1:4" x14ac:dyDescent="0.3">
      <c r="A5" s="9" t="s">
        <v>263</v>
      </c>
      <c r="B5" s="10"/>
      <c r="C5" s="10"/>
      <c r="D5" s="10"/>
    </row>
    <row r="6" spans="1:4" x14ac:dyDescent="0.3">
      <c r="A6" s="9" t="s">
        <v>262</v>
      </c>
      <c r="B6" s="10"/>
      <c r="C6" s="10"/>
      <c r="D6" s="10"/>
    </row>
    <row r="7" spans="1:4" x14ac:dyDescent="0.3">
      <c r="A7" s="9" t="s">
        <v>261</v>
      </c>
      <c r="B7" s="15">
        <v>9586015217.4699993</v>
      </c>
      <c r="C7" s="15">
        <v>9594154601.4500008</v>
      </c>
      <c r="D7" s="15">
        <v>9617113046.75</v>
      </c>
    </row>
    <row r="8" spans="1:4" x14ac:dyDescent="0.3">
      <c r="A8" s="9" t="s">
        <v>260</v>
      </c>
      <c r="B8" s="12">
        <v>0</v>
      </c>
      <c r="C8" s="12">
        <v>0</v>
      </c>
      <c r="D8" s="12">
        <v>0</v>
      </c>
    </row>
    <row r="9" spans="1:4" x14ac:dyDescent="0.3">
      <c r="A9" s="9" t="s">
        <v>259</v>
      </c>
      <c r="B9" s="12">
        <v>51845838.880000003</v>
      </c>
      <c r="C9" s="12">
        <v>51940507.969999999</v>
      </c>
      <c r="D9" s="12">
        <v>51948737.350000001</v>
      </c>
    </row>
    <row r="10" spans="1:4" x14ac:dyDescent="0.3">
      <c r="A10" s="9" t="s">
        <v>258</v>
      </c>
      <c r="B10" s="12">
        <v>79730112.400000006</v>
      </c>
      <c r="C10" s="12">
        <v>65845604.670000002</v>
      </c>
      <c r="D10" s="12">
        <v>78544012.930000007</v>
      </c>
    </row>
    <row r="11" spans="1:4" x14ac:dyDescent="0.3">
      <c r="A11" s="9" t="s">
        <v>257</v>
      </c>
      <c r="B11" s="12">
        <v>262607850.34999999</v>
      </c>
      <c r="C11" s="12">
        <v>282561286.06999999</v>
      </c>
      <c r="D11" s="12">
        <v>277405706.42000002</v>
      </c>
    </row>
    <row r="12" spans="1:4" ht="14.4" thickBot="1" x14ac:dyDescent="0.35">
      <c r="A12" s="11" t="s">
        <v>256</v>
      </c>
      <c r="B12" s="13">
        <v>282791674.87</v>
      </c>
      <c r="C12" s="13">
        <v>282791674.87</v>
      </c>
      <c r="D12" s="13">
        <v>282791674.87</v>
      </c>
    </row>
    <row r="13" spans="1:4" x14ac:dyDescent="0.3">
      <c r="A13" s="9" t="s">
        <v>255</v>
      </c>
      <c r="B13" s="12">
        <v>10262990693.969999</v>
      </c>
      <c r="C13" s="12">
        <v>10277293675.030001</v>
      </c>
      <c r="D13" s="12">
        <v>10307803178.32</v>
      </c>
    </row>
    <row r="14" spans="1:4" x14ac:dyDescent="0.3">
      <c r="A14" s="9"/>
      <c r="B14" s="12"/>
      <c r="C14" s="12"/>
      <c r="D14" s="12"/>
    </row>
    <row r="15" spans="1:4" x14ac:dyDescent="0.3">
      <c r="A15" s="9" t="s">
        <v>254</v>
      </c>
      <c r="B15" s="12"/>
      <c r="C15" s="12"/>
      <c r="D15" s="12"/>
    </row>
    <row r="16" spans="1:4" x14ac:dyDescent="0.3">
      <c r="A16" s="9" t="s">
        <v>253</v>
      </c>
      <c r="B16" s="12">
        <v>3565705532.9499998</v>
      </c>
      <c r="C16" s="12">
        <v>3582798618.5700002</v>
      </c>
      <c r="D16" s="12">
        <v>3599987987.0500002</v>
      </c>
    </row>
    <row r="17" spans="1:4" x14ac:dyDescent="0.3">
      <c r="A17" s="9" t="s">
        <v>252</v>
      </c>
      <c r="B17" s="12">
        <v>1436911.3</v>
      </c>
      <c r="C17" s="12">
        <v>1436911.3</v>
      </c>
      <c r="D17" s="12">
        <v>1436911.3</v>
      </c>
    </row>
    <row r="18" spans="1:4" x14ac:dyDescent="0.3">
      <c r="A18" s="9" t="s">
        <v>251</v>
      </c>
      <c r="B18" s="12">
        <v>75096360.950000003</v>
      </c>
      <c r="C18" s="12">
        <v>75805085.290000007</v>
      </c>
      <c r="D18" s="12">
        <v>73816974.379999995</v>
      </c>
    </row>
    <row r="19" spans="1:4" x14ac:dyDescent="0.3">
      <c r="A19" s="9" t="s">
        <v>250</v>
      </c>
      <c r="B19" s="12">
        <v>135965301.019999</v>
      </c>
      <c r="C19" s="12">
        <v>141071744.41</v>
      </c>
      <c r="D19" s="12">
        <v>154636681.06999999</v>
      </c>
    </row>
    <row r="20" spans="1:4" ht="14.4" thickBot="1" x14ac:dyDescent="0.35">
      <c r="A20" s="11" t="s">
        <v>249</v>
      </c>
      <c r="B20" s="13">
        <v>8654564.4700000007</v>
      </c>
      <c r="C20" s="13">
        <v>8654564.4700000007</v>
      </c>
      <c r="D20" s="13">
        <v>8654564.4700000007</v>
      </c>
    </row>
    <row r="21" spans="1:4" x14ac:dyDescent="0.3">
      <c r="A21" s="9" t="s">
        <v>248</v>
      </c>
      <c r="B21" s="12">
        <v>3786858670.68999</v>
      </c>
      <c r="C21" s="12">
        <v>3809766924.04</v>
      </c>
      <c r="D21" s="12">
        <v>3838533118.27</v>
      </c>
    </row>
    <row r="22" spans="1:4" x14ac:dyDescent="0.3">
      <c r="A22" s="9"/>
      <c r="B22" s="12"/>
      <c r="C22" s="12"/>
      <c r="D22" s="12"/>
    </row>
    <row r="23" spans="1:4" x14ac:dyDescent="0.3">
      <c r="A23" s="9" t="s">
        <v>247</v>
      </c>
      <c r="B23" s="12"/>
      <c r="C23" s="12"/>
      <c r="D23" s="12"/>
    </row>
    <row r="24" spans="1:4" x14ac:dyDescent="0.3">
      <c r="A24" s="9" t="s">
        <v>246</v>
      </c>
      <c r="B24" s="12">
        <v>587663220.08000004</v>
      </c>
      <c r="C24" s="12">
        <v>590935890.57000005</v>
      </c>
      <c r="D24" s="12">
        <v>586993196.94000006</v>
      </c>
    </row>
    <row r="25" spans="1:4" x14ac:dyDescent="0.3">
      <c r="A25" s="9" t="s">
        <v>245</v>
      </c>
      <c r="B25" s="12">
        <v>1341474.6100000001</v>
      </c>
      <c r="C25" s="12">
        <v>1299030</v>
      </c>
      <c r="D25" s="12">
        <v>1256585.4099999999</v>
      </c>
    </row>
    <row r="26" spans="1:4" x14ac:dyDescent="0.3">
      <c r="A26" s="9" t="s">
        <v>244</v>
      </c>
      <c r="B26" s="12">
        <v>11196532.92</v>
      </c>
      <c r="C26" s="12">
        <v>11603068.33</v>
      </c>
      <c r="D26" s="12">
        <v>13117628.369999999</v>
      </c>
    </row>
    <row r="27" spans="1:4" x14ac:dyDescent="0.3">
      <c r="A27" s="9" t="s">
        <v>243</v>
      </c>
      <c r="B27" s="12">
        <v>624707.67000000004</v>
      </c>
      <c r="C27" s="12">
        <v>8229907.5199999996</v>
      </c>
      <c r="D27" s="12">
        <v>8000861.71</v>
      </c>
    </row>
    <row r="28" spans="1:4" ht="14.4" thickBot="1" x14ac:dyDescent="0.35">
      <c r="A28" s="11" t="s">
        <v>242</v>
      </c>
      <c r="B28" s="13">
        <v>125260787.25999901</v>
      </c>
      <c r="C28" s="13">
        <v>133349856.36</v>
      </c>
      <c r="D28" s="13">
        <v>166747831.88</v>
      </c>
    </row>
    <row r="29" spans="1:4" x14ac:dyDescent="0.3">
      <c r="A29" s="9" t="s">
        <v>241</v>
      </c>
      <c r="B29" s="12">
        <v>726086722.53999996</v>
      </c>
      <c r="C29" s="12">
        <v>745417752.77999997</v>
      </c>
      <c r="D29" s="12">
        <v>776116104.30999994</v>
      </c>
    </row>
    <row r="30" spans="1:4" x14ac:dyDescent="0.3">
      <c r="A30" s="9"/>
      <c r="B30" s="12"/>
      <c r="C30" s="12"/>
      <c r="D30" s="12"/>
    </row>
    <row r="31" spans="1:4" x14ac:dyDescent="0.3">
      <c r="A31" s="9" t="s">
        <v>240</v>
      </c>
      <c r="B31" s="12"/>
      <c r="C31" s="12"/>
      <c r="D31" s="12"/>
    </row>
    <row r="32" spans="1:4" x14ac:dyDescent="0.3">
      <c r="A32" s="9" t="s">
        <v>239</v>
      </c>
      <c r="B32" s="12">
        <v>-5192334768.7199898</v>
      </c>
      <c r="C32" s="12">
        <v>-5194138389.6599998</v>
      </c>
      <c r="D32" s="12">
        <v>-5221571572.96</v>
      </c>
    </row>
    <row r="33" spans="1:7" x14ac:dyDescent="0.3">
      <c r="A33" s="9" t="s">
        <v>238</v>
      </c>
      <c r="B33" s="12">
        <v>-170454823.16</v>
      </c>
      <c r="C33" s="12">
        <v>-173979861.99000001</v>
      </c>
      <c r="D33" s="12">
        <v>-178406450.34999999</v>
      </c>
    </row>
    <row r="34" spans="1:7" ht="14.4" thickBot="1" x14ac:dyDescent="0.35">
      <c r="A34" s="11" t="s">
        <v>237</v>
      </c>
      <c r="B34" s="13">
        <v>-126128978.11</v>
      </c>
      <c r="C34" s="13">
        <v>-126832327.53999899</v>
      </c>
      <c r="D34" s="13">
        <v>-127535676.97</v>
      </c>
    </row>
    <row r="35" spans="1:7" x14ac:dyDescent="0.3">
      <c r="A35" s="9" t="s">
        <v>236</v>
      </c>
      <c r="B35" s="12">
        <v>-5488918569.9899902</v>
      </c>
      <c r="C35" s="12">
        <v>-5494950579.1899996</v>
      </c>
      <c r="D35" s="12">
        <v>-5527513700.2799997</v>
      </c>
    </row>
    <row r="36" spans="1:7" x14ac:dyDescent="0.3">
      <c r="A36" s="9"/>
      <c r="B36" s="12"/>
      <c r="C36" s="12"/>
      <c r="D36" s="12"/>
    </row>
    <row r="37" spans="1:7" x14ac:dyDescent="0.3">
      <c r="A37" s="9" t="s">
        <v>235</v>
      </c>
      <c r="B37" s="12">
        <v>9287017517.2099991</v>
      </c>
      <c r="C37" s="12">
        <v>9337527772.6599998</v>
      </c>
      <c r="D37" s="12">
        <v>9394938700.6200008</v>
      </c>
      <c r="E37" s="2">
        <f>B13+B21+B29+B35</f>
        <v>9287017517.2099991</v>
      </c>
      <c r="F37" s="2">
        <f t="shared" ref="F37:G37" si="0">C13+C21+C29+C35</f>
        <v>9337527772.6599998</v>
      </c>
      <c r="G37" s="2">
        <f t="shared" si="0"/>
        <v>9394938700.6199989</v>
      </c>
    </row>
    <row r="38" spans="1:7" x14ac:dyDescent="0.3">
      <c r="A38" s="9"/>
      <c r="B38" s="12"/>
      <c r="C38" s="12"/>
      <c r="D38" s="12"/>
    </row>
    <row r="39" spans="1:7" x14ac:dyDescent="0.3">
      <c r="A39" s="9" t="s">
        <v>234</v>
      </c>
      <c r="B39" s="12"/>
      <c r="C39" s="12"/>
      <c r="D39" s="12"/>
    </row>
    <row r="40" spans="1:7" x14ac:dyDescent="0.3">
      <c r="A40" s="9" t="s">
        <v>233</v>
      </c>
      <c r="B40" s="12"/>
      <c r="C40" s="12"/>
      <c r="D40" s="12"/>
    </row>
    <row r="41" spans="1:7" x14ac:dyDescent="0.3">
      <c r="A41" s="9" t="s">
        <v>232</v>
      </c>
      <c r="B41" s="12">
        <v>3086582.98</v>
      </c>
      <c r="C41" s="12">
        <v>2959097.39</v>
      </c>
      <c r="D41" s="12">
        <v>3017473.21</v>
      </c>
    </row>
    <row r="42" spans="1:7" x14ac:dyDescent="0.3">
      <c r="A42" s="9" t="s">
        <v>231</v>
      </c>
      <c r="B42" s="12">
        <v>-25296.42</v>
      </c>
      <c r="C42" s="12">
        <v>-25296.42</v>
      </c>
      <c r="D42" s="12">
        <v>-25296.42</v>
      </c>
    </row>
    <row r="43" spans="1:7" x14ac:dyDescent="0.3">
      <c r="A43" s="9" t="s">
        <v>230</v>
      </c>
      <c r="B43" s="12">
        <v>27252764</v>
      </c>
      <c r="C43" s="12">
        <v>27252764</v>
      </c>
      <c r="D43" s="12">
        <v>27356213</v>
      </c>
    </row>
    <row r="44" spans="1:7" ht="14.4" thickBot="1" x14ac:dyDescent="0.35">
      <c r="A44" s="11" t="s">
        <v>229</v>
      </c>
      <c r="B44" s="13">
        <v>50140851.82</v>
      </c>
      <c r="C44" s="13">
        <v>48877237.100000001</v>
      </c>
      <c r="D44" s="13">
        <v>49365471.149999999</v>
      </c>
    </row>
    <row r="45" spans="1:7" x14ac:dyDescent="0.3">
      <c r="A45" s="9" t="s">
        <v>228</v>
      </c>
      <c r="B45" s="12">
        <v>80454902.379999995</v>
      </c>
      <c r="C45" s="12">
        <v>79063802.069999993</v>
      </c>
      <c r="D45" s="12">
        <v>79713860.939999998</v>
      </c>
    </row>
    <row r="46" spans="1:7" x14ac:dyDescent="0.3">
      <c r="A46" s="9"/>
      <c r="B46" s="12"/>
      <c r="C46" s="12"/>
      <c r="D46" s="12"/>
    </row>
    <row r="47" spans="1:7" x14ac:dyDescent="0.3">
      <c r="A47" s="9" t="s">
        <v>227</v>
      </c>
      <c r="B47" s="12">
        <v>80454902.379999995</v>
      </c>
      <c r="C47" s="12">
        <v>79063802.069999993</v>
      </c>
      <c r="D47" s="12">
        <v>79713860.939999998</v>
      </c>
    </row>
    <row r="48" spans="1:7" x14ac:dyDescent="0.3">
      <c r="A48" s="9"/>
      <c r="B48" s="12"/>
      <c r="C48" s="12"/>
      <c r="D48" s="12"/>
    </row>
    <row r="49" spans="1:4" x14ac:dyDescent="0.3">
      <c r="A49" s="9" t="s">
        <v>226</v>
      </c>
      <c r="B49" s="12"/>
      <c r="C49" s="12"/>
      <c r="D49" s="12"/>
    </row>
    <row r="50" spans="1:4" x14ac:dyDescent="0.3">
      <c r="A50" s="9" t="s">
        <v>225</v>
      </c>
      <c r="B50" s="12"/>
      <c r="C50" s="12"/>
      <c r="D50" s="12"/>
    </row>
    <row r="51" spans="1:4" x14ac:dyDescent="0.3">
      <c r="A51" s="9" t="s">
        <v>224</v>
      </c>
      <c r="B51" s="12">
        <v>14198022.449999999</v>
      </c>
      <c r="C51" s="12">
        <v>35137967.899999999</v>
      </c>
      <c r="D51" s="12">
        <v>1507067.71</v>
      </c>
    </row>
    <row r="52" spans="1:4" x14ac:dyDescent="0.3">
      <c r="A52" s="9" t="s">
        <v>223</v>
      </c>
      <c r="B52" s="12">
        <v>3197101.65</v>
      </c>
      <c r="C52" s="12">
        <v>4016015.9599999902</v>
      </c>
      <c r="D52" s="12">
        <v>4558680.3899999997</v>
      </c>
    </row>
    <row r="53" spans="1:4" x14ac:dyDescent="0.3">
      <c r="A53" s="9" t="s">
        <v>222</v>
      </c>
      <c r="B53" s="12">
        <v>6356811.2300000004</v>
      </c>
      <c r="C53" s="12">
        <v>5126129.7300000004</v>
      </c>
      <c r="D53" s="12">
        <v>4662383.25</v>
      </c>
    </row>
    <row r="54" spans="1:4" ht="14.4" thickBot="1" x14ac:dyDescent="0.35">
      <c r="A54" s="11" t="s">
        <v>221</v>
      </c>
      <c r="B54" s="13">
        <v>0</v>
      </c>
      <c r="C54" s="13">
        <v>0</v>
      </c>
      <c r="D54" s="13">
        <v>0</v>
      </c>
    </row>
    <row r="55" spans="1:4" x14ac:dyDescent="0.3">
      <c r="A55" s="9" t="s">
        <v>220</v>
      </c>
      <c r="B55" s="12">
        <v>23751935.329999998</v>
      </c>
      <c r="C55" s="12">
        <v>44280113.590000004</v>
      </c>
      <c r="D55" s="12">
        <v>10728131.35</v>
      </c>
    </row>
    <row r="56" spans="1:4" x14ac:dyDescent="0.3">
      <c r="A56" s="9"/>
      <c r="B56" s="12"/>
      <c r="C56" s="12"/>
      <c r="D56" s="12"/>
    </row>
    <row r="57" spans="1:4" x14ac:dyDescent="0.3">
      <c r="A57" s="9" t="s">
        <v>219</v>
      </c>
      <c r="B57" s="12"/>
      <c r="C57" s="12"/>
      <c r="D57" s="12"/>
    </row>
    <row r="58" spans="1:4" x14ac:dyDescent="0.3">
      <c r="A58" s="9" t="s">
        <v>218</v>
      </c>
      <c r="B58" s="12"/>
      <c r="C58" s="12"/>
      <c r="D58" s="12"/>
    </row>
    <row r="59" spans="1:4" x14ac:dyDescent="0.3">
      <c r="A59" s="9"/>
      <c r="B59" s="12"/>
      <c r="C59" s="12"/>
      <c r="D59" s="12"/>
    </row>
    <row r="60" spans="1:4" x14ac:dyDescent="0.3">
      <c r="A60" s="9" t="s">
        <v>217</v>
      </c>
      <c r="B60" s="12"/>
      <c r="C60" s="12"/>
      <c r="D60" s="12"/>
    </row>
    <row r="61" spans="1:4" x14ac:dyDescent="0.3">
      <c r="A61" s="9" t="s">
        <v>216</v>
      </c>
      <c r="B61" s="12">
        <v>2619410.85</v>
      </c>
      <c r="C61" s="12">
        <v>2619410.85</v>
      </c>
      <c r="D61" s="12">
        <v>2619410.85</v>
      </c>
    </row>
    <row r="62" spans="1:4" x14ac:dyDescent="0.3">
      <c r="A62" s="9" t="s">
        <v>215</v>
      </c>
      <c r="B62" s="12">
        <v>161164742.49000001</v>
      </c>
      <c r="C62" s="12">
        <v>139085327.88999999</v>
      </c>
      <c r="D62" s="12">
        <v>140175281.359999</v>
      </c>
    </row>
    <row r="63" spans="1:4" x14ac:dyDescent="0.3">
      <c r="A63" s="9" t="s">
        <v>214</v>
      </c>
      <c r="B63" s="12">
        <v>82297376.209999993</v>
      </c>
      <c r="C63" s="12">
        <v>77427951.340000004</v>
      </c>
      <c r="D63" s="12">
        <v>79105078.629999995</v>
      </c>
    </row>
    <row r="64" spans="1:4" x14ac:dyDescent="0.3">
      <c r="A64" s="9" t="s">
        <v>213</v>
      </c>
      <c r="B64" s="12">
        <v>9557904.8900000006</v>
      </c>
      <c r="C64" s="12">
        <v>7530353.5999999996</v>
      </c>
      <c r="D64" s="12">
        <v>5103065.8499999996</v>
      </c>
    </row>
    <row r="65" spans="1:4" x14ac:dyDescent="0.3">
      <c r="A65" s="9" t="s">
        <v>212</v>
      </c>
      <c r="B65" s="12">
        <v>0</v>
      </c>
      <c r="C65" s="12">
        <v>0</v>
      </c>
      <c r="D65" s="12">
        <v>0</v>
      </c>
    </row>
    <row r="66" spans="1:4" x14ac:dyDescent="0.3">
      <c r="A66" s="9" t="s">
        <v>211</v>
      </c>
      <c r="B66" s="12">
        <v>120048235.86999901</v>
      </c>
      <c r="C66" s="12">
        <v>127890070.17999899</v>
      </c>
      <c r="D66" s="12">
        <v>126252102.92999899</v>
      </c>
    </row>
    <row r="67" spans="1:4" x14ac:dyDescent="0.3">
      <c r="A67" s="9" t="s">
        <v>210</v>
      </c>
      <c r="B67" s="12">
        <v>141965.67000000001</v>
      </c>
      <c r="C67" s="12">
        <v>154755.37</v>
      </c>
      <c r="D67" s="12">
        <v>122642.93</v>
      </c>
    </row>
    <row r="68" spans="1:4" ht="14.4" thickBot="1" x14ac:dyDescent="0.35">
      <c r="A68" s="11" t="s">
        <v>209</v>
      </c>
      <c r="B68" s="13">
        <v>-8730799.2799999993</v>
      </c>
      <c r="C68" s="13">
        <v>-7305835.48999999</v>
      </c>
      <c r="D68" s="13">
        <v>-5784139.4099999899</v>
      </c>
    </row>
    <row r="69" spans="1:4" x14ac:dyDescent="0.3">
      <c r="A69" s="9" t="s">
        <v>208</v>
      </c>
      <c r="B69" s="12">
        <v>367098836.69999999</v>
      </c>
      <c r="C69" s="12">
        <v>347402033.74000001</v>
      </c>
      <c r="D69" s="12">
        <v>347593443.13999897</v>
      </c>
    </row>
    <row r="70" spans="1:4" x14ac:dyDescent="0.3">
      <c r="A70" s="9"/>
      <c r="B70" s="12"/>
      <c r="C70" s="12"/>
      <c r="D70" s="12"/>
    </row>
    <row r="71" spans="1:4" x14ac:dyDescent="0.3">
      <c r="A71" s="9" t="s">
        <v>207</v>
      </c>
      <c r="B71" s="12"/>
      <c r="C71" s="12"/>
      <c r="D71" s="12"/>
    </row>
    <row r="72" spans="1:4" ht="14.4" thickBot="1" x14ac:dyDescent="0.35">
      <c r="A72" s="11" t="s">
        <v>206</v>
      </c>
      <c r="B72" s="13">
        <v>-8188988.3300000001</v>
      </c>
      <c r="C72" s="13">
        <v>-7342832.96</v>
      </c>
      <c r="D72" s="13">
        <v>-6087689.5</v>
      </c>
    </row>
    <row r="73" spans="1:4" x14ac:dyDescent="0.3">
      <c r="A73" s="9" t="s">
        <v>205</v>
      </c>
      <c r="B73" s="12">
        <v>-8188988.3300000001</v>
      </c>
      <c r="C73" s="12">
        <v>-7342832.96</v>
      </c>
      <c r="D73" s="12">
        <v>-6087689.5</v>
      </c>
    </row>
    <row r="74" spans="1:4" x14ac:dyDescent="0.3">
      <c r="A74" s="9"/>
      <c r="B74" s="12"/>
      <c r="C74" s="12"/>
      <c r="D74" s="12"/>
    </row>
    <row r="75" spans="1:4" x14ac:dyDescent="0.3">
      <c r="A75" s="9" t="s">
        <v>204</v>
      </c>
      <c r="B75" s="12"/>
      <c r="C75" s="12"/>
      <c r="D75" s="12"/>
    </row>
    <row r="76" spans="1:4" x14ac:dyDescent="0.3">
      <c r="A76" s="9" t="s">
        <v>203</v>
      </c>
      <c r="B76" s="12">
        <v>19988694.469999999</v>
      </c>
      <c r="C76" s="12">
        <v>19764996.8699999</v>
      </c>
      <c r="D76" s="12">
        <v>18637605.559999999</v>
      </c>
    </row>
    <row r="77" spans="1:4" x14ac:dyDescent="0.3">
      <c r="A77" s="9" t="s">
        <v>202</v>
      </c>
      <c r="B77" s="12">
        <v>104321610.70999999</v>
      </c>
      <c r="C77" s="12">
        <v>106908022.89</v>
      </c>
      <c r="D77" s="12">
        <v>108578112.65000001</v>
      </c>
    </row>
    <row r="78" spans="1:4" x14ac:dyDescent="0.3">
      <c r="A78" s="9" t="s">
        <v>201</v>
      </c>
      <c r="B78" s="12">
        <v>159874.69</v>
      </c>
      <c r="C78" s="12">
        <v>190781.1</v>
      </c>
      <c r="D78" s="12">
        <v>270944.03000000003</v>
      </c>
    </row>
    <row r="79" spans="1:4" x14ac:dyDescent="0.3">
      <c r="A79" s="9" t="s">
        <v>200</v>
      </c>
      <c r="B79" s="12">
        <v>4082.8</v>
      </c>
      <c r="C79" s="12">
        <v>4082.8</v>
      </c>
      <c r="D79" s="12">
        <v>4082.8</v>
      </c>
    </row>
    <row r="80" spans="1:4" x14ac:dyDescent="0.3">
      <c r="A80" s="9" t="s">
        <v>199</v>
      </c>
      <c r="B80" s="12">
        <v>65063.32</v>
      </c>
      <c r="C80" s="12">
        <v>294669.95999999897</v>
      </c>
      <c r="D80" s="12">
        <v>231855.57</v>
      </c>
    </row>
    <row r="81" spans="1:4" x14ac:dyDescent="0.3">
      <c r="A81" s="9" t="s">
        <v>198</v>
      </c>
      <c r="B81" s="12">
        <v>34214791.479999997</v>
      </c>
      <c r="C81" s="12">
        <v>36936282.090000004</v>
      </c>
      <c r="D81" s="12">
        <v>40658238.329999998</v>
      </c>
    </row>
    <row r="82" spans="1:4" ht="14.4" thickBot="1" x14ac:dyDescent="0.35">
      <c r="A82" s="11" t="s">
        <v>197</v>
      </c>
      <c r="B82" s="13">
        <v>30683.18</v>
      </c>
      <c r="C82" s="13">
        <v>50110.03</v>
      </c>
      <c r="D82" s="13">
        <v>73314.69</v>
      </c>
    </row>
    <row r="83" spans="1:4" x14ac:dyDescent="0.3">
      <c r="A83" s="9" t="s">
        <v>196</v>
      </c>
      <c r="B83" s="12">
        <v>158784800.65000001</v>
      </c>
      <c r="C83" s="12">
        <v>164148945.739999</v>
      </c>
      <c r="D83" s="12">
        <v>168454153.63</v>
      </c>
    </row>
    <row r="84" spans="1:4" x14ac:dyDescent="0.3">
      <c r="A84" s="9"/>
      <c r="B84" s="12"/>
      <c r="C84" s="12"/>
      <c r="D84" s="12"/>
    </row>
    <row r="85" spans="1:4" x14ac:dyDescent="0.3">
      <c r="A85" s="9" t="s">
        <v>195</v>
      </c>
      <c r="B85" s="12"/>
      <c r="C85" s="12"/>
      <c r="D85" s="12"/>
    </row>
    <row r="86" spans="1:4" x14ac:dyDescent="0.3">
      <c r="A86" s="9" t="s">
        <v>194</v>
      </c>
      <c r="B86" s="12">
        <v>17399623.379999999</v>
      </c>
      <c r="C86" s="12">
        <v>13685048.699999999</v>
      </c>
      <c r="D86" s="12">
        <v>16605096.67</v>
      </c>
    </row>
    <row r="87" spans="1:4" ht="14.4" thickBot="1" x14ac:dyDescent="0.35">
      <c r="A87" s="11" t="s">
        <v>193</v>
      </c>
      <c r="B87" s="13">
        <v>0</v>
      </c>
      <c r="C87" s="13">
        <v>0</v>
      </c>
      <c r="D87" s="13">
        <v>0</v>
      </c>
    </row>
    <row r="88" spans="1:4" x14ac:dyDescent="0.3">
      <c r="A88" s="9" t="s">
        <v>192</v>
      </c>
      <c r="B88" s="12">
        <v>17399623.379999999</v>
      </c>
      <c r="C88" s="12">
        <v>13685048.699999999</v>
      </c>
      <c r="D88" s="12">
        <v>16605096.67</v>
      </c>
    </row>
    <row r="89" spans="1:4" x14ac:dyDescent="0.3">
      <c r="A89" s="9"/>
      <c r="B89" s="12"/>
      <c r="C89" s="12"/>
      <c r="D89" s="12"/>
    </row>
    <row r="90" spans="1:4" x14ac:dyDescent="0.3">
      <c r="A90" s="9" t="s">
        <v>191</v>
      </c>
      <c r="B90" s="12"/>
      <c r="C90" s="12"/>
      <c r="D90" s="12"/>
    </row>
    <row r="91" spans="1:4" x14ac:dyDescent="0.3">
      <c r="A91" s="9" t="s">
        <v>190</v>
      </c>
      <c r="B91" s="12">
        <v>20317404.9599999</v>
      </c>
      <c r="C91" s="12">
        <v>17311906.4599999</v>
      </c>
      <c r="D91" s="12">
        <v>15942488.7999999</v>
      </c>
    </row>
    <row r="92" spans="1:4" x14ac:dyDescent="0.3">
      <c r="A92" s="9" t="s">
        <v>189</v>
      </c>
      <c r="B92" s="12">
        <v>755335.99</v>
      </c>
      <c r="C92" s="12">
        <v>8953286.3399999999</v>
      </c>
      <c r="D92" s="12">
        <v>14385390.34</v>
      </c>
    </row>
    <row r="93" spans="1:4" ht="14.4" thickBot="1" x14ac:dyDescent="0.35">
      <c r="A93" s="11" t="s">
        <v>170</v>
      </c>
      <c r="B93" s="13">
        <v>19375.080000000002</v>
      </c>
      <c r="C93" s="13">
        <v>30440.53</v>
      </c>
      <c r="D93" s="13">
        <v>39925.19</v>
      </c>
    </row>
    <row r="94" spans="1:4" x14ac:dyDescent="0.3">
      <c r="A94" s="9" t="s">
        <v>188</v>
      </c>
      <c r="B94" s="12">
        <v>21092116.029999901</v>
      </c>
      <c r="C94" s="12">
        <v>26295633.329999901</v>
      </c>
      <c r="D94" s="12">
        <v>30367804.329999998</v>
      </c>
    </row>
    <row r="95" spans="1:4" x14ac:dyDescent="0.3">
      <c r="A95" s="9"/>
      <c r="B95" s="12"/>
      <c r="C95" s="12"/>
      <c r="D95" s="12"/>
    </row>
    <row r="96" spans="1:4" x14ac:dyDescent="0.3">
      <c r="A96" s="9" t="s">
        <v>187</v>
      </c>
      <c r="B96" s="12"/>
      <c r="C96" s="12"/>
      <c r="D96" s="12"/>
    </row>
    <row r="97" spans="1:4" x14ac:dyDescent="0.3">
      <c r="A97" s="9" t="s">
        <v>186</v>
      </c>
      <c r="B97" s="12">
        <v>498307241.32999998</v>
      </c>
      <c r="C97" s="12">
        <v>498469276.94999999</v>
      </c>
      <c r="D97" s="12">
        <v>508537866.73000002</v>
      </c>
    </row>
    <row r="98" spans="1:4" x14ac:dyDescent="0.3">
      <c r="A98" s="9"/>
      <c r="B98" s="12"/>
      <c r="C98" s="12"/>
      <c r="D98" s="12"/>
    </row>
    <row r="99" spans="1:4" x14ac:dyDescent="0.3">
      <c r="A99" s="9" t="s">
        <v>185</v>
      </c>
      <c r="B99" s="12">
        <v>1078245565.0899999</v>
      </c>
      <c r="C99" s="12">
        <v>1086938219.0899999</v>
      </c>
      <c r="D99" s="12">
        <v>1076198806.3499999</v>
      </c>
    </row>
    <row r="100" spans="1:4" x14ac:dyDescent="0.3">
      <c r="A100" s="9"/>
      <c r="B100" s="12"/>
      <c r="C100" s="12"/>
      <c r="D100" s="12"/>
    </row>
    <row r="101" spans="1:4" x14ac:dyDescent="0.3">
      <c r="A101" s="9" t="s">
        <v>184</v>
      </c>
      <c r="B101" s="12"/>
      <c r="C101" s="12"/>
      <c r="D101" s="12"/>
    </row>
    <row r="102" spans="1:4" x14ac:dyDescent="0.3">
      <c r="A102" s="16" t="s">
        <v>183</v>
      </c>
      <c r="B102" s="12">
        <v>20164927.579999998</v>
      </c>
      <c r="C102" s="12">
        <v>20165386</v>
      </c>
      <c r="D102" s="12">
        <v>20165951.77</v>
      </c>
    </row>
    <row r="103" spans="1:4" x14ac:dyDescent="0.3">
      <c r="A103" s="9" t="s">
        <v>182</v>
      </c>
      <c r="B103" s="12">
        <v>4632910.72</v>
      </c>
      <c r="C103" s="12">
        <v>6395137.9699999997</v>
      </c>
      <c r="D103" s="12">
        <v>5948788.9799999902</v>
      </c>
    </row>
    <row r="104" spans="1:4" x14ac:dyDescent="0.3">
      <c r="A104" s="9" t="s">
        <v>181</v>
      </c>
      <c r="B104" s="12">
        <v>-4759533.8499999996</v>
      </c>
      <c r="C104" s="12">
        <v>-4759533.8499999996</v>
      </c>
      <c r="D104" s="12">
        <v>-5937966.7300000004</v>
      </c>
    </row>
    <row r="105" spans="1:4" x14ac:dyDescent="0.3">
      <c r="A105" s="9" t="s">
        <v>180</v>
      </c>
      <c r="B105" s="12">
        <v>4759533.8499999996</v>
      </c>
      <c r="C105" s="12">
        <v>4759533.8499999996</v>
      </c>
      <c r="D105" s="12">
        <v>5937966.7300000004</v>
      </c>
    </row>
    <row r="106" spans="1:4" x14ac:dyDescent="0.3">
      <c r="A106" s="9" t="s">
        <v>179</v>
      </c>
      <c r="B106" s="12">
        <v>2954447.3499999898</v>
      </c>
      <c r="C106" s="12">
        <v>3312497</v>
      </c>
      <c r="D106" s="12">
        <v>2876755.57</v>
      </c>
    </row>
    <row r="107" spans="1:4" x14ac:dyDescent="0.3">
      <c r="A107" s="9" t="s">
        <v>178</v>
      </c>
      <c r="B107" s="12">
        <v>0</v>
      </c>
      <c r="C107" s="12">
        <v>0</v>
      </c>
      <c r="D107" s="12">
        <v>0</v>
      </c>
    </row>
    <row r="108" spans="1:4" x14ac:dyDescent="0.3">
      <c r="A108" s="9" t="s">
        <v>177</v>
      </c>
      <c r="B108" s="12">
        <v>25674432.239999902</v>
      </c>
      <c r="C108" s="12">
        <v>25471972.329999998</v>
      </c>
      <c r="D108" s="12">
        <v>25268233.039999999</v>
      </c>
    </row>
    <row r="109" spans="1:4" x14ac:dyDescent="0.3">
      <c r="A109" s="9" t="s">
        <v>176</v>
      </c>
      <c r="B109" s="12">
        <v>125863821.50999901</v>
      </c>
      <c r="C109" s="12">
        <v>124629939.16</v>
      </c>
      <c r="D109" s="12">
        <v>123471835.89999899</v>
      </c>
    </row>
    <row r="110" spans="1:4" x14ac:dyDescent="0.3">
      <c r="A110" s="9" t="s">
        <v>175</v>
      </c>
      <c r="B110" s="12">
        <v>2380380.7599999998</v>
      </c>
      <c r="C110" s="12">
        <v>1973197.26</v>
      </c>
      <c r="D110" s="12">
        <v>1566013.76</v>
      </c>
    </row>
    <row r="111" spans="1:4" x14ac:dyDescent="0.3">
      <c r="A111" s="9" t="s">
        <v>174</v>
      </c>
      <c r="B111" s="12">
        <v>50160050.369999997</v>
      </c>
      <c r="C111" s="12">
        <v>49900434.899999999</v>
      </c>
      <c r="D111" s="12">
        <v>49786449.82</v>
      </c>
    </row>
    <row r="112" spans="1:4" x14ac:dyDescent="0.3">
      <c r="A112" s="9" t="s">
        <v>173</v>
      </c>
      <c r="B112" s="12">
        <v>519067152.14999998</v>
      </c>
      <c r="C112" s="12">
        <v>514400412.29000002</v>
      </c>
      <c r="D112" s="12">
        <v>524294481.16000003</v>
      </c>
    </row>
    <row r="113" spans="1:4" x14ac:dyDescent="0.3">
      <c r="A113" s="9" t="s">
        <v>172</v>
      </c>
      <c r="B113" s="12">
        <v>0</v>
      </c>
      <c r="C113" s="12">
        <v>0</v>
      </c>
      <c r="D113" s="12">
        <v>0</v>
      </c>
    </row>
    <row r="114" spans="1:4" x14ac:dyDescent="0.3">
      <c r="A114" s="9" t="s">
        <v>171</v>
      </c>
      <c r="B114" s="12">
        <v>91748.28</v>
      </c>
      <c r="C114" s="12">
        <v>-1041825.88</v>
      </c>
      <c r="D114" s="12">
        <v>-343828.68</v>
      </c>
    </row>
    <row r="115" spans="1:4" x14ac:dyDescent="0.3">
      <c r="A115" s="9" t="s">
        <v>170</v>
      </c>
      <c r="B115" s="12">
        <v>231174334.56999999</v>
      </c>
      <c r="C115" s="12">
        <v>225419131.78</v>
      </c>
      <c r="D115" s="12">
        <v>229584103.30999899</v>
      </c>
    </row>
    <row r="116" spans="1:4" x14ac:dyDescent="0.3">
      <c r="A116" s="9" t="s">
        <v>169</v>
      </c>
      <c r="B116" s="12">
        <v>308667.92</v>
      </c>
      <c r="C116" s="12">
        <v>296240.63</v>
      </c>
      <c r="D116" s="12">
        <v>283813.34000000003</v>
      </c>
    </row>
    <row r="117" spans="1:4" ht="14.4" thickBot="1" x14ac:dyDescent="0.35">
      <c r="A117" s="11" t="s">
        <v>168</v>
      </c>
      <c r="B117" s="13">
        <v>40611283.420000002</v>
      </c>
      <c r="C117" s="13">
        <v>40396211.960000001</v>
      </c>
      <c r="D117" s="13">
        <v>40181140.499999903</v>
      </c>
    </row>
    <row r="118" spans="1:4" x14ac:dyDescent="0.3">
      <c r="A118" s="9" t="s">
        <v>167</v>
      </c>
      <c r="B118" s="12">
        <v>1023084156.87</v>
      </c>
      <c r="C118" s="12">
        <v>1011318735.4</v>
      </c>
      <c r="D118" s="12">
        <v>1023083738.47</v>
      </c>
    </row>
    <row r="119" spans="1:4" x14ac:dyDescent="0.3">
      <c r="A119" s="9"/>
      <c r="B119" s="12"/>
      <c r="C119" s="12"/>
      <c r="D119" s="12"/>
    </row>
    <row r="120" spans="1:4" ht="14.4" thickBot="1" x14ac:dyDescent="0.35">
      <c r="A120" s="22" t="s">
        <v>166</v>
      </c>
      <c r="B120" s="23">
        <v>11468802141.549999</v>
      </c>
      <c r="C120" s="23">
        <v>11514848529.219999</v>
      </c>
      <c r="D120" s="23">
        <v>11573935106.379999</v>
      </c>
    </row>
    <row r="121" spans="1:4" ht="14.4" thickTop="1" x14ac:dyDescent="0.3">
      <c r="A121" s="9"/>
      <c r="B121" s="12"/>
      <c r="C121" s="12"/>
      <c r="D121" s="12"/>
    </row>
    <row r="122" spans="1:4" x14ac:dyDescent="0.3">
      <c r="A122" s="9" t="s">
        <v>165</v>
      </c>
      <c r="B122" s="12"/>
      <c r="C122" s="12"/>
      <c r="D122" s="12"/>
    </row>
    <row r="123" spans="1:4" x14ac:dyDescent="0.3">
      <c r="A123" s="9" t="s">
        <v>164</v>
      </c>
      <c r="B123" s="12"/>
      <c r="C123" s="12"/>
      <c r="D123" s="12"/>
    </row>
    <row r="124" spans="1:4" x14ac:dyDescent="0.3">
      <c r="A124" s="9" t="s">
        <v>163</v>
      </c>
      <c r="B124" s="12">
        <v>-298722.16999999899</v>
      </c>
      <c r="C124" s="12">
        <v>-298722.16999999899</v>
      </c>
      <c r="D124" s="12">
        <v>-298722.16999999899</v>
      </c>
    </row>
    <row r="125" spans="1:4" x14ac:dyDescent="0.3">
      <c r="A125" s="9" t="s">
        <v>162</v>
      </c>
      <c r="B125" s="12">
        <v>-55258670.5</v>
      </c>
      <c r="C125" s="12">
        <v>-41218498.299999997</v>
      </c>
      <c r="D125" s="12">
        <v>-49820179.990000002</v>
      </c>
    </row>
    <row r="126" spans="1:4" x14ac:dyDescent="0.3">
      <c r="A126" s="9" t="s">
        <v>161</v>
      </c>
      <c r="B126" s="12">
        <v>0</v>
      </c>
      <c r="C126" s="12">
        <v>0</v>
      </c>
      <c r="D126" s="12">
        <v>0</v>
      </c>
    </row>
    <row r="127" spans="1:4" x14ac:dyDescent="0.3">
      <c r="A127" s="9" t="s">
        <v>160</v>
      </c>
      <c r="B127" s="12">
        <v>-25000000</v>
      </c>
      <c r="C127" s="12">
        <v>-37000000</v>
      </c>
      <c r="D127" s="12">
        <v>-139000000</v>
      </c>
    </row>
    <row r="128" spans="1:4" x14ac:dyDescent="0.3">
      <c r="A128" s="9" t="s">
        <v>159</v>
      </c>
      <c r="B128" s="12">
        <v>-300893852.72000003</v>
      </c>
      <c r="C128" s="12">
        <v>-305623129.02999997</v>
      </c>
      <c r="D128" s="12">
        <v>-320587012.67000002</v>
      </c>
    </row>
    <row r="129" spans="1:4" x14ac:dyDescent="0.3">
      <c r="A129" s="9" t="s">
        <v>158</v>
      </c>
      <c r="B129" s="12">
        <v>0</v>
      </c>
      <c r="C129" s="12">
        <v>0</v>
      </c>
      <c r="D129" s="12">
        <v>0</v>
      </c>
    </row>
    <row r="130" spans="1:4" x14ac:dyDescent="0.3">
      <c r="A130" s="9" t="s">
        <v>157</v>
      </c>
      <c r="B130" s="12">
        <v>0</v>
      </c>
      <c r="C130" s="12">
        <v>0</v>
      </c>
      <c r="D130" s="12">
        <v>0</v>
      </c>
    </row>
    <row r="131" spans="1:4" x14ac:dyDescent="0.3">
      <c r="A131" s="9" t="s">
        <v>156</v>
      </c>
      <c r="B131" s="12">
        <v>-45485893.089999899</v>
      </c>
      <c r="C131" s="12">
        <v>-45427258.93</v>
      </c>
      <c r="D131" s="12">
        <v>-45459524.149999999</v>
      </c>
    </row>
    <row r="132" spans="1:4" x14ac:dyDescent="0.3">
      <c r="A132" s="9" t="s">
        <v>155</v>
      </c>
      <c r="B132" s="12">
        <v>-103613036.00999901</v>
      </c>
      <c r="C132" s="12">
        <v>-110254554.65000001</v>
      </c>
      <c r="D132" s="12">
        <v>-76082564.560000002</v>
      </c>
    </row>
    <row r="133" spans="1:4" x14ac:dyDescent="0.3">
      <c r="A133" s="9" t="s">
        <v>154</v>
      </c>
      <c r="B133" s="12">
        <v>-59324322.280000001</v>
      </c>
      <c r="C133" s="12">
        <v>-77582258.069999993</v>
      </c>
      <c r="D133" s="12">
        <v>-56254190.609999999</v>
      </c>
    </row>
    <row r="134" spans="1:4" x14ac:dyDescent="0.3">
      <c r="A134" s="9" t="s">
        <v>153</v>
      </c>
      <c r="B134" s="12">
        <v>0</v>
      </c>
      <c r="C134" s="12">
        <v>0</v>
      </c>
      <c r="D134" s="12">
        <v>0</v>
      </c>
    </row>
    <row r="135" spans="1:4" x14ac:dyDescent="0.3">
      <c r="A135" s="9" t="s">
        <v>152</v>
      </c>
      <c r="B135" s="12">
        <v>-2502662.79</v>
      </c>
      <c r="C135" s="12">
        <v>-2053222.74</v>
      </c>
      <c r="D135" s="12">
        <v>-1037268.25</v>
      </c>
    </row>
    <row r="136" spans="1:4" x14ac:dyDescent="0.3">
      <c r="A136" s="9" t="s">
        <v>151</v>
      </c>
      <c r="B136" s="12">
        <v>-26830169.329999998</v>
      </c>
      <c r="C136" s="12">
        <v>-25451329.579999998</v>
      </c>
      <c r="D136" s="12">
        <v>-24948283.43</v>
      </c>
    </row>
    <row r="137" spans="1:4" ht="14.4" thickBot="1" x14ac:dyDescent="0.35">
      <c r="A137" s="11" t="s">
        <v>150</v>
      </c>
      <c r="B137" s="13">
        <v>-1339204.33</v>
      </c>
      <c r="C137" s="13">
        <v>-1297468.83</v>
      </c>
      <c r="D137" s="13">
        <v>-1255663.42</v>
      </c>
    </row>
    <row r="138" spans="1:4" x14ac:dyDescent="0.3">
      <c r="A138" s="9" t="s">
        <v>149</v>
      </c>
      <c r="B138" s="12">
        <v>-620546533.22000003</v>
      </c>
      <c r="C138" s="12">
        <v>-646206442.29999995</v>
      </c>
      <c r="D138" s="12">
        <v>-714743409.25</v>
      </c>
    </row>
    <row r="139" spans="1:4" x14ac:dyDescent="0.3">
      <c r="A139" s="9"/>
      <c r="B139" s="12"/>
      <c r="C139" s="12"/>
      <c r="D139" s="12"/>
    </row>
    <row r="140" spans="1:4" x14ac:dyDescent="0.3">
      <c r="A140" s="9" t="s">
        <v>148</v>
      </c>
      <c r="B140" s="12"/>
      <c r="C140" s="12"/>
      <c r="D140" s="12"/>
    </row>
    <row r="141" spans="1:4" x14ac:dyDescent="0.3">
      <c r="A141" s="9" t="s">
        <v>147</v>
      </c>
      <c r="B141" s="12"/>
      <c r="C141" s="12"/>
      <c r="D141" s="12"/>
    </row>
    <row r="142" spans="1:4" ht="14.4" thickBot="1" x14ac:dyDescent="0.35">
      <c r="A142" s="11" t="s">
        <v>142</v>
      </c>
      <c r="B142" s="13">
        <v>-69658461.980000004</v>
      </c>
      <c r="C142" s="13">
        <v>-69622842.409999996</v>
      </c>
      <c r="D142" s="13">
        <v>-69616882.730000004</v>
      </c>
    </row>
    <row r="143" spans="1:4" x14ac:dyDescent="0.3">
      <c r="A143" s="9" t="s">
        <v>146</v>
      </c>
      <c r="B143" s="12">
        <v>-69658461.980000004</v>
      </c>
      <c r="C143" s="12">
        <v>-69622842.409999996</v>
      </c>
      <c r="D143" s="12">
        <v>-69616882.730000004</v>
      </c>
    </row>
    <row r="144" spans="1:4" x14ac:dyDescent="0.3">
      <c r="A144" s="9"/>
      <c r="B144" s="12"/>
      <c r="C144" s="12"/>
      <c r="D144" s="12"/>
    </row>
    <row r="145" spans="1:4" x14ac:dyDescent="0.3">
      <c r="A145" s="9" t="s">
        <v>145</v>
      </c>
      <c r="B145" s="12"/>
      <c r="C145" s="12"/>
      <c r="D145" s="12"/>
    </row>
    <row r="146" spans="1:4" x14ac:dyDescent="0.3">
      <c r="A146" s="9" t="s">
        <v>144</v>
      </c>
      <c r="B146" s="12">
        <v>0</v>
      </c>
      <c r="C146" s="12">
        <v>0</v>
      </c>
      <c r="D146" s="12">
        <v>0</v>
      </c>
    </row>
    <row r="147" spans="1:4" x14ac:dyDescent="0.3">
      <c r="A147" s="9" t="s">
        <v>143</v>
      </c>
      <c r="B147" s="12">
        <v>-1993113556.55</v>
      </c>
      <c r="C147" s="12">
        <v>-2007500122.02</v>
      </c>
      <c r="D147" s="12">
        <v>-2016983767.4400001</v>
      </c>
    </row>
    <row r="148" spans="1:4" ht="14.4" thickBot="1" x14ac:dyDescent="0.35">
      <c r="A148" s="11" t="s">
        <v>142</v>
      </c>
      <c r="B148" s="13">
        <v>-273002692.52999902</v>
      </c>
      <c r="C148" s="13">
        <v>-266719091.97</v>
      </c>
      <c r="D148" s="13">
        <v>-269522416.52999902</v>
      </c>
    </row>
    <row r="149" spans="1:4" x14ac:dyDescent="0.3">
      <c r="A149" s="9" t="s">
        <v>141</v>
      </c>
      <c r="B149" s="12">
        <v>-2266116249.0799999</v>
      </c>
      <c r="C149" s="12">
        <v>-2274219213.9899998</v>
      </c>
      <c r="D149" s="12">
        <v>-2286506183.9699998</v>
      </c>
    </row>
    <row r="150" spans="1:4" x14ac:dyDescent="0.3">
      <c r="A150" s="9"/>
      <c r="B150" s="12"/>
      <c r="C150" s="12"/>
      <c r="D150" s="12"/>
    </row>
    <row r="151" spans="1:4" x14ac:dyDescent="0.3">
      <c r="A151" s="9" t="s">
        <v>140</v>
      </c>
      <c r="B151" s="12">
        <v>-2335774711.0599999</v>
      </c>
      <c r="C151" s="12">
        <v>-2343842056.3999901</v>
      </c>
      <c r="D151" s="12">
        <v>-2356123066.6999998</v>
      </c>
    </row>
    <row r="152" spans="1:4" x14ac:dyDescent="0.3">
      <c r="A152" s="9"/>
      <c r="B152" s="12"/>
      <c r="C152" s="12"/>
      <c r="D152" s="12"/>
    </row>
    <row r="153" spans="1:4" x14ac:dyDescent="0.3">
      <c r="A153" s="9" t="s">
        <v>139</v>
      </c>
      <c r="B153" s="12"/>
      <c r="C153" s="12"/>
      <c r="D153" s="12"/>
    </row>
    <row r="154" spans="1:4" x14ac:dyDescent="0.3">
      <c r="A154" s="9" t="s">
        <v>138</v>
      </c>
      <c r="B154" s="12">
        <v>0</v>
      </c>
      <c r="C154" s="12">
        <v>0</v>
      </c>
      <c r="D154" s="12">
        <v>0</v>
      </c>
    </row>
    <row r="155" spans="1:4" x14ac:dyDescent="0.3">
      <c r="A155" s="9" t="s">
        <v>137</v>
      </c>
      <c r="B155" s="12">
        <v>-18090864.719999999</v>
      </c>
      <c r="C155" s="12">
        <v>-14337550.119999999</v>
      </c>
      <c r="D155" s="12">
        <v>-15578046.75</v>
      </c>
    </row>
    <row r="156" spans="1:4" x14ac:dyDescent="0.3">
      <c r="A156" s="9" t="s">
        <v>136</v>
      </c>
      <c r="B156" s="12">
        <v>-2360000</v>
      </c>
      <c r="C156" s="12">
        <v>-3360000</v>
      </c>
      <c r="D156" s="12">
        <v>-2579000</v>
      </c>
    </row>
    <row r="157" spans="1:4" x14ac:dyDescent="0.3">
      <c r="A157" s="9" t="s">
        <v>135</v>
      </c>
      <c r="B157" s="12">
        <v>-72359152.259999901</v>
      </c>
      <c r="C157" s="12">
        <v>-72669808.310000002</v>
      </c>
      <c r="D157" s="12">
        <v>-72550571.349999994</v>
      </c>
    </row>
    <row r="158" spans="1:4" x14ac:dyDescent="0.3">
      <c r="A158" s="9" t="s">
        <v>134</v>
      </c>
      <c r="B158" s="12">
        <v>-254056969.38</v>
      </c>
      <c r="C158" s="12">
        <v>-253783654.38</v>
      </c>
      <c r="D158" s="12">
        <v>-252584059.68000001</v>
      </c>
    </row>
    <row r="159" spans="1:4" x14ac:dyDescent="0.3">
      <c r="A159" s="9" t="s">
        <v>133</v>
      </c>
      <c r="B159" s="12">
        <v>0</v>
      </c>
      <c r="C159" s="12">
        <v>0</v>
      </c>
      <c r="D159" s="12">
        <v>0</v>
      </c>
    </row>
    <row r="160" spans="1:4" x14ac:dyDescent="0.3">
      <c r="A160" s="9" t="s">
        <v>132</v>
      </c>
      <c r="B160" s="12">
        <v>-184785990.75999999</v>
      </c>
      <c r="C160" s="12">
        <v>-185329169.88</v>
      </c>
      <c r="D160" s="12">
        <v>-186129191.34999901</v>
      </c>
    </row>
    <row r="161" spans="1:4" x14ac:dyDescent="0.3">
      <c r="A161" s="9" t="s">
        <v>131</v>
      </c>
      <c r="B161" s="12">
        <v>-92248485.659999996</v>
      </c>
      <c r="C161" s="12">
        <v>-93998385.019999996</v>
      </c>
      <c r="D161" s="12">
        <v>-95229095.539999902</v>
      </c>
    </row>
    <row r="162" spans="1:4" x14ac:dyDescent="0.3">
      <c r="A162" s="9" t="s">
        <v>130</v>
      </c>
      <c r="B162" s="12">
        <v>-364954674.09999901</v>
      </c>
      <c r="C162" s="12">
        <v>-363800603.51999998</v>
      </c>
      <c r="D162" s="12">
        <v>-364368832.15999901</v>
      </c>
    </row>
    <row r="163" spans="1:4" x14ac:dyDescent="0.3">
      <c r="A163" s="9" t="s">
        <v>129</v>
      </c>
      <c r="B163" s="12">
        <v>-112066772.02</v>
      </c>
      <c r="C163" s="12">
        <v>-111832799.439999</v>
      </c>
      <c r="D163" s="12">
        <v>-115652920.84</v>
      </c>
    </row>
    <row r="164" spans="1:4" x14ac:dyDescent="0.3">
      <c r="A164" s="9" t="s">
        <v>128</v>
      </c>
      <c r="B164" s="12">
        <v>-2541427.77</v>
      </c>
      <c r="C164" s="12">
        <v>-2483523.04</v>
      </c>
      <c r="D164" s="12">
        <v>-2443774.25</v>
      </c>
    </row>
    <row r="165" spans="1:4" ht="14.4" thickBot="1" x14ac:dyDescent="0.35">
      <c r="A165" s="11" t="s">
        <v>127</v>
      </c>
      <c r="B165" s="13">
        <v>0</v>
      </c>
      <c r="C165" s="13">
        <v>0</v>
      </c>
      <c r="D165" s="13">
        <v>0</v>
      </c>
    </row>
    <row r="166" spans="1:4" x14ac:dyDescent="0.3">
      <c r="A166" s="9" t="s">
        <v>126</v>
      </c>
      <c r="B166" s="12">
        <v>-1103464336.6699901</v>
      </c>
      <c r="C166" s="12">
        <v>-1101595493.71</v>
      </c>
      <c r="D166" s="12">
        <v>-1107115491.9199901</v>
      </c>
    </row>
    <row r="167" spans="1:4" x14ac:dyDescent="0.3">
      <c r="A167" s="9"/>
      <c r="B167" s="12"/>
      <c r="C167" s="12"/>
      <c r="D167" s="12"/>
    </row>
    <row r="168" spans="1:4" x14ac:dyDescent="0.3">
      <c r="A168" s="9" t="s">
        <v>125</v>
      </c>
      <c r="B168" s="12"/>
      <c r="C168" s="12"/>
      <c r="D168" s="12"/>
    </row>
    <row r="169" spans="1:4" x14ac:dyDescent="0.3">
      <c r="A169" s="9" t="s">
        <v>124</v>
      </c>
      <c r="B169" s="12"/>
      <c r="C169" s="12"/>
      <c r="D169" s="12"/>
    </row>
    <row r="170" spans="1:4" x14ac:dyDescent="0.3">
      <c r="A170" s="9" t="s">
        <v>123</v>
      </c>
      <c r="B170" s="12"/>
      <c r="C170" s="12"/>
      <c r="D170" s="12"/>
    </row>
    <row r="171" spans="1:4" x14ac:dyDescent="0.3">
      <c r="A171" s="9" t="s">
        <v>122</v>
      </c>
      <c r="B171" s="12">
        <v>-859037.91</v>
      </c>
      <c r="C171" s="12">
        <v>-859037.91</v>
      </c>
      <c r="D171" s="12">
        <v>-859037.91</v>
      </c>
    </row>
    <row r="172" spans="1:4" x14ac:dyDescent="0.3">
      <c r="A172" s="9" t="s">
        <v>121</v>
      </c>
      <c r="B172" s="12">
        <v>-478145249.86999899</v>
      </c>
      <c r="C172" s="12">
        <v>-478145249.86999899</v>
      </c>
      <c r="D172" s="12">
        <v>-478145249.86999899</v>
      </c>
    </row>
    <row r="173" spans="1:4" x14ac:dyDescent="0.3">
      <c r="A173" s="9" t="s">
        <v>120</v>
      </c>
      <c r="B173" s="12">
        <v>-2804096691.4699998</v>
      </c>
      <c r="C173" s="12">
        <v>-2804096691.4699998</v>
      </c>
      <c r="D173" s="12">
        <v>-2804096691.4699998</v>
      </c>
    </row>
    <row r="174" spans="1:4" x14ac:dyDescent="0.3">
      <c r="A174" s="9" t="s">
        <v>119</v>
      </c>
      <c r="B174" s="12">
        <v>7133879.4000000004</v>
      </c>
      <c r="C174" s="12">
        <v>7133879.4000000004</v>
      </c>
      <c r="D174" s="12">
        <v>7133879.4000000004</v>
      </c>
    </row>
    <row r="175" spans="1:4" x14ac:dyDescent="0.3">
      <c r="A175" s="9" t="s">
        <v>118</v>
      </c>
      <c r="B175" s="12">
        <v>-20239166</v>
      </c>
      <c r="C175" s="12">
        <v>-22554372</v>
      </c>
      <c r="D175" s="12">
        <v>-22554372</v>
      </c>
    </row>
    <row r="176" spans="1:4" x14ac:dyDescent="0.3">
      <c r="A176" s="9" t="s">
        <v>117</v>
      </c>
      <c r="B176" s="12">
        <v>-362644785.22999901</v>
      </c>
      <c r="C176" s="12">
        <v>-360329579.22999901</v>
      </c>
      <c r="D176" s="12">
        <v>-360226130.23000002</v>
      </c>
    </row>
    <row r="177" spans="1:7" x14ac:dyDescent="0.3">
      <c r="A177" s="9" t="s">
        <v>116</v>
      </c>
      <c r="B177" s="12">
        <v>17244680</v>
      </c>
      <c r="C177" s="12">
        <v>17244680</v>
      </c>
      <c r="D177" s="12">
        <v>17141231</v>
      </c>
    </row>
    <row r="178" spans="1:7" x14ac:dyDescent="0.3">
      <c r="A178" s="9" t="s">
        <v>115</v>
      </c>
      <c r="B178" s="12">
        <v>139279148.59999999</v>
      </c>
      <c r="C178" s="12">
        <v>138545230.56999901</v>
      </c>
      <c r="D178" s="12">
        <v>138190571.299999</v>
      </c>
      <c r="E178" s="6">
        <v>-218677387.80000001</v>
      </c>
      <c r="F178" s="6">
        <v>-222853975.879998</v>
      </c>
      <c r="G178" s="2" t="s">
        <v>265</v>
      </c>
    </row>
    <row r="179" spans="1:7" x14ac:dyDescent="0.3">
      <c r="A179" s="9" t="s">
        <v>114</v>
      </c>
      <c r="B179" s="12">
        <v>-205221183.86999899</v>
      </c>
      <c r="C179" s="21">
        <f>E179</f>
        <v>-218669888</v>
      </c>
      <c r="D179" s="21">
        <f>F179</f>
        <v>-222846476</v>
      </c>
      <c r="E179" s="2">
        <v>-218669888</v>
      </c>
      <c r="F179" s="2">
        <v>-222846476</v>
      </c>
      <c r="G179" s="2" t="s">
        <v>266</v>
      </c>
    </row>
    <row r="180" spans="1:7" x14ac:dyDescent="0.3">
      <c r="A180" s="9" t="s">
        <v>113</v>
      </c>
      <c r="B180" s="12">
        <v>64757904</v>
      </c>
      <c r="C180" s="12">
        <v>64757904</v>
      </c>
      <c r="D180" s="12">
        <v>96545904</v>
      </c>
    </row>
    <row r="181" spans="1:7" ht="14.4" thickBot="1" x14ac:dyDescent="0.35">
      <c r="A181" s="11" t="s">
        <v>112</v>
      </c>
      <c r="B181" s="13">
        <v>5848610</v>
      </c>
      <c r="C181" s="13">
        <v>5848610</v>
      </c>
      <c r="D181" s="13">
        <v>5848610</v>
      </c>
    </row>
    <row r="182" spans="1:7" x14ac:dyDescent="0.3">
      <c r="A182" s="9" t="s">
        <v>111</v>
      </c>
      <c r="B182" s="12">
        <f>SUM(B171:B181)</f>
        <v>-3636941892.349997</v>
      </c>
      <c r="C182" s="12">
        <f>SUM(C171:C181)</f>
        <v>-3651124514.5099988</v>
      </c>
      <c r="D182" s="12">
        <f>SUM(D171:D181)</f>
        <v>-3623867761.7799997</v>
      </c>
    </row>
    <row r="183" spans="1:7" x14ac:dyDescent="0.3">
      <c r="A183" s="9"/>
      <c r="B183" s="12"/>
      <c r="C183" s="12"/>
      <c r="D183" s="12"/>
    </row>
    <row r="184" spans="1:7" x14ac:dyDescent="0.3">
      <c r="A184" s="9" t="s">
        <v>110</v>
      </c>
      <c r="B184" s="12">
        <f>B182</f>
        <v>-3636941892.349997</v>
      </c>
      <c r="C184" s="12">
        <f>C182</f>
        <v>-3651124514.5099988</v>
      </c>
      <c r="D184" s="12">
        <f>D182</f>
        <v>-3623867761.7799997</v>
      </c>
    </row>
    <row r="185" spans="1:7" x14ac:dyDescent="0.3">
      <c r="A185" s="9"/>
      <c r="B185" s="12"/>
      <c r="C185" s="12"/>
      <c r="D185" s="12"/>
    </row>
    <row r="186" spans="1:7" x14ac:dyDescent="0.3">
      <c r="A186" s="9" t="s">
        <v>109</v>
      </c>
      <c r="B186" s="12"/>
      <c r="C186" s="12"/>
      <c r="D186" s="12"/>
    </row>
    <row r="187" spans="1:7" x14ac:dyDescent="0.3">
      <c r="A187" s="9" t="s">
        <v>108</v>
      </c>
      <c r="B187" s="12">
        <v>0</v>
      </c>
      <c r="C187" s="12">
        <v>0</v>
      </c>
      <c r="D187" s="12">
        <v>0</v>
      </c>
    </row>
    <row r="188" spans="1:7" x14ac:dyDescent="0.3">
      <c r="A188" s="9" t="s">
        <v>107</v>
      </c>
      <c r="B188" s="12"/>
      <c r="C188" s="12"/>
      <c r="D188" s="12"/>
    </row>
    <row r="189" spans="1:7" x14ac:dyDescent="0.3">
      <c r="A189" s="9"/>
      <c r="B189" s="12"/>
      <c r="C189" s="12"/>
      <c r="D189" s="12"/>
    </row>
    <row r="190" spans="1:7" x14ac:dyDescent="0.3">
      <c r="A190" s="9" t="s">
        <v>106</v>
      </c>
      <c r="B190" s="12"/>
      <c r="C190" s="12"/>
      <c r="D190" s="12"/>
    </row>
    <row r="191" spans="1:7" x14ac:dyDescent="0.3">
      <c r="A191" s="9" t="s">
        <v>105</v>
      </c>
      <c r="B191" s="12"/>
      <c r="C191" s="12"/>
      <c r="D191" s="12"/>
    </row>
    <row r="192" spans="1:7" x14ac:dyDescent="0.3">
      <c r="A192" s="9" t="s">
        <v>104</v>
      </c>
      <c r="B192" s="12"/>
      <c r="C192" s="12"/>
      <c r="D192" s="12"/>
    </row>
    <row r="193" spans="1:4" x14ac:dyDescent="0.3">
      <c r="A193" s="9"/>
      <c r="B193" s="12"/>
      <c r="C193" s="12"/>
      <c r="D193" s="12"/>
    </row>
    <row r="194" spans="1:4" x14ac:dyDescent="0.3">
      <c r="A194" s="9" t="s">
        <v>103</v>
      </c>
      <c r="B194" s="12"/>
      <c r="C194" s="12"/>
      <c r="D194" s="12"/>
    </row>
    <row r="195" spans="1:4" x14ac:dyDescent="0.3">
      <c r="A195" s="9" t="s">
        <v>102</v>
      </c>
      <c r="B195" s="12">
        <v>-250000000</v>
      </c>
      <c r="C195" s="12">
        <v>-250000000</v>
      </c>
      <c r="D195" s="12">
        <v>-250000000</v>
      </c>
    </row>
    <row r="196" spans="1:4" x14ac:dyDescent="0.3">
      <c r="A196" s="9" t="s">
        <v>101</v>
      </c>
      <c r="B196" s="12">
        <v>-3523860000</v>
      </c>
      <c r="C196" s="12">
        <v>-3523860000</v>
      </c>
      <c r="D196" s="12">
        <v>-3523860000</v>
      </c>
    </row>
    <row r="197" spans="1:4" ht="14.4" thickBot="1" x14ac:dyDescent="0.35">
      <c r="A197" s="11" t="s">
        <v>100</v>
      </c>
      <c r="B197" s="13">
        <v>1785331.75</v>
      </c>
      <c r="C197" s="13">
        <v>1779977.4</v>
      </c>
      <c r="D197" s="13">
        <v>1774623.05</v>
      </c>
    </row>
    <row r="198" spans="1:4" x14ac:dyDescent="0.3">
      <c r="A198" s="9" t="s">
        <v>99</v>
      </c>
      <c r="B198" s="12">
        <f>SUM(B195:B197)</f>
        <v>-3772074668.25</v>
      </c>
      <c r="C198" s="12">
        <v>-3772080022.5999999</v>
      </c>
      <c r="D198" s="12">
        <v>-3772085376.9499998</v>
      </c>
    </row>
    <row r="199" spans="1:4" x14ac:dyDescent="0.3">
      <c r="A199" s="9"/>
      <c r="B199" s="12"/>
      <c r="C199" s="12"/>
      <c r="D199" s="12"/>
    </row>
    <row r="200" spans="1:4" x14ac:dyDescent="0.3">
      <c r="A200" s="9" t="s">
        <v>98</v>
      </c>
      <c r="B200" s="12">
        <f>B198</f>
        <v>-3772074668.25</v>
      </c>
      <c r="C200" s="12">
        <v>-3772080022.5999999</v>
      </c>
      <c r="D200" s="12">
        <v>-3772085376.9499998</v>
      </c>
    </row>
    <row r="201" spans="1:4" x14ac:dyDescent="0.3">
      <c r="A201" s="9"/>
      <c r="B201" s="12"/>
      <c r="C201" s="12"/>
      <c r="D201" s="12"/>
    </row>
    <row r="202" spans="1:4" x14ac:dyDescent="0.3">
      <c r="A202" s="9" t="s">
        <v>97</v>
      </c>
      <c r="B202" s="12">
        <f>B200</f>
        <v>-3772074668.25</v>
      </c>
      <c r="C202" s="12">
        <v>-3772080022.5999999</v>
      </c>
      <c r="D202" s="12">
        <v>-3772085376.9499998</v>
      </c>
    </row>
    <row r="203" spans="1:4" x14ac:dyDescent="0.3">
      <c r="A203" s="9"/>
      <c r="B203" s="12"/>
      <c r="C203" s="12"/>
      <c r="D203" s="12"/>
    </row>
    <row r="204" spans="1:4" x14ac:dyDescent="0.3">
      <c r="A204" s="9" t="s">
        <v>96</v>
      </c>
      <c r="B204" s="12">
        <f>B202+B184</f>
        <v>-7409016560.5999966</v>
      </c>
      <c r="C204" s="12">
        <f>C202+C184</f>
        <v>-7423204537.1099987</v>
      </c>
      <c r="D204" s="12">
        <f>D202+D184</f>
        <v>-7395953138.7299995</v>
      </c>
    </row>
    <row r="205" spans="1:4" x14ac:dyDescent="0.3">
      <c r="A205" s="20"/>
      <c r="B205" s="17"/>
      <c r="C205" s="17"/>
      <c r="D205" s="17"/>
    </row>
    <row r="206" spans="1:4" ht="14.4" thickBot="1" x14ac:dyDescent="0.35">
      <c r="A206" s="18" t="s">
        <v>95</v>
      </c>
      <c r="B206" s="19">
        <f>B204+B166+B149+B143+B138</f>
        <v>-11468802141.549986</v>
      </c>
      <c r="C206" s="19">
        <f>C204+C166+C149+C143+C138</f>
        <v>-11514848529.519997</v>
      </c>
      <c r="D206" s="19">
        <f>D204+D166+D149+D143+D138</f>
        <v>-11573935106.599989</v>
      </c>
    </row>
    <row r="207" spans="1:4" ht="14.4" thickTop="1" x14ac:dyDescent="0.3">
      <c r="A207" s="9"/>
      <c r="B207" s="12"/>
      <c r="C207" s="12"/>
      <c r="D207" s="12"/>
    </row>
    <row r="208" spans="1:4" x14ac:dyDescent="0.3">
      <c r="A208" s="9"/>
      <c r="B208" s="12">
        <v>11468802141.549999</v>
      </c>
      <c r="C208" s="12">
        <v>11514848529.219999</v>
      </c>
      <c r="D208" s="12">
        <v>11573935106.379999</v>
      </c>
    </row>
    <row r="209" spans="2:4" x14ac:dyDescent="0.3">
      <c r="B209" s="14">
        <f>B208+B206</f>
        <v>0</v>
      </c>
      <c r="C209" s="14">
        <f t="shared" ref="C209:D209" si="1">C208+C206</f>
        <v>-0.29999732971191406</v>
      </c>
      <c r="D209" s="14">
        <f t="shared" si="1"/>
        <v>-0.21998977661132813</v>
      </c>
    </row>
    <row r="210" spans="2:4" x14ac:dyDescent="0.3">
      <c r="B210" s="2">
        <v>0</v>
      </c>
      <c r="C210" s="2">
        <v>0</v>
      </c>
      <c r="D210" s="2">
        <v>0</v>
      </c>
    </row>
    <row r="211" spans="2:4" x14ac:dyDescent="0.3">
      <c r="B211" s="2">
        <v>0</v>
      </c>
      <c r="C211" s="2">
        <v>0</v>
      </c>
      <c r="D211" s="2">
        <v>0</v>
      </c>
    </row>
  </sheetData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59" max="3" man="1"/>
    <brk id="120" max="3" man="1"/>
    <brk id="18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workbookViewId="0">
      <selection activeCell="C1" sqref="C1:XFD1048576"/>
    </sheetView>
  </sheetViews>
  <sheetFormatPr defaultColWidth="0" defaultRowHeight="14.4" x14ac:dyDescent="0.3"/>
  <cols>
    <col min="1" max="1" width="30.6640625" customWidth="1"/>
    <col min="2" max="2" width="80.6640625" customWidth="1"/>
    <col min="3" max="106" width="0" hidden="1" customWidth="1"/>
    <col min="107" max="16384" width="9.109375" hidden="1"/>
  </cols>
  <sheetData>
    <row r="1" spans="1:106" x14ac:dyDescent="0.3">
      <c r="A1" t="s">
        <v>0</v>
      </c>
      <c r="B1" t="s">
        <v>1</v>
      </c>
      <c r="D1" t="s">
        <v>2</v>
      </c>
      <c r="E1" t="s">
        <v>1</v>
      </c>
      <c r="H1">
        <v>3</v>
      </c>
      <c r="K1">
        <v>10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X1" t="s">
        <v>4</v>
      </c>
      <c r="CM1">
        <v>30</v>
      </c>
      <c r="CN1">
        <v>10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ht="15" x14ac:dyDescent="0.25">
      <c r="A2" t="s">
        <v>10</v>
      </c>
      <c r="CL2">
        <v>1</v>
      </c>
      <c r="CZ2" t="s">
        <v>11</v>
      </c>
    </row>
    <row r="3" spans="1:106" ht="15" x14ac:dyDescent="0.25">
      <c r="CZ3" t="s">
        <v>12</v>
      </c>
    </row>
    <row r="4" spans="1:106" x14ac:dyDescent="0.3">
      <c r="A4" t="s">
        <v>13</v>
      </c>
      <c r="B4" t="s">
        <v>14</v>
      </c>
      <c r="CZ4" t="s">
        <v>15</v>
      </c>
    </row>
    <row r="5" spans="1:106" ht="15" x14ac:dyDescent="0.25">
      <c r="A5" t="s">
        <v>16</v>
      </c>
      <c r="B5" s="1">
        <v>43048.370358796295</v>
      </c>
      <c r="CZ5" t="s">
        <v>8</v>
      </c>
    </row>
    <row r="6" spans="1:106" ht="15" x14ac:dyDescent="0.25">
      <c r="A6" t="s">
        <v>17</v>
      </c>
      <c r="B6">
        <v>231100</v>
      </c>
      <c r="CZ6" t="s">
        <v>11</v>
      </c>
    </row>
    <row r="7" spans="1:106" ht="15" x14ac:dyDescent="0.25">
      <c r="A7" t="s">
        <v>18</v>
      </c>
      <c r="B7" t="s">
        <v>19</v>
      </c>
      <c r="CZ7" t="s">
        <v>8</v>
      </c>
    </row>
    <row r="8" spans="1:106" ht="15" x14ac:dyDescent="0.25">
      <c r="A8" t="s">
        <v>20</v>
      </c>
      <c r="B8" t="s">
        <v>21</v>
      </c>
      <c r="CZ8" t="s">
        <v>22</v>
      </c>
    </row>
    <row r="9" spans="1:106" ht="15" x14ac:dyDescent="0.25">
      <c r="A9" t="s">
        <v>23</v>
      </c>
      <c r="CZ9" t="s">
        <v>24</v>
      </c>
    </row>
    <row r="10" spans="1:106" ht="15" x14ac:dyDescent="0.25">
      <c r="CZ10" t="s">
        <v>25</v>
      </c>
    </row>
    <row r="11" spans="1:106" ht="15" x14ac:dyDescent="0.25">
      <c r="A11" t="s">
        <v>26</v>
      </c>
      <c r="CZ11" t="s">
        <v>27</v>
      </c>
    </row>
    <row r="12" spans="1:106" ht="15" x14ac:dyDescent="0.25">
      <c r="A12" t="s">
        <v>28</v>
      </c>
      <c r="B12" t="s">
        <v>29</v>
      </c>
      <c r="CZ12" t="s">
        <v>30</v>
      </c>
    </row>
    <row r="13" spans="1:106" ht="15" x14ac:dyDescent="0.25">
      <c r="A13" t="s">
        <v>31</v>
      </c>
      <c r="B13" t="s">
        <v>32</v>
      </c>
      <c r="CZ13" t="s">
        <v>33</v>
      </c>
    </row>
    <row r="14" spans="1:106" ht="15" x14ac:dyDescent="0.25">
      <c r="CZ14" t="s">
        <v>34</v>
      </c>
    </row>
    <row r="15" spans="1:106" ht="15" x14ac:dyDescent="0.25">
      <c r="A15" t="s">
        <v>35</v>
      </c>
      <c r="B15" t="s">
        <v>36</v>
      </c>
      <c r="CZ15" t="s">
        <v>37</v>
      </c>
    </row>
    <row r="16" spans="1:106" ht="15" x14ac:dyDescent="0.25">
      <c r="CZ16" t="s">
        <v>15</v>
      </c>
    </row>
    <row r="17" spans="1:104" ht="15" x14ac:dyDescent="0.25">
      <c r="A17" t="s">
        <v>38</v>
      </c>
      <c r="B17" t="s">
        <v>39</v>
      </c>
      <c r="CZ17" t="s">
        <v>40</v>
      </c>
    </row>
    <row r="18" spans="1:104" ht="15" x14ac:dyDescent="0.25">
      <c r="A18" t="s">
        <v>38</v>
      </c>
      <c r="B18" t="s">
        <v>41</v>
      </c>
      <c r="CZ18" t="s">
        <v>42</v>
      </c>
    </row>
    <row r="19" spans="1:104" ht="15" x14ac:dyDescent="0.25">
      <c r="A19" t="s">
        <v>43</v>
      </c>
      <c r="B19" t="s">
        <v>44</v>
      </c>
      <c r="CZ19" t="s">
        <v>45</v>
      </c>
    </row>
    <row r="20" spans="1:104" ht="15" x14ac:dyDescent="0.25">
      <c r="A20" t="s">
        <v>38</v>
      </c>
      <c r="B20" t="s">
        <v>46</v>
      </c>
      <c r="K20" t="s">
        <v>47</v>
      </c>
      <c r="CZ20" t="s">
        <v>48</v>
      </c>
    </row>
    <row r="21" spans="1:104" ht="15" x14ac:dyDescent="0.25">
      <c r="A21" t="s">
        <v>38</v>
      </c>
      <c r="B21" t="s">
        <v>49</v>
      </c>
      <c r="K21" t="s">
        <v>50</v>
      </c>
      <c r="CZ21" t="s">
        <v>12</v>
      </c>
    </row>
    <row r="22" spans="1:104" x14ac:dyDescent="0.3">
      <c r="A22" t="s">
        <v>38</v>
      </c>
      <c r="B22" t="s">
        <v>51</v>
      </c>
      <c r="K22" t="s">
        <v>52</v>
      </c>
      <c r="CZ22" t="s">
        <v>53</v>
      </c>
    </row>
    <row r="23" spans="1:104" x14ac:dyDescent="0.3">
      <c r="A23" t="s">
        <v>54</v>
      </c>
      <c r="B23" t="s">
        <v>55</v>
      </c>
      <c r="K23">
        <v>0</v>
      </c>
      <c r="CZ23" t="s">
        <v>56</v>
      </c>
    </row>
    <row r="24" spans="1:104" x14ac:dyDescent="0.3">
      <c r="CZ24" t="s">
        <v>57</v>
      </c>
    </row>
    <row r="25" spans="1:104" x14ac:dyDescent="0.3">
      <c r="A25" t="s">
        <v>58</v>
      </c>
      <c r="CZ25" t="s">
        <v>59</v>
      </c>
    </row>
    <row r="26" spans="1:104" x14ac:dyDescent="0.3">
      <c r="CZ26" t="s">
        <v>60</v>
      </c>
    </row>
    <row r="27" spans="1:104" x14ac:dyDescent="0.3">
      <c r="A27" t="s">
        <v>61</v>
      </c>
      <c r="B27" t="s">
        <v>62</v>
      </c>
      <c r="CZ27" t="s">
        <v>63</v>
      </c>
    </row>
    <row r="28" spans="1:104" x14ac:dyDescent="0.3">
      <c r="A28" t="s">
        <v>64</v>
      </c>
      <c r="B28" t="s">
        <v>65</v>
      </c>
      <c r="CZ28" t="s">
        <v>66</v>
      </c>
    </row>
    <row r="29" spans="1:104" x14ac:dyDescent="0.3">
      <c r="CZ29" t="s">
        <v>67</v>
      </c>
    </row>
    <row r="30" spans="1:104" x14ac:dyDescent="0.3">
      <c r="CZ30" t="s">
        <v>68</v>
      </c>
    </row>
    <row r="31" spans="1:104" x14ac:dyDescent="0.3">
      <c r="CZ31" t="s">
        <v>69</v>
      </c>
    </row>
    <row r="32" spans="1:104" x14ac:dyDescent="0.3">
      <c r="CZ32" t="s">
        <v>70</v>
      </c>
    </row>
    <row r="33" spans="104:104" x14ac:dyDescent="0.3">
      <c r="CZ33" t="s">
        <v>71</v>
      </c>
    </row>
    <row r="34" spans="104:104" x14ac:dyDescent="0.3">
      <c r="CZ34" t="s">
        <v>72</v>
      </c>
    </row>
    <row r="35" spans="104:104" x14ac:dyDescent="0.3">
      <c r="CZ35" t="s">
        <v>73</v>
      </c>
    </row>
    <row r="36" spans="104:104" x14ac:dyDescent="0.3">
      <c r="CZ36" t="s">
        <v>74</v>
      </c>
    </row>
    <row r="37" spans="104:104" x14ac:dyDescent="0.3">
      <c r="CZ37" t="s">
        <v>75</v>
      </c>
    </row>
    <row r="38" spans="104:104" x14ac:dyDescent="0.3">
      <c r="CZ38" t="s">
        <v>76</v>
      </c>
    </row>
    <row r="39" spans="104:104" x14ac:dyDescent="0.3">
      <c r="CZ39" t="s">
        <v>77</v>
      </c>
    </row>
    <row r="40" spans="104:104" x14ac:dyDescent="0.3">
      <c r="CZ40" t="s">
        <v>78</v>
      </c>
    </row>
    <row r="41" spans="104:104" x14ac:dyDescent="0.3">
      <c r="CZ41" t="s">
        <v>79</v>
      </c>
    </row>
    <row r="42" spans="104:104" x14ac:dyDescent="0.3">
      <c r="CZ42" t="s">
        <v>80</v>
      </c>
    </row>
    <row r="43" spans="104:104" x14ac:dyDescent="0.3">
      <c r="CZ43" t="s">
        <v>81</v>
      </c>
    </row>
    <row r="44" spans="104:104" x14ac:dyDescent="0.3">
      <c r="CZ44" t="s">
        <v>82</v>
      </c>
    </row>
    <row r="45" spans="104:104" x14ac:dyDescent="0.3">
      <c r="CZ45" t="s">
        <v>83</v>
      </c>
    </row>
    <row r="46" spans="104:104" x14ac:dyDescent="0.3">
      <c r="CZ46" t="s">
        <v>84</v>
      </c>
    </row>
    <row r="47" spans="104:104" x14ac:dyDescent="0.3">
      <c r="CZ47" t="s">
        <v>85</v>
      </c>
    </row>
    <row r="48" spans="104:104" x14ac:dyDescent="0.3">
      <c r="CZ48" t="s">
        <v>86</v>
      </c>
    </row>
    <row r="49" spans="104:104" x14ac:dyDescent="0.3">
      <c r="CZ49" t="s">
        <v>87</v>
      </c>
    </row>
    <row r="50" spans="104:104" x14ac:dyDescent="0.3">
      <c r="CZ50" t="s">
        <v>88</v>
      </c>
    </row>
    <row r="51" spans="104:104" x14ac:dyDescent="0.3">
      <c r="CZ51" t="s">
        <v>89</v>
      </c>
    </row>
    <row r="52" spans="104:104" x14ac:dyDescent="0.3">
      <c r="CZ52" t="s">
        <v>90</v>
      </c>
    </row>
    <row r="53" spans="104:104" x14ac:dyDescent="0.3">
      <c r="CZ53" t="s">
        <v>91</v>
      </c>
    </row>
    <row r="54" spans="104:104" x14ac:dyDescent="0.3">
      <c r="CZ54" t="s">
        <v>92</v>
      </c>
    </row>
    <row r="55" spans="104:104" x14ac:dyDescent="0.3">
      <c r="CZ55" t="s">
        <v>93</v>
      </c>
    </row>
    <row r="56" spans="104:104" x14ac:dyDescent="0.3">
      <c r="CZ56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AF22F406448A8649E0BE8202519" ma:contentTypeVersion="104" ma:contentTypeDescription="" ma:contentTypeScope="" ma:versionID="1bb343ef30315b46bac47112e9d49a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5F583AF-B78E-4C4C-83D4-13FA6D296BA7}"/>
</file>

<file path=customXml/itemProps2.xml><?xml version="1.0" encoding="utf-8"?>
<ds:datastoreItem xmlns:ds="http://schemas.openxmlformats.org/officeDocument/2006/customXml" ds:itemID="{5ABDD706-CFAF-460B-8B7A-D9C737177B40}"/>
</file>

<file path=customXml/itemProps3.xml><?xml version="1.0" encoding="utf-8"?>
<ds:datastoreItem xmlns:ds="http://schemas.openxmlformats.org/officeDocument/2006/customXml" ds:itemID="{5CC878A8-8E9E-4BA7-9C60-D8D799934952}"/>
</file>

<file path=customXml/itemProps4.xml><?xml version="1.0" encoding="utf-8"?>
<ds:datastoreItem xmlns:ds="http://schemas.openxmlformats.org/officeDocument/2006/customXml" ds:itemID="{7D8FB4D8-431F-4784-9A54-5130AC1E0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 - Summary for Comm Reports</vt:lpstr>
      <vt:lpstr>Scenario Info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2017-11-13T20:34:49Z</cp:lastPrinted>
  <dcterms:created xsi:type="dcterms:W3CDTF">2017-11-09T18:44:42Z</dcterms:created>
  <dcterms:modified xsi:type="dcterms:W3CDTF">2017-11-13T20:34:59Z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0x0101006E56B4D1795A2E4DB2F0B01679ED314A0042BA6AF22F406448A8649E0BE8202519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