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05" windowHeight="7605" tabRatio="764"/>
  </bookViews>
  <sheets>
    <sheet name="Check Sheet" sheetId="1" r:id="rId1"/>
    <sheet name="Item 55,60, pg 16" sheetId="2" r:id="rId2"/>
    <sheet name="Item 100, pg 21" sheetId="3" r:id="rId3"/>
    <sheet name="Item 100, pg 22" sheetId="4" r:id="rId4"/>
    <sheet name="Item 120,130,150, pg 26" sheetId="9" r:id="rId5"/>
    <sheet name="Item 230, pg 32" sheetId="11" r:id="rId6"/>
    <sheet name="Item 240, pg 33" sheetId="8" r:id="rId7"/>
    <sheet name="Item 245, pg 34" sheetId="12" r:id="rId8"/>
    <sheet name="Item 255, pg 35" sheetId="13" r:id="rId9"/>
  </sheets>
  <externalReferences>
    <externalReference r:id="rId10"/>
  </externalReferences>
  <calcPr calcId="125725" concurrentManualCount="4"/>
</workbook>
</file>

<file path=xl/calcChain.xml><?xml version="1.0" encoding="utf-8"?>
<calcChain xmlns="http://schemas.openxmlformats.org/spreadsheetml/2006/main">
  <c r="J51" i="2"/>
  <c r="L53" i="3" s="1"/>
  <c r="J47" i="4" s="1"/>
  <c r="J53" i="9" s="1"/>
  <c r="J54" i="11" s="1"/>
  <c r="N47" i="8" s="1"/>
  <c r="O55" i="12" s="1"/>
  <c r="M49" i="13" s="1"/>
  <c r="B51" i="2"/>
  <c r="B53" i="3" s="1"/>
  <c r="B47" i="4" s="1"/>
  <c r="B53" i="9" s="1"/>
  <c r="B54" i="11" s="1"/>
  <c r="B47" i="13" l="1"/>
  <c r="B53" i="12"/>
  <c r="D19"/>
  <c r="C5"/>
  <c r="C5" i="13" s="1"/>
  <c r="C4" i="12"/>
  <c r="C4" i="13" s="1"/>
  <c r="A2" i="12"/>
  <c r="A2" i="13" s="1"/>
  <c r="B52" i="11"/>
  <c r="C5"/>
  <c r="C4"/>
  <c r="A2"/>
  <c r="B51" i="9"/>
  <c r="C39"/>
  <c r="E39" s="1"/>
  <c r="G36"/>
  <c r="E36"/>
  <c r="C5"/>
  <c r="C4"/>
  <c r="B2"/>
  <c r="A2"/>
  <c r="B45" i="8"/>
  <c r="D5"/>
  <c r="D4"/>
  <c r="A2"/>
  <c r="B47"/>
  <c r="B55" i="12" s="1"/>
  <c r="B49" i="13" s="1"/>
  <c r="B45" i="4"/>
  <c r="B2"/>
  <c r="B51" i="3"/>
  <c r="L29"/>
  <c r="L28"/>
  <c r="E28"/>
  <c r="L27"/>
  <c r="E27"/>
  <c r="L26"/>
  <c r="E26"/>
  <c r="L25"/>
  <c r="E25"/>
  <c r="L24"/>
  <c r="E24"/>
  <c r="L23"/>
  <c r="E23"/>
  <c r="L22"/>
  <c r="E22"/>
  <c r="L21"/>
  <c r="E21"/>
  <c r="B49" i="2"/>
  <c r="C5"/>
  <c r="C5" i="3" s="1"/>
  <c r="C5" i="4" s="1"/>
  <c r="C4" i="2"/>
  <c r="C4" i="3" s="1"/>
  <c r="C4" i="4" s="1"/>
  <c r="B2" i="2"/>
  <c r="A2"/>
  <c r="A2" i="3" s="1"/>
  <c r="A2" i="4" s="1"/>
  <c r="B52" i="1"/>
  <c r="B18"/>
  <c r="B19" s="1"/>
  <c r="B20" s="1"/>
  <c r="B21" s="1"/>
  <c r="B22" s="1"/>
  <c r="B23" s="1"/>
  <c r="B24" s="1"/>
  <c r="B25" s="1"/>
  <c r="B26" s="1"/>
  <c r="B27" s="1"/>
  <c r="G39" i="9" l="1"/>
</calcChain>
</file>

<file path=xl/sharedStrings.xml><?xml version="1.0" encoding="utf-8"?>
<sst xmlns="http://schemas.openxmlformats.org/spreadsheetml/2006/main" count="504" uniqueCount="229">
  <si>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</si>
  <si>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</si>
  <si>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</si>
  <si>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</si>
  <si>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</si>
  <si>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Pierce County Refuse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</si>
  <si>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</si>
  <si>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</si>
  <si>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</si>
  <si>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</si>
  <si>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</si>
  <si>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</si>
  <si>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</si>
  <si>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</si>
  <si>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</si>
  <si>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</si>
  <si>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</si>
  <si>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24-A</t>
  </si>
  <si>
    <t>24-B</t>
  </si>
  <si>
    <t>24-C</t>
  </si>
  <si>
    <t>13A</t>
  </si>
  <si>
    <t>13B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</si>
  <si>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</si>
  <si>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</si>
  <si>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</si>
  <si>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</si>
  <si>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</si>
  <si>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</si>
  <si>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</si>
  <si>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</si>
  <si>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</si>
  <si>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</si>
  <si>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</si>
  <si>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</si>
  <si>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 xml:space="preserve">(A) per unit. 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</si>
  <si>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</si>
  <si>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</si>
  <si>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</si>
  <si>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</si>
  <si>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 xml:space="preserve"> </t>
  </si>
  <si>
    <t xml:space="preserve">New Year's Day </t>
  </si>
  <si>
    <t>Thanksgiving Day</t>
  </si>
  <si>
    <t xml:space="preserve">Christmas Day 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</si>
  <si>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</si>
  <si>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</si>
  <si>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</si>
  <si>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</si>
  <si>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</si>
  <si>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</si>
  <si>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 xml:space="preserve">        Effective Date: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</si>
  <si>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</si>
  <si>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</si>
  <si>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</si>
  <si>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</si>
  <si>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</si>
  <si>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</si>
  <si>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</si>
  <si>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</si>
  <si>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</si>
  <si>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</si>
  <si>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Pierce County</t>
  </si>
  <si>
    <t>Number of</t>
  </si>
  <si>
    <t>Frequency</t>
  </si>
  <si>
    <t>Garbage</t>
  </si>
  <si>
    <t>Units or Type</t>
  </si>
  <si>
    <t>of</t>
  </si>
  <si>
    <t>With</t>
  </si>
  <si>
    <t>Without</t>
  </si>
  <si>
    <t>of Containers</t>
  </si>
  <si>
    <t>Service</t>
  </si>
  <si>
    <t>Recycling</t>
  </si>
  <si>
    <t>MG</t>
  </si>
  <si>
    <t>(A)</t>
  </si>
  <si>
    <t>35 Gal **</t>
  </si>
  <si>
    <t>WG</t>
  </si>
  <si>
    <t>Mini Can</t>
  </si>
  <si>
    <t xml:space="preserve">WG </t>
  </si>
  <si>
    <t>EOWG</t>
  </si>
  <si>
    <t xml:space="preserve">MG </t>
  </si>
  <si>
    <t>65 Gal **</t>
  </si>
  <si>
    <t>95 Gal **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</si>
  <si>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</si>
  <si>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</si>
  <si>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</si>
  <si>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</si>
  <si>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</si>
  <si>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</si>
  <si>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 2:  Recycling program charge (in addition to garbage rate) is $6.01, and for recycling only service $7.01 per month.</t>
  </si>
  <si>
    <t xml:space="preserve">Note 3:  Bi-weekly Yard Waste service is provided at an additional charge of $5.53 per unit.  Special pickup </t>
  </si>
  <si>
    <t xml:space="preserve">             (not requiring dispatch) is $3.80 per unit.</t>
  </si>
  <si>
    <t>Description/rules related to recycling program are shown on page 23.</t>
  </si>
  <si>
    <t>Description/rules related to yard waste program are shown on page 23.</t>
  </si>
  <si>
    <t>Effective Date:</t>
  </si>
  <si>
    <t>Docket No. TG-_________________________  Date: ___________________________  By: ____________________</t>
  </si>
  <si>
    <t>Item 100 -- Residential Service -- Monthly Rates (continued from previous page)</t>
  </si>
  <si>
    <t>Note 4:</t>
  </si>
  <si>
    <t>For customers on automated service routes:  The company will assess roll-out charges where,</t>
  </si>
  <si>
    <t>due to circumstances outside the control of the driver, the driver is required to move an automated</t>
  </si>
  <si>
    <r>
      <t>cart or toter more than 20</t>
    </r>
    <r>
      <rPr>
        <sz val="10"/>
        <rFont val="Arial"/>
        <family val="2"/>
      </rPr>
      <t xml:space="preserve"> feet in order to reach the truck.  The charge for this roll-out</t>
    </r>
  </si>
  <si>
    <t>Note 5: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</si>
  <si>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</si>
  <si>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</si>
  <si>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</si>
  <si>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</si>
  <si>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</si>
  <si>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</si>
  <si>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65-gallon toter</t>
  </si>
  <si>
    <t>95-gallon toter</t>
  </si>
  <si>
    <t>Yard Waste (up to 40</t>
  </si>
  <si>
    <t xml:space="preserve">                lb in bag)</t>
  </si>
  <si>
    <t>Prepaid Bag</t>
  </si>
  <si>
    <t>Note 6:</t>
  </si>
  <si>
    <t>Customers may request no more than one pickup per month, on an "on call" basis, at</t>
  </si>
  <si>
    <t>area in which the customer resides.  Note:  If customer requires service to be provided on other</t>
  </si>
  <si>
    <t>Note 7:</t>
  </si>
  <si>
    <t xml:space="preserve">Customer will be charged if cart is not returned or damaged at a rate of $95.00 per unit. </t>
  </si>
  <si>
    <t>Charge will be reversed if container is subsequently retrieved within 45 days after carge is applied.</t>
  </si>
  <si>
    <t>Joint Base Lewis-McChord</t>
  </si>
  <si>
    <t>Non-compacted Material (Company-owned container)</t>
  </si>
  <si>
    <t>Rates stated per container, per pickup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</si>
  <si>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</si>
  <si>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</si>
  <si>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</si>
  <si>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</si>
  <si>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</si>
  <si>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</si>
  <si>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</si>
  <si>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</si>
  <si>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</si>
  <si>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</si>
  <si>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</si>
  <si>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</si>
  <si>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</si>
  <si>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</si>
  <si>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</si>
  <si>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</si>
  <si>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</si>
  <si>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</si>
  <si>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</si>
  <si>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</si>
  <si>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</si>
  <si>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</si>
  <si>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</si>
  <si>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</si>
  <si>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</si>
  <si>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Item 240 -- Container Service -- Dumped in Company's Vehicle</t>
  </si>
  <si>
    <t>Service Area: Pierce County</t>
  </si>
  <si>
    <t>Lost Container**</t>
  </si>
  <si>
    <t>Accessorial charges assessed (lids, unlocking, unlatching, etc.)</t>
  </si>
  <si>
    <t>**Lost Container charge will apply if hauler is unable to retrieve a container from a stopped customer.  Charge</t>
  </si>
  <si>
    <t>will be reversed if container is subsequently retrieved within 45 days after charge is applied.</t>
  </si>
  <si>
    <t>Item 120 -- Drums</t>
  </si>
  <si>
    <t>Type of Service</t>
  </si>
  <si>
    <t>Rate Per Drum, Per Pickup</t>
  </si>
  <si>
    <t>Regular Route Service</t>
  </si>
  <si>
    <t xml:space="preserve">   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</si>
  <si>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</si>
  <si>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</si>
  <si>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</si>
  <si>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</si>
  <si>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</si>
  <si>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 xml:space="preserve">    $</t>
  </si>
  <si>
    <t>Company-owned Receptacle:</t>
  </si>
  <si>
    <t>Item 150 -- Loose and Bulky Material</t>
  </si>
  <si>
    <t>Special Trips:  Time rates in Item 160 apply.</t>
  </si>
  <si>
    <t>Regular Route: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</si>
  <si>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</si>
  <si>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</si>
  <si>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</si>
  <si>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</si>
  <si>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</si>
  <si>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</si>
  <si>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</si>
  <si>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</si>
  <si>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</si>
  <si>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</si>
  <si>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</si>
  <si>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</si>
  <si>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</si>
  <si>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 xml:space="preserve">         Effective Date: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</si>
  <si>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</si>
  <si>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</si>
  <si>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</si>
  <si>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</si>
  <si>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</si>
  <si>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Hidden Valley Landfill/LW Transfer Station</t>
  </si>
  <si>
    <t xml:space="preserve">MSW </t>
  </si>
  <si>
    <t>per ton</t>
  </si>
  <si>
    <t xml:space="preserve">Appliances with Freon </t>
  </si>
  <si>
    <t>per unit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</si>
  <si>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</si>
  <si>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</si>
  <si>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</si>
  <si>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245 -- Container Service -- Dumped in Company's Vehicle</t>
  </si>
  <si>
    <t>Non-compacted Material (Customer-owned container)</t>
  </si>
  <si>
    <t>Includes Commercial Can Service</t>
  </si>
  <si>
    <t>32-gallon</t>
  </si>
  <si>
    <t>65 gallon</t>
  </si>
  <si>
    <t xml:space="preserve">90 gallon </t>
  </si>
  <si>
    <t>can or unit</t>
  </si>
  <si>
    <t xml:space="preserve">   First five grouped together</t>
  </si>
  <si>
    <t xml:space="preserve">   Over 5 units grouped together</t>
  </si>
  <si>
    <t xml:space="preserve">   Single cans not grouped</t>
  </si>
  <si>
    <t xml:space="preserve">   Minimum Monthly charge</t>
  </si>
  <si>
    <t xml:space="preserve">   Special Pickups:</t>
  </si>
  <si>
    <t xml:space="preserve">   One Unit</t>
  </si>
  <si>
    <t xml:space="preserve">   Each Additional Unit</t>
  </si>
  <si>
    <r>
      <t>Automated service:</t>
    </r>
    <r>
      <rPr>
        <sz val="10"/>
        <rFont val="Arial"/>
        <family val="2"/>
      </rPr>
      <t xml:space="preserve"> </t>
    </r>
  </si>
  <si>
    <t xml:space="preserve">                   A company provided automated wheeled cart may be substituted where equipment is </t>
  </si>
  <si>
    <t xml:space="preserve">                              </t>
  </si>
  <si>
    <t>available.  This cart may be a 32-gallon cart or a 65-gallon cart with an insert that limits the</t>
  </si>
  <si>
    <t>capacity to 32 gallons. Rates shall be the same as regular 32 can service.</t>
  </si>
  <si>
    <r>
      <t>Damage:</t>
    </r>
    <r>
      <rPr>
        <sz val="10"/>
        <rFont val="Arial"/>
        <family val="2"/>
      </rPr>
      <t xml:space="preserve">  </t>
    </r>
  </si>
  <si>
    <t>If a cart insert is found to be missing or damaged the customer will be charged $50.00 per</t>
  </si>
  <si>
    <t>occurrence to repair or replace the insert.</t>
  </si>
  <si>
    <t>Item 255 -- Container Service -- Dumped in Company's Vehicle</t>
  </si>
  <si>
    <t>Compacted Material (Customer-owned container)</t>
  </si>
  <si>
    <t>____ Yard</t>
  </si>
  <si>
    <t>Each Scheduled Pickup</t>
  </si>
  <si>
    <t>$</t>
  </si>
  <si>
    <t>Maximum full weight for the compactor shall be 2,000 pounds.</t>
  </si>
  <si>
    <t xml:space="preserve">Unlocking/Unlatching $10.55 </t>
  </si>
  <si>
    <t xml:space="preserve">Compactor Disconnect/Reconnect $10.50 </t>
  </si>
  <si>
    <t>service is: $3.80 per cart or toter, per pickup.</t>
  </si>
  <si>
    <t>Recycling service rates on this page expire on: February 28, 2017</t>
  </si>
  <si>
    <t xml:space="preserve">             Additionally, these customers will receive a commodity price adjustment (cpa) of $.52 credit per month.</t>
  </si>
  <si>
    <t>than normal scheduled pickup day, rates for special pickups, Item 160, will apply.</t>
  </si>
  <si>
    <t>$7.62 (A) per can/unit.  Service will be rendered on the normal scheduled pickup day for the</t>
  </si>
  <si>
    <t>***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</si>
</sst>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8" fontId="2" fillId="0" borderId="0" xfId="0" applyNumberFormat="1" applyFont="1" applyBorder="1"/>
    <xf numFmtId="0" fontId="5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8" fontId="0" fillId="0" borderId="0" xfId="0" applyNumberFormat="1" applyBorder="1"/>
    <xf numFmtId="165" fontId="0" fillId="0" borderId="5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0" fillId="0" borderId="7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44" fontId="2" fillId="0" borderId="13" xfId="3" applyFont="1" applyBorder="1"/>
    <xf numFmtId="44" fontId="0" fillId="0" borderId="14" xfId="3" applyFont="1" applyBorder="1" applyAlignment="1">
      <alignment horizontal="center"/>
    </xf>
    <xf numFmtId="44" fontId="0" fillId="0" borderId="13" xfId="3" applyFont="1" applyBorder="1"/>
    <xf numFmtId="0" fontId="0" fillId="0" borderId="12" xfId="0" applyBorder="1"/>
    <xf numFmtId="0" fontId="0" fillId="0" borderId="11" xfId="0" applyBorder="1"/>
    <xf numFmtId="44" fontId="2" fillId="0" borderId="14" xfId="3" applyFont="1" applyBorder="1" applyAlignment="1">
      <alignment horizontal="center"/>
    </xf>
    <xf numFmtId="44" fontId="0" fillId="0" borderId="13" xfId="3" applyFont="1" applyFill="1" applyBorder="1"/>
    <xf numFmtId="44" fontId="0" fillId="0" borderId="15" xfId="3" applyFont="1" applyBorder="1" applyAlignment="1">
      <alignment horizontal="center"/>
    </xf>
    <xf numFmtId="44" fontId="2" fillId="0" borderId="13" xfId="3" applyFont="1" applyFill="1" applyBorder="1"/>
    <xf numFmtId="44" fontId="0" fillId="0" borderId="0" xfId="0" applyNumberFormat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44" fontId="0" fillId="0" borderId="13" xfId="3" applyFont="1" applyBorder="1" applyAlignment="1">
      <alignment horizontal="center"/>
    </xf>
    <xf numFmtId="44" fontId="0" fillId="0" borderId="5" xfId="3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44" fontId="0" fillId="0" borderId="14" xfId="3" applyFont="1" applyBorder="1" applyAlignment="1">
      <alignment horizontal="left"/>
    </xf>
    <xf numFmtId="44" fontId="0" fillId="0" borderId="15" xfId="3" applyFont="1" applyBorder="1" applyAlignment="1">
      <alignment horizontal="left"/>
    </xf>
    <xf numFmtId="0" fontId="7" fillId="0" borderId="4" xfId="0" applyFont="1" applyBorder="1"/>
    <xf numFmtId="0" fontId="7" fillId="0" borderId="0" xfId="0" applyFont="1" applyBorder="1"/>
    <xf numFmtId="0" fontId="2" fillId="0" borderId="4" xfId="0" quotePrefix="1" applyFont="1" applyBorder="1" applyAlignment="1">
      <alignment horizontal="left"/>
    </xf>
    <xf numFmtId="0" fontId="2" fillId="0" borderId="4" xfId="0" applyFont="1" applyBorder="1"/>
    <xf numFmtId="0" fontId="6" fillId="0" borderId="0" xfId="0" applyFont="1" applyBorder="1"/>
    <xf numFmtId="165" fontId="0" fillId="0" borderId="5" xfId="0" applyNumberFormat="1" applyBorder="1"/>
    <xf numFmtId="0" fontId="2" fillId="0" borderId="0" xfId="0" applyFont="1" applyBorder="1" applyAlignment="1">
      <alignment horizontal="left"/>
    </xf>
    <xf numFmtId="43" fontId="0" fillId="0" borderId="0" xfId="4" applyNumberFormat="1" applyFont="1"/>
    <xf numFmtId="0" fontId="0" fillId="0" borderId="15" xfId="0" applyBorder="1"/>
    <xf numFmtId="44" fontId="2" fillId="0" borderId="13" xfId="3" applyFont="1" applyFill="1" applyBorder="1" applyAlignment="1">
      <alignment horizontal="left"/>
    </xf>
    <xf numFmtId="0" fontId="0" fillId="0" borderId="13" xfId="0" applyFill="1" applyBorder="1"/>
    <xf numFmtId="0" fontId="6" fillId="0" borderId="4" xfId="0" applyFont="1" applyBorder="1"/>
    <xf numFmtId="0" fontId="0" fillId="0" borderId="5" xfId="0" applyBorder="1" applyAlignment="1">
      <alignment horizontal="center"/>
    </xf>
    <xf numFmtId="44" fontId="0" fillId="0" borderId="13" xfId="0" applyNumberFormat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0" fillId="0" borderId="6" xfId="0" applyNumberFormat="1" applyBorder="1" applyAlignment="1">
      <alignment horizontal="left"/>
    </xf>
    <xf numFmtId="0" fontId="0" fillId="2" borderId="15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7" xfId="0" applyFill="1" applyBorder="1"/>
    <xf numFmtId="167" fontId="0" fillId="0" borderId="0" xfId="0" applyNumberFormat="1"/>
    <xf numFmtId="0" fontId="2" fillId="0" borderId="0" xfId="0" quotePrefix="1" applyFont="1" applyBorder="1" applyAlignment="1">
      <alignment horizontal="left"/>
    </xf>
    <xf numFmtId="0" fontId="6" fillId="0" borderId="13" xfId="0" quotePrefix="1" applyFont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 indent="1"/>
    </xf>
    <xf numFmtId="44" fontId="1" fillId="0" borderId="13" xfId="3" applyBorder="1"/>
    <xf numFmtId="44" fontId="1" fillId="0" borderId="15" xfId="3" applyFont="1" applyBorder="1" applyAlignment="1">
      <alignment horizontal="center"/>
    </xf>
    <xf numFmtId="44" fontId="1" fillId="0" borderId="14" xfId="3" applyBorder="1"/>
    <xf numFmtId="44" fontId="1" fillId="0" borderId="15" xfId="3" applyBorder="1"/>
    <xf numFmtId="44" fontId="2" fillId="0" borderId="15" xfId="3" applyFont="1" applyBorder="1" applyAlignment="1">
      <alignment horizontal="center"/>
    </xf>
    <xf numFmtId="44" fontId="2" fillId="0" borderId="14" xfId="3" applyFont="1" applyBorder="1"/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4" fontId="2" fillId="0" borderId="15" xfId="3" applyFont="1" applyFill="1" applyBorder="1" applyAlignment="1">
      <alignment horizontal="center"/>
    </xf>
    <xf numFmtId="0" fontId="6" fillId="0" borderId="13" xfId="0" applyFont="1" applyBorder="1"/>
    <xf numFmtId="44" fontId="1" fillId="0" borderId="6" xfId="3" applyBorder="1"/>
    <xf numFmtId="168" fontId="2" fillId="0" borderId="13" xfId="3" applyNumberFormat="1" applyFont="1" applyFill="1" applyBorder="1"/>
    <xf numFmtId="44" fontId="2" fillId="0" borderId="15" xfId="3" applyNumberFormat="1" applyFont="1" applyFill="1" applyBorder="1" applyAlignment="1">
      <alignment horizontal="center"/>
    </xf>
    <xf numFmtId="168" fontId="2" fillId="0" borderId="14" xfId="3" applyNumberFormat="1" applyFont="1" applyFill="1" applyBorder="1"/>
    <xf numFmtId="3" fontId="0" fillId="0" borderId="0" xfId="0" applyNumberFormat="1"/>
    <xf numFmtId="165" fontId="0" fillId="0" borderId="0" xfId="0" applyNumberFormat="1" applyBorder="1" applyAlignment="1">
      <alignment horizontal="left"/>
    </xf>
    <xf numFmtId="0" fontId="0" fillId="0" borderId="5" xfId="0" applyFill="1" applyBorder="1" applyAlignment="1">
      <alignment horizontal="center"/>
    </xf>
    <xf numFmtId="44" fontId="0" fillId="0" borderId="15" xfId="3" applyFont="1" applyBorder="1"/>
    <xf numFmtId="0" fontId="0" fillId="0" borderId="14" xfId="0" applyBorder="1" applyAlignment="1">
      <alignment horizontal="left" indent="1"/>
    </xf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0" fillId="0" borderId="1" xfId="3" applyFont="1" applyBorder="1"/>
    <xf numFmtId="0" fontId="2" fillId="0" borderId="15" xfId="0" applyFont="1" applyBorder="1"/>
    <xf numFmtId="44" fontId="0" fillId="0" borderId="2" xfId="3" applyFont="1" applyBorder="1"/>
    <xf numFmtId="0" fontId="0" fillId="0" borderId="8" xfId="0" applyBorder="1" applyAlignment="1">
      <alignment horizontal="left" indent="1"/>
    </xf>
    <xf numFmtId="44" fontId="0" fillId="0" borderId="8" xfId="3" applyFont="1" applyBorder="1"/>
    <xf numFmtId="44" fontId="0" fillId="0" borderId="6" xfId="3" applyFont="1" applyBorder="1"/>
    <xf numFmtId="44" fontId="0" fillId="0" borderId="1" xfId="3" applyNumberFormat="1" applyFont="1" applyBorder="1"/>
    <xf numFmtId="44" fontId="0" fillId="0" borderId="3" xfId="3" applyFont="1" applyBorder="1"/>
    <xf numFmtId="44" fontId="2" fillId="0" borderId="3" xfId="3" applyFont="1" applyBorder="1"/>
    <xf numFmtId="0" fontId="2" fillId="0" borderId="13" xfId="0" applyFont="1" applyBorder="1"/>
    <xf numFmtId="0" fontId="8" fillId="0" borderId="14" xfId="0" applyFont="1" applyBorder="1"/>
    <xf numFmtId="0" fontId="2" fillId="0" borderId="14" xfId="0" applyFont="1" applyBorder="1"/>
    <xf numFmtId="0" fontId="0" fillId="0" borderId="2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15" xfId="0" applyFont="1" applyBorder="1"/>
    <xf numFmtId="0" fontId="0" fillId="0" borderId="13" xfId="0" applyBorder="1" applyAlignment="1"/>
    <xf numFmtId="44" fontId="2" fillId="0" borderId="14" xfId="3" applyFont="1" applyBorder="1" applyAlignment="1">
      <alignment horizontal="left"/>
    </xf>
    <xf numFmtId="44" fontId="2" fillId="0" borderId="15" xfId="3" applyFont="1" applyBorder="1"/>
    <xf numFmtId="44" fontId="0" fillId="0" borderId="14" xfId="3" applyFont="1" applyBorder="1"/>
    <xf numFmtId="0" fontId="2" fillId="0" borderId="13" xfId="0" applyFont="1" applyBorder="1" applyAlignment="1"/>
    <xf numFmtId="0" fontId="3" fillId="0" borderId="4" xfId="0" applyFont="1" applyBorder="1" applyAlignment="1">
      <alignment horizontal="left"/>
    </xf>
    <xf numFmtId="15" fontId="0" fillId="0" borderId="5" xfId="0" applyNumberFormat="1" applyBorder="1"/>
    <xf numFmtId="0" fontId="0" fillId="0" borderId="13" xfId="0" quotePrefix="1" applyBorder="1" applyAlignment="1">
      <alignment horizontal="left" indent="1"/>
    </xf>
    <xf numFmtId="166" fontId="2" fillId="0" borderId="11" xfId="0" applyNumberFormat="1" applyFont="1" applyBorder="1" applyAlignment="1">
      <alignment horizontal="center"/>
    </xf>
    <xf numFmtId="166" fontId="2" fillId="0" borderId="11" xfId="0" applyNumberFormat="1" applyFont="1" applyBorder="1"/>
    <xf numFmtId="44" fontId="2" fillId="0" borderId="15" xfId="3" applyFont="1" applyBorder="1" applyAlignment="1">
      <alignment horizontal="left"/>
    </xf>
    <xf numFmtId="0" fontId="0" fillId="2" borderId="15" xfId="0" applyFill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/>
    <xf numFmtId="44" fontId="1" fillId="0" borderId="13" xfId="3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</cellXfs>
  <cellStyles count="5">
    <cellStyle name="Comma 2" xfId="4"/>
    <cellStyle name="Currency 2" xfId="1"/>
    <cellStyle name="Currency 3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estern%20Region\WUTC\WIP%20Files\LeMay%20Companies\Tariffs%20-%20Excel\2180%20-%20Pierce%20County\Pierce%20County%20Tariff%20-%203.1.2015%20-%20FULL%20DF%20&amp;%20Comm%20Cred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lement"/>
      <sheetName val="Title Page"/>
      <sheetName val="Check Sheet"/>
      <sheetName val="Index by Item No, pg 2"/>
      <sheetName val="Index by topic, pg 3"/>
      <sheetName val="Index by Topic, pg 4"/>
      <sheetName val="Item 5, pg 5"/>
      <sheetName val="Item 10,15,16.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40,45,50, pg 14"/>
      <sheetName val="Item 51,52, pg 15"/>
      <sheetName val="Item 55,60, pg 16"/>
      <sheetName val="Item 70, pg 17"/>
      <sheetName val="Item 75, pg 18"/>
      <sheetName val="Item 80, pg 19"/>
      <sheetName val="Item 90, pg 20"/>
      <sheetName val="Item 100, pg 21"/>
      <sheetName val="Item 100, pg 22"/>
      <sheetName val="Item 100, pg 23"/>
      <sheetName val="Item 105, pg 24"/>
      <sheetName val="Item 105, pg 24-A"/>
      <sheetName val="Item 105, Pg 24-B"/>
      <sheetName val="Item 105, pg 24-C"/>
      <sheetName val="Item 107, 108, pg 25"/>
      <sheetName val="Item 120,130,150, pg 26"/>
      <sheetName val="Item 160, pg 27"/>
      <sheetName val="Item 200, pg 28"/>
      <sheetName val="Item 205, pg 29"/>
      <sheetName val="Item 207, pg 30"/>
      <sheetName val="Item 210,220, pg 31"/>
      <sheetName val="Item 230, pg 32"/>
      <sheetName val="Item 240, pg 33"/>
      <sheetName val="Item 245, pg 34"/>
      <sheetName val="Item 255, pg 35"/>
      <sheetName val="Item 260, pg 36"/>
      <sheetName val="Item 270, pg 37"/>
      <sheetName val="Item 275, pg 38"/>
      <sheetName val="Item 300, pg 39"/>
    </sheetNames>
    <sheetDataSet>
      <sheetData sheetId="0"/>
      <sheetData sheetId="1">
        <row r="36">
          <cell r="D36" t="str">
            <v>Irmgard R Wilcox</v>
          </cell>
        </row>
      </sheetData>
      <sheetData sheetId="2">
        <row r="52">
          <cell r="B52" t="str">
            <v>Irmgard R Wilcox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Tariff No.</v>
          </cell>
          <cell r="B2">
            <v>9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17"/>
      <sheetData sheetId="18"/>
      <sheetData sheetId="19"/>
      <sheetData sheetId="20"/>
      <sheetData sheetId="21"/>
      <sheetData sheetId="22"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23"/>
      <sheetData sheetId="24">
        <row r="2">
          <cell r="A2" t="str">
            <v>Tariff No.</v>
          </cell>
          <cell r="B2">
            <v>9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 t="str">
            <v>Tariff No.</v>
          </cell>
        </row>
      </sheetData>
      <sheetData sheetId="34"/>
      <sheetData sheetId="35">
        <row r="2">
          <cell r="A2" t="str">
            <v>Tariff No.</v>
          </cell>
        </row>
      </sheetData>
      <sheetData sheetId="36">
        <row r="2">
          <cell r="A2" t="str">
            <v>Tariff No.</v>
          </cell>
        </row>
        <row r="4">
          <cell r="C4" t="str">
            <v>Harold LeMay Enterprises Inc. G-98</v>
          </cell>
        </row>
        <row r="5">
          <cell r="C5" t="str">
            <v>Pierce County Refuse</v>
          </cell>
        </row>
      </sheetData>
      <sheetData sheetId="37">
        <row r="2">
          <cell r="A2" t="str">
            <v>Tariff No.</v>
          </cell>
        </row>
        <row r="4">
          <cell r="D4" t="str">
            <v>Harold LeMay Enterprises Inc. G-98</v>
          </cell>
        </row>
        <row r="5">
          <cell r="D5" t="str">
            <v>Pierce County Refuse</v>
          </cell>
        </row>
      </sheetData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abSelected="1" zoomScale="115" zoomScaleNormal="115" workbookViewId="0">
      <selection activeCell="L19" sqref="L19"/>
    </sheetView>
  </sheetViews>
  <sheetFormatPr defaultRowHeight="12.75"/>
  <cols>
    <col min="1" max="1" width="10.5703125" customWidth="1"/>
    <col min="2" max="2" width="17.85546875" customWidth="1"/>
    <col min="3" max="3" width="10.140625" bestFit="1" customWidth="1"/>
    <col min="4" max="4" width="4.85546875" customWidth="1"/>
    <col min="7" max="7" width="5" customWidth="1"/>
    <col min="10" max="10" width="16.28515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v>9</v>
      </c>
      <c r="C2" s="6"/>
      <c r="D2" s="6"/>
      <c r="E2" s="6"/>
      <c r="F2" s="6"/>
      <c r="G2" s="7">
        <v>17</v>
      </c>
      <c r="H2" s="178" t="s">
        <v>1</v>
      </c>
      <c r="I2" s="178"/>
      <c r="J2" s="8">
        <v>1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4"/>
      <c r="B7" s="6"/>
      <c r="C7" s="178" t="s">
        <v>6</v>
      </c>
      <c r="D7" s="178"/>
      <c r="E7" s="178"/>
      <c r="F7" s="178"/>
      <c r="G7" s="178"/>
      <c r="H7" s="178"/>
      <c r="I7" s="6"/>
      <c r="J7" s="9"/>
    </row>
    <row r="8" spans="1:10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>
      <c r="A13" s="4"/>
      <c r="B13" s="170" t="s">
        <v>11</v>
      </c>
      <c r="C13" s="171" t="s">
        <v>12</v>
      </c>
      <c r="D13" s="172"/>
      <c r="E13" s="170" t="s">
        <v>11</v>
      </c>
      <c r="F13" s="171" t="s">
        <v>12</v>
      </c>
      <c r="G13" s="172"/>
      <c r="H13" s="170" t="s">
        <v>11</v>
      </c>
      <c r="I13" s="171" t="s">
        <v>12</v>
      </c>
      <c r="J13" s="9"/>
    </row>
    <row r="14" spans="1:10">
      <c r="A14" s="4"/>
      <c r="B14" s="173" t="s">
        <v>13</v>
      </c>
      <c r="C14" s="174" t="s">
        <v>14</v>
      </c>
      <c r="D14" s="172"/>
      <c r="E14" s="173" t="s">
        <v>13</v>
      </c>
      <c r="F14" s="174" t="s">
        <v>14</v>
      </c>
      <c r="G14" s="172"/>
      <c r="H14" s="173" t="s">
        <v>13</v>
      </c>
      <c r="I14" s="174" t="s">
        <v>14</v>
      </c>
      <c r="J14" s="9"/>
    </row>
    <row r="15" spans="1:10">
      <c r="A15" s="4"/>
      <c r="B15" s="175" t="s">
        <v>15</v>
      </c>
      <c r="C15" s="176">
        <v>1</v>
      </c>
      <c r="D15" s="172"/>
      <c r="E15" s="175">
        <v>14</v>
      </c>
      <c r="F15" s="176">
        <v>1</v>
      </c>
      <c r="G15" s="172"/>
      <c r="H15" s="176">
        <v>27</v>
      </c>
      <c r="I15" s="176">
        <v>1</v>
      </c>
      <c r="J15" s="9"/>
    </row>
    <row r="16" spans="1:10">
      <c r="A16" s="4"/>
      <c r="B16" s="175" t="s">
        <v>16</v>
      </c>
      <c r="C16" s="176">
        <v>17</v>
      </c>
      <c r="D16" s="172"/>
      <c r="E16" s="175">
        <v>15</v>
      </c>
      <c r="F16" s="176">
        <v>1</v>
      </c>
      <c r="G16" s="172"/>
      <c r="H16" s="175">
        <v>28</v>
      </c>
      <c r="I16" s="176">
        <v>0</v>
      </c>
      <c r="J16" s="9"/>
    </row>
    <row r="17" spans="1:10">
      <c r="A17" s="4"/>
      <c r="B17" s="175">
        <v>2</v>
      </c>
      <c r="C17" s="176">
        <v>1</v>
      </c>
      <c r="D17" s="172"/>
      <c r="E17" s="175">
        <v>16</v>
      </c>
      <c r="F17" s="176">
        <v>8</v>
      </c>
      <c r="G17" s="172"/>
      <c r="H17" s="175">
        <v>29</v>
      </c>
      <c r="I17" s="176">
        <v>1</v>
      </c>
      <c r="J17" s="9"/>
    </row>
    <row r="18" spans="1:10">
      <c r="A18" s="4"/>
      <c r="B18" s="175">
        <f t="shared" ref="B18:B27" si="0">+B17+1</f>
        <v>3</v>
      </c>
      <c r="C18" s="176">
        <v>1</v>
      </c>
      <c r="D18" s="172"/>
      <c r="E18" s="175">
        <v>17</v>
      </c>
      <c r="F18" s="176">
        <v>1</v>
      </c>
      <c r="G18" s="172"/>
      <c r="H18" s="175">
        <v>30</v>
      </c>
      <c r="I18" s="176">
        <v>5</v>
      </c>
      <c r="J18" s="9"/>
    </row>
    <row r="19" spans="1:10">
      <c r="A19" s="4"/>
      <c r="B19" s="175">
        <f t="shared" si="0"/>
        <v>4</v>
      </c>
      <c r="C19" s="176">
        <v>0</v>
      </c>
      <c r="D19" s="172"/>
      <c r="E19" s="175">
        <v>18</v>
      </c>
      <c r="F19" s="176">
        <v>0</v>
      </c>
      <c r="G19" s="172"/>
      <c r="H19" s="175">
        <v>31</v>
      </c>
      <c r="I19" s="176">
        <v>1</v>
      </c>
      <c r="J19" s="9"/>
    </row>
    <row r="20" spans="1:10">
      <c r="A20" s="4"/>
      <c r="B20" s="175">
        <f t="shared" si="0"/>
        <v>5</v>
      </c>
      <c r="C20" s="176">
        <v>0</v>
      </c>
      <c r="D20" s="172"/>
      <c r="E20" s="175">
        <v>19</v>
      </c>
      <c r="F20" s="176">
        <v>1</v>
      </c>
      <c r="G20" s="172"/>
      <c r="H20" s="175">
        <v>32</v>
      </c>
      <c r="I20" s="176">
        <v>8</v>
      </c>
      <c r="J20" s="9"/>
    </row>
    <row r="21" spans="1:10">
      <c r="A21" s="4"/>
      <c r="B21" s="175">
        <f t="shared" si="0"/>
        <v>6</v>
      </c>
      <c r="C21" s="176">
        <v>0</v>
      </c>
      <c r="D21" s="172"/>
      <c r="E21" s="175">
        <v>20</v>
      </c>
      <c r="F21" s="176">
        <v>1</v>
      </c>
      <c r="G21" s="172"/>
      <c r="H21" s="175">
        <v>33</v>
      </c>
      <c r="I21" s="176">
        <v>8</v>
      </c>
      <c r="J21" s="9"/>
    </row>
    <row r="22" spans="1:10">
      <c r="A22" s="4"/>
      <c r="B22" s="175">
        <f t="shared" si="0"/>
        <v>7</v>
      </c>
      <c r="C22" s="176">
        <v>0</v>
      </c>
      <c r="D22" s="172"/>
      <c r="E22" s="175">
        <v>21</v>
      </c>
      <c r="F22" s="176">
        <v>13</v>
      </c>
      <c r="G22" s="172"/>
      <c r="H22" s="175">
        <v>34</v>
      </c>
      <c r="I22" s="176">
        <v>8</v>
      </c>
      <c r="J22" s="9"/>
    </row>
    <row r="23" spans="1:10">
      <c r="A23" s="4"/>
      <c r="B23" s="175">
        <f t="shared" si="0"/>
        <v>8</v>
      </c>
      <c r="C23" s="176">
        <v>0</v>
      </c>
      <c r="D23" s="172"/>
      <c r="E23" s="175">
        <v>22</v>
      </c>
      <c r="F23" s="176">
        <v>8</v>
      </c>
      <c r="G23" s="172"/>
      <c r="H23" s="175">
        <v>35</v>
      </c>
      <c r="I23" s="176">
        <v>8</v>
      </c>
      <c r="J23" s="9"/>
    </row>
    <row r="24" spans="1:10">
      <c r="A24" s="4"/>
      <c r="B24" s="175">
        <f t="shared" si="0"/>
        <v>9</v>
      </c>
      <c r="C24" s="176">
        <v>0</v>
      </c>
      <c r="D24" s="172"/>
      <c r="E24" s="175">
        <v>23</v>
      </c>
      <c r="F24" s="176">
        <v>0</v>
      </c>
      <c r="G24" s="172"/>
      <c r="H24" s="175">
        <v>36</v>
      </c>
      <c r="I24" s="176">
        <v>1</v>
      </c>
      <c r="J24" s="9"/>
    </row>
    <row r="25" spans="1:10">
      <c r="A25" s="4"/>
      <c r="B25" s="175">
        <f t="shared" si="0"/>
        <v>10</v>
      </c>
      <c r="C25" s="176">
        <v>0</v>
      </c>
      <c r="D25" s="172"/>
      <c r="E25" s="175">
        <v>24</v>
      </c>
      <c r="F25" s="176">
        <v>2</v>
      </c>
      <c r="G25" s="172"/>
      <c r="H25" s="175">
        <v>37</v>
      </c>
      <c r="I25" s="176">
        <v>0</v>
      </c>
      <c r="J25" s="9"/>
    </row>
    <row r="26" spans="1:10">
      <c r="A26" s="4"/>
      <c r="B26" s="175">
        <f t="shared" si="0"/>
        <v>11</v>
      </c>
      <c r="C26" s="176">
        <v>0</v>
      </c>
      <c r="D26" s="172"/>
      <c r="E26" s="175" t="s">
        <v>17</v>
      </c>
      <c r="F26" s="176">
        <v>7</v>
      </c>
      <c r="G26" s="172"/>
      <c r="H26" s="175">
        <v>38</v>
      </c>
      <c r="I26" s="176">
        <v>1</v>
      </c>
      <c r="J26" s="9"/>
    </row>
    <row r="27" spans="1:10">
      <c r="A27" s="4"/>
      <c r="B27" s="175">
        <f t="shared" si="0"/>
        <v>12</v>
      </c>
      <c r="C27" s="176">
        <v>0</v>
      </c>
      <c r="D27" s="172"/>
      <c r="E27" s="175" t="s">
        <v>18</v>
      </c>
      <c r="F27" s="176">
        <v>3</v>
      </c>
      <c r="G27" s="172"/>
      <c r="H27" s="175">
        <v>39</v>
      </c>
      <c r="I27" s="176">
        <v>0</v>
      </c>
      <c r="J27" s="9"/>
    </row>
    <row r="28" spans="1:10">
      <c r="A28" s="4"/>
      <c r="B28" s="175">
        <v>13</v>
      </c>
      <c r="C28" s="176">
        <v>1</v>
      </c>
      <c r="D28" s="172"/>
      <c r="E28" s="175" t="s">
        <v>19</v>
      </c>
      <c r="F28" s="176">
        <v>7</v>
      </c>
      <c r="G28" s="172"/>
      <c r="H28" s="175"/>
      <c r="I28" s="177"/>
      <c r="J28" s="9"/>
    </row>
    <row r="29" spans="1:10">
      <c r="A29" s="4"/>
      <c r="B29" s="175" t="s">
        <v>20</v>
      </c>
      <c r="C29" s="176">
        <v>0</v>
      </c>
      <c r="D29" s="172"/>
      <c r="E29" s="175">
        <v>25</v>
      </c>
      <c r="F29" s="176">
        <v>3</v>
      </c>
      <c r="G29" s="172"/>
      <c r="H29" s="177"/>
      <c r="I29" s="177"/>
      <c r="J29" s="9"/>
    </row>
    <row r="30" spans="1:10">
      <c r="A30" s="4"/>
      <c r="B30" s="175" t="s">
        <v>21</v>
      </c>
      <c r="C30" s="176">
        <v>0</v>
      </c>
      <c r="D30" s="172"/>
      <c r="E30" s="175">
        <v>26</v>
      </c>
      <c r="F30" s="176">
        <v>8</v>
      </c>
      <c r="G30" s="172"/>
      <c r="H30" s="177"/>
      <c r="I30" s="177"/>
      <c r="J30" s="9"/>
    </row>
    <row r="31" spans="1:10">
      <c r="A31" s="4"/>
      <c r="B31" s="177"/>
      <c r="C31" s="177"/>
      <c r="D31" s="172"/>
      <c r="E31" s="177"/>
      <c r="F31" s="177"/>
      <c r="G31" s="172"/>
      <c r="H31" s="177"/>
      <c r="I31" s="177"/>
      <c r="J31" s="9"/>
    </row>
    <row r="32" spans="1:10">
      <c r="A32" s="4"/>
      <c r="B32" s="19"/>
      <c r="C32" s="17"/>
      <c r="D32" s="18"/>
      <c r="E32" s="20"/>
      <c r="F32" s="17"/>
      <c r="G32" s="18"/>
      <c r="H32" s="17"/>
      <c r="I32" s="17"/>
      <c r="J32" s="9"/>
    </row>
    <row r="33" spans="1:10">
      <c r="A33" s="4"/>
      <c r="B33" s="16"/>
      <c r="C33" s="16"/>
      <c r="D33" s="15"/>
      <c r="E33" s="14"/>
      <c r="F33" s="16"/>
      <c r="G33" s="15"/>
      <c r="H33" s="16"/>
      <c r="I33" s="16"/>
      <c r="J33" s="9"/>
    </row>
    <row r="34" spans="1:10">
      <c r="A34" s="4"/>
      <c r="B34" s="16"/>
      <c r="C34" s="16"/>
      <c r="D34" s="15"/>
      <c r="E34" s="14"/>
      <c r="F34" s="16"/>
      <c r="G34" s="15"/>
      <c r="H34" s="16"/>
      <c r="I34" s="16"/>
      <c r="J34" s="9"/>
    </row>
    <row r="35" spans="1:10">
      <c r="A35" s="4"/>
      <c r="B35" s="16"/>
      <c r="C35" s="16"/>
      <c r="D35" s="15"/>
      <c r="E35" s="16"/>
      <c r="F35" s="16"/>
      <c r="G35" s="15"/>
      <c r="H35" s="16"/>
      <c r="I35" s="16"/>
      <c r="J35" s="9"/>
    </row>
    <row r="36" spans="1:10">
      <c r="A36" s="4"/>
      <c r="B36" s="16"/>
      <c r="C36" s="16"/>
      <c r="D36" s="15"/>
      <c r="E36" s="16"/>
      <c r="F36" s="16"/>
      <c r="G36" s="15"/>
      <c r="H36" s="16"/>
      <c r="I36" s="16"/>
      <c r="J36" s="9"/>
    </row>
    <row r="37" spans="1:10">
      <c r="A37" s="4"/>
      <c r="B37" s="16"/>
      <c r="C37" s="16"/>
      <c r="D37" s="15"/>
      <c r="E37" s="16"/>
      <c r="F37" s="16"/>
      <c r="G37" s="15"/>
      <c r="H37" s="16"/>
      <c r="I37" s="16"/>
      <c r="J37" s="9"/>
    </row>
    <row r="38" spans="1:10">
      <c r="A38" s="4"/>
      <c r="B38" s="21"/>
      <c r="C38" s="16"/>
      <c r="D38" s="15"/>
      <c r="E38" s="16"/>
      <c r="F38" s="16"/>
      <c r="G38" s="15"/>
      <c r="H38" s="16"/>
      <c r="I38" s="16"/>
      <c r="J38" s="9"/>
    </row>
    <row r="39" spans="1:10">
      <c r="A39" s="4"/>
      <c r="B39" s="16"/>
      <c r="C39" s="16"/>
      <c r="D39" s="15"/>
      <c r="E39" s="16"/>
      <c r="F39" s="16"/>
      <c r="G39" s="15"/>
      <c r="H39" s="16"/>
      <c r="I39" s="16"/>
      <c r="J39" s="9"/>
    </row>
    <row r="40" spans="1:10">
      <c r="A40" s="4"/>
      <c r="B40" s="21"/>
      <c r="C40" s="16"/>
      <c r="D40" s="15"/>
      <c r="E40" s="16"/>
      <c r="F40" s="16"/>
      <c r="G40" s="15"/>
      <c r="H40" s="15"/>
      <c r="I40" s="15"/>
      <c r="J40" s="9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>
      <c r="A43" s="4"/>
      <c r="B43" s="6"/>
      <c r="C43" s="6"/>
      <c r="D43" s="179" t="s">
        <v>22</v>
      </c>
      <c r="E43" s="179"/>
      <c r="F43" s="179"/>
      <c r="G43" s="179"/>
      <c r="H43" s="6"/>
      <c r="I43" s="6"/>
      <c r="J43" s="9"/>
    </row>
    <row r="44" spans="1:10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>
      <c r="A52" s="4" t="s">
        <v>23</v>
      </c>
      <c r="B52" s="22" t="str">
        <f>+'[1]Title Page'!D36</f>
        <v>Irmgard R Wilcox</v>
      </c>
      <c r="C52" s="6"/>
      <c r="D52" s="6"/>
      <c r="E52" s="6"/>
      <c r="F52" s="6"/>
      <c r="G52" s="6"/>
      <c r="H52" s="6"/>
      <c r="I52" s="6"/>
      <c r="J52" s="9"/>
    </row>
    <row r="53" spans="1:10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>
      <c r="A54" s="11" t="s">
        <v>24</v>
      </c>
      <c r="B54" s="23">
        <v>42374</v>
      </c>
      <c r="C54" s="24"/>
      <c r="D54" s="7"/>
      <c r="E54" s="7"/>
      <c r="F54" s="7"/>
      <c r="G54" s="7"/>
      <c r="H54" s="7" t="s">
        <v>25</v>
      </c>
      <c r="I54" s="7"/>
      <c r="J54" s="25">
        <v>42430</v>
      </c>
    </row>
    <row r="55" spans="1:10">
      <c r="A55" s="180" t="s">
        <v>26</v>
      </c>
      <c r="B55" s="181"/>
      <c r="C55" s="181"/>
      <c r="D55" s="181"/>
      <c r="E55" s="181"/>
      <c r="F55" s="181"/>
      <c r="G55" s="181"/>
      <c r="H55" s="181"/>
      <c r="I55" s="181"/>
      <c r="J55" s="182"/>
    </row>
    <row r="56" spans="1:10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>
      <c r="A57" s="4" t="s">
        <v>27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workbookViewId="0"/>
  </sheetViews>
  <sheetFormatPr defaultRowHeight="12.75"/>
  <cols>
    <col min="1" max="1" width="12.28515625" customWidth="1"/>
    <col min="2" max="2" width="18.5703125" customWidth="1"/>
    <col min="10" max="10" width="16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'[1]Item 51,52, pg 15'!A2</f>
        <v>Tariff No.</v>
      </c>
      <c r="B2" s="5">
        <f>'[1]Item 51,52, pg 15'!B2</f>
        <v>9</v>
      </c>
      <c r="C2" s="6"/>
      <c r="D2" s="6"/>
      <c r="E2" s="6"/>
      <c r="F2" s="6"/>
      <c r="G2" s="26">
        <v>8</v>
      </c>
      <c r="H2" s="178" t="s">
        <v>1</v>
      </c>
      <c r="I2" s="178"/>
      <c r="J2" s="27">
        <v>16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tr">
        <f>'[1]Item 51,52, pg 15'!C4</f>
        <v>Harold LeMay Enterprises Inc. G-98</v>
      </c>
      <c r="D4" s="6"/>
      <c r="E4" s="6"/>
      <c r="F4" s="6"/>
      <c r="G4" s="6"/>
      <c r="H4" s="6"/>
      <c r="I4" s="6"/>
      <c r="J4" s="9"/>
    </row>
    <row r="5" spans="1:10">
      <c r="A5" s="11" t="s">
        <v>4</v>
      </c>
      <c r="B5" s="7"/>
      <c r="C5" s="7" t="str">
        <f>'[1]Item 51,52, pg 15'!C5</f>
        <v>Pierce County Refuse</v>
      </c>
      <c r="D5" s="7"/>
      <c r="E5" s="7"/>
      <c r="F5" s="7"/>
      <c r="G5" s="7"/>
      <c r="H5" s="7"/>
      <c r="I5" s="7"/>
      <c r="J5" s="12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4"/>
      <c r="B7" s="6"/>
      <c r="C7" s="6"/>
      <c r="D7" s="6"/>
      <c r="E7" s="6"/>
      <c r="F7" s="6"/>
      <c r="G7" s="6"/>
      <c r="H7" s="6"/>
      <c r="I7" s="6"/>
      <c r="J7" s="9"/>
    </row>
    <row r="8" spans="1:10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>
      <c r="A9" s="183" t="s">
        <v>28</v>
      </c>
      <c r="B9" s="184"/>
      <c r="C9" s="184"/>
      <c r="D9" s="184"/>
      <c r="E9" s="184"/>
      <c r="F9" s="184"/>
      <c r="G9" s="184"/>
      <c r="H9" s="184"/>
      <c r="I9" s="184"/>
      <c r="J9" s="185"/>
    </row>
    <row r="10" spans="1:10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>
      <c r="A11" s="28" t="s">
        <v>29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>
      <c r="A12" s="4" t="s">
        <v>30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>
      <c r="A13" s="4"/>
      <c r="B13" s="13"/>
      <c r="C13" s="6"/>
      <c r="D13" s="6"/>
      <c r="E13" s="6"/>
      <c r="F13" s="6"/>
      <c r="G13" s="6"/>
      <c r="H13" s="6"/>
      <c r="I13" s="6"/>
      <c r="J13" s="9"/>
    </row>
    <row r="14" spans="1:10">
      <c r="A14" s="4"/>
      <c r="B14" s="6" t="s">
        <v>31</v>
      </c>
      <c r="C14" s="6"/>
      <c r="D14" s="6"/>
      <c r="E14" s="6"/>
      <c r="F14" s="6"/>
      <c r="G14" s="6"/>
      <c r="H14" s="6"/>
      <c r="I14" s="6"/>
      <c r="J14" s="9"/>
    </row>
    <row r="15" spans="1:10">
      <c r="A15" s="4"/>
      <c r="B15" s="29" t="s">
        <v>32</v>
      </c>
      <c r="C15" s="30"/>
      <c r="D15" s="6"/>
      <c r="E15" s="31"/>
      <c r="F15" s="30"/>
      <c r="G15" s="6"/>
      <c r="H15" s="31"/>
      <c r="I15" s="30"/>
      <c r="J15" s="9"/>
    </row>
    <row r="16" spans="1:10">
      <c r="A16" s="4"/>
      <c r="B16" s="32" t="s">
        <v>33</v>
      </c>
      <c r="C16" s="30"/>
      <c r="D16" s="6"/>
      <c r="E16" s="31"/>
      <c r="F16" s="30"/>
      <c r="G16" s="6"/>
      <c r="H16" s="31"/>
      <c r="I16" s="30"/>
      <c r="J16" s="9"/>
    </row>
    <row r="17" spans="1:10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>
      <c r="A18" s="4"/>
      <c r="B18" s="6"/>
      <c r="C18" s="6"/>
      <c r="D18" s="33">
        <v>7.42</v>
      </c>
      <c r="E18" s="6" t="s">
        <v>34</v>
      </c>
      <c r="F18" s="6"/>
      <c r="G18" s="6"/>
      <c r="H18" s="6"/>
      <c r="I18" s="6"/>
      <c r="J18" s="9"/>
    </row>
    <row r="19" spans="1:10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>
      <c r="A20" s="34" t="s">
        <v>35</v>
      </c>
      <c r="B20" s="35"/>
      <c r="C20" s="35"/>
      <c r="D20" s="35"/>
      <c r="E20" s="35"/>
      <c r="F20" s="35"/>
      <c r="G20" s="35"/>
      <c r="H20" s="35"/>
      <c r="I20" s="35"/>
      <c r="J20" s="36"/>
    </row>
    <row r="21" spans="1:10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>
      <c r="A22" s="186" t="s">
        <v>36</v>
      </c>
      <c r="B22" s="179"/>
      <c r="C22" s="179"/>
      <c r="D22" s="179"/>
      <c r="E22" s="179"/>
      <c r="F22" s="179"/>
      <c r="G22" s="179"/>
      <c r="H22" s="179"/>
      <c r="I22" s="179"/>
      <c r="J22" s="187"/>
    </row>
    <row r="23" spans="1:10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>
      <c r="A24" s="37" t="s">
        <v>37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>
      <c r="A25" s="37" t="s">
        <v>38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>
      <c r="A27" s="4" t="s">
        <v>39</v>
      </c>
      <c r="B27" s="6" t="s">
        <v>40</v>
      </c>
      <c r="C27" s="6"/>
      <c r="D27" s="6"/>
      <c r="E27" s="6"/>
      <c r="F27" s="6"/>
      <c r="G27" s="6"/>
      <c r="H27" s="6"/>
      <c r="I27" s="6"/>
      <c r="J27" s="9"/>
    </row>
    <row r="28" spans="1:10">
      <c r="A28" s="4" t="s">
        <v>39</v>
      </c>
      <c r="B28" s="6" t="s">
        <v>41</v>
      </c>
      <c r="C28" s="6"/>
      <c r="D28" s="6"/>
      <c r="E28" s="6"/>
      <c r="F28" s="6"/>
      <c r="G28" s="6"/>
      <c r="H28" s="6"/>
      <c r="I28" s="6"/>
      <c r="J28" s="9"/>
    </row>
    <row r="29" spans="1:10">
      <c r="A29" s="4" t="s">
        <v>39</v>
      </c>
      <c r="B29" s="6" t="s">
        <v>42</v>
      </c>
      <c r="C29" s="6"/>
      <c r="D29" s="6"/>
      <c r="E29" s="6"/>
      <c r="F29" s="6"/>
      <c r="G29" s="6"/>
      <c r="H29" s="6"/>
      <c r="I29" s="6"/>
      <c r="J29" s="9"/>
    </row>
    <row r="30" spans="1:10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>
      <c r="A32" s="38" t="s">
        <v>43</v>
      </c>
      <c r="B32" s="39"/>
      <c r="C32" s="39"/>
      <c r="D32" s="39"/>
      <c r="E32" s="39"/>
      <c r="F32" s="39"/>
      <c r="G32" s="39"/>
      <c r="H32" s="39"/>
      <c r="I32" s="39"/>
      <c r="J32" s="40"/>
    </row>
    <row r="33" spans="1:10">
      <c r="A33" s="37" t="s">
        <v>44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>
      <c r="A34" s="41"/>
      <c r="B34" s="6"/>
      <c r="C34" s="6"/>
      <c r="D34" s="6"/>
      <c r="E34" s="6"/>
      <c r="F34" s="6"/>
      <c r="G34" s="6"/>
      <c r="H34" s="6"/>
      <c r="I34" s="6"/>
      <c r="J34" s="9"/>
    </row>
    <row r="35" spans="1:10">
      <c r="A35" s="37" t="s">
        <v>45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>
      <c r="A36" s="37" t="s">
        <v>46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>
      <c r="A37" s="37"/>
      <c r="B37" s="6"/>
      <c r="C37" s="6"/>
      <c r="D37" s="6"/>
      <c r="E37" s="6"/>
      <c r="F37" s="6"/>
      <c r="G37" s="6"/>
      <c r="H37" s="6"/>
      <c r="I37" s="6"/>
      <c r="J37" s="9"/>
    </row>
    <row r="38" spans="1:10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>
      <c r="A39" s="4"/>
      <c r="B39" s="6"/>
      <c r="C39" s="6" t="s">
        <v>47</v>
      </c>
      <c r="D39" s="6"/>
      <c r="E39" s="42">
        <v>89.75</v>
      </c>
      <c r="F39" s="18"/>
      <c r="G39" s="6"/>
      <c r="H39" s="6"/>
      <c r="I39" s="6"/>
      <c r="J39" s="9"/>
    </row>
    <row r="40" spans="1:10">
      <c r="A40" s="4"/>
      <c r="B40" s="6"/>
      <c r="C40" s="6"/>
      <c r="D40" s="6"/>
      <c r="E40" s="42"/>
      <c r="F40" s="6"/>
      <c r="G40" s="6"/>
      <c r="H40" s="6"/>
      <c r="I40" s="6"/>
      <c r="J40" s="9"/>
    </row>
    <row r="41" spans="1:10">
      <c r="A41" s="4"/>
      <c r="B41" s="6"/>
      <c r="C41" s="6" t="s">
        <v>48</v>
      </c>
      <c r="D41" s="6"/>
      <c r="E41" s="42">
        <v>89.75</v>
      </c>
      <c r="F41" s="18"/>
      <c r="G41" s="6"/>
      <c r="H41" s="6"/>
      <c r="I41" s="6"/>
      <c r="J41" s="9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11"/>
      <c r="B48" s="7"/>
      <c r="C48" s="7"/>
      <c r="D48" s="7"/>
      <c r="E48" s="7"/>
      <c r="F48" s="7"/>
      <c r="G48" s="7"/>
      <c r="H48" s="7"/>
      <c r="I48" s="7"/>
      <c r="J48" s="12"/>
    </row>
    <row r="49" spans="1:10">
      <c r="A49" s="4" t="s">
        <v>23</v>
      </c>
      <c r="B49" s="22" t="str">
        <f>+'[1]Check Sheet'!$B$52</f>
        <v>Irmgard R Wilcox</v>
      </c>
      <c r="C49" s="6"/>
      <c r="D49" s="6"/>
      <c r="E49" s="6"/>
      <c r="F49" s="6"/>
      <c r="G49" s="6"/>
      <c r="H49" s="6"/>
      <c r="I49" s="6"/>
      <c r="J49" s="9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11" t="s">
        <v>24</v>
      </c>
      <c r="B51" s="43">
        <f>'Check Sheet'!B54</f>
        <v>42374</v>
      </c>
      <c r="C51" s="7"/>
      <c r="D51" s="7"/>
      <c r="E51" s="7"/>
      <c r="F51" s="7"/>
      <c r="G51" s="7"/>
      <c r="H51" s="7" t="s">
        <v>49</v>
      </c>
      <c r="I51" s="7"/>
      <c r="J51" s="25">
        <f>'Check Sheet'!J54</f>
        <v>42430</v>
      </c>
    </row>
    <row r="52" spans="1:10">
      <c r="A52" s="188" t="s">
        <v>26</v>
      </c>
      <c r="B52" s="189"/>
      <c r="C52" s="189"/>
      <c r="D52" s="189"/>
      <c r="E52" s="189"/>
      <c r="F52" s="189"/>
      <c r="G52" s="189"/>
      <c r="H52" s="189"/>
      <c r="I52" s="189"/>
      <c r="J52" s="190"/>
    </row>
    <row r="53" spans="1:10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>
      <c r="A54" s="4" t="s">
        <v>27</v>
      </c>
      <c r="B54" s="6"/>
      <c r="C54" s="6"/>
      <c r="D54" s="6"/>
      <c r="E54" s="6"/>
      <c r="F54" s="6"/>
      <c r="G54" s="6"/>
      <c r="H54" s="6"/>
      <c r="I54" s="6"/>
      <c r="J54" s="9"/>
    </row>
    <row r="55" spans="1:10">
      <c r="A55" s="11"/>
      <c r="B55" s="7"/>
      <c r="C55" s="7"/>
      <c r="D55" s="7"/>
      <c r="E55" s="7"/>
      <c r="F55" s="7"/>
      <c r="G55" s="7"/>
      <c r="H55" s="7"/>
      <c r="I55" s="7"/>
      <c r="J55" s="12"/>
    </row>
  </sheetData>
  <mergeCells count="4">
    <mergeCell ref="H2:I2"/>
    <mergeCell ref="A9:J9"/>
    <mergeCell ref="A22:J22"/>
    <mergeCell ref="A52:J52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workbookViewId="0"/>
  </sheetViews>
  <sheetFormatPr defaultRowHeight="12.75"/>
  <cols>
    <col min="1" max="1" width="10.85546875" customWidth="1"/>
    <col min="2" max="2" width="18.28515625" customWidth="1"/>
    <col min="4" max="4" width="3.28515625" customWidth="1"/>
    <col min="5" max="5" width="8.140625" customWidth="1"/>
    <col min="6" max="6" width="4.28515625" customWidth="1"/>
    <col min="7" max="7" width="2" customWidth="1"/>
    <col min="8" max="8" width="9.85546875" customWidth="1"/>
    <col min="11" max="11" width="3.7109375" customWidth="1"/>
    <col min="12" max="12" width="16.28515625" customWidth="1"/>
    <col min="13" max="13" width="6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 t="str">
        <f>'Item 55,60, pg 16'!A2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44">
        <v>13</v>
      </c>
      <c r="K2" s="6" t="s">
        <v>50</v>
      </c>
      <c r="L2" s="6"/>
      <c r="M2" s="27">
        <v>21</v>
      </c>
    </row>
    <row r="3" spans="1:13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>
      <c r="A4" s="4" t="s">
        <v>2</v>
      </c>
      <c r="B4" s="6"/>
      <c r="C4" s="6" t="str">
        <f>'Item 55,60, pg 16'!C4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9"/>
    </row>
    <row r="5" spans="1:13">
      <c r="A5" s="11" t="s">
        <v>4</v>
      </c>
      <c r="B5" s="7"/>
      <c r="C5" s="6" t="str">
        <f>'Item 55,60, pg 16'!C5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12"/>
    </row>
    <row r="6" spans="1:13">
      <c r="A6" s="191" t="s">
        <v>51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</row>
    <row r="7" spans="1:13">
      <c r="A7" s="38" t="s">
        <v>52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"/>
    </row>
    <row r="9" spans="1:13">
      <c r="A9" s="37" t="s">
        <v>53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9"/>
    </row>
    <row r="10" spans="1:13">
      <c r="A10" s="45" t="s">
        <v>54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>
      <c r="A11" s="45" t="s">
        <v>55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>
      <c r="A12" s="28" t="s">
        <v>56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>
      <c r="A13" s="46" t="s">
        <v>57</v>
      </c>
      <c r="B13" s="31"/>
      <c r="C13" s="30"/>
      <c r="D13" s="30"/>
      <c r="E13" s="6"/>
      <c r="F13" s="6"/>
      <c r="G13" s="31"/>
      <c r="H13" s="30"/>
      <c r="I13" s="6"/>
      <c r="J13" s="31"/>
      <c r="K13" s="31"/>
      <c r="L13" s="31"/>
      <c r="M13" s="47"/>
    </row>
    <row r="14" spans="1:13">
      <c r="A14" s="46" t="s">
        <v>58</v>
      </c>
      <c r="B14" s="31"/>
      <c r="C14" s="30"/>
      <c r="D14" s="30"/>
      <c r="E14" s="6"/>
      <c r="F14" s="6"/>
      <c r="G14" s="31"/>
      <c r="H14" s="30"/>
      <c r="I14" s="6"/>
      <c r="J14" s="31"/>
      <c r="K14" s="31"/>
      <c r="L14" s="31"/>
      <c r="M14" s="47"/>
    </row>
    <row r="15" spans="1:13">
      <c r="A15" s="3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9"/>
    </row>
    <row r="16" spans="1:13">
      <c r="A16" s="4" t="s">
        <v>59</v>
      </c>
      <c r="B16" s="6"/>
      <c r="C16" s="6"/>
      <c r="D16" s="6"/>
      <c r="E16" s="6"/>
      <c r="F16" s="6"/>
      <c r="G16" s="6" t="s">
        <v>60</v>
      </c>
      <c r="H16" s="6"/>
      <c r="I16" s="6"/>
      <c r="J16" s="6"/>
      <c r="K16" s="6"/>
      <c r="L16" s="6"/>
      <c r="M16" s="9"/>
    </row>
    <row r="17" spans="1:17">
      <c r="A17" s="48"/>
      <c r="B17" s="39"/>
      <c r="C17" s="39"/>
      <c r="D17" s="35"/>
      <c r="E17" s="39"/>
      <c r="F17" s="35"/>
      <c r="G17" s="39"/>
      <c r="H17" s="39"/>
      <c r="I17" s="39"/>
      <c r="J17" s="39"/>
      <c r="K17" s="35"/>
      <c r="L17" s="35"/>
      <c r="M17" s="36"/>
    </row>
    <row r="18" spans="1:17">
      <c r="A18" s="49" t="s">
        <v>61</v>
      </c>
      <c r="B18" s="49" t="s">
        <v>62</v>
      </c>
      <c r="C18" s="50" t="s">
        <v>63</v>
      </c>
      <c r="D18" s="51"/>
      <c r="E18" s="50" t="s">
        <v>63</v>
      </c>
      <c r="F18" s="51"/>
      <c r="G18" s="52"/>
      <c r="H18" s="49" t="s">
        <v>61</v>
      </c>
      <c r="I18" s="49" t="s">
        <v>62</v>
      </c>
      <c r="J18" s="50" t="s">
        <v>63</v>
      </c>
      <c r="K18" s="51"/>
      <c r="L18" s="50" t="s">
        <v>63</v>
      </c>
      <c r="M18" s="53"/>
      <c r="N18" s="6"/>
    </row>
    <row r="19" spans="1:17">
      <c r="A19" s="52" t="s">
        <v>64</v>
      </c>
      <c r="B19" s="52" t="s">
        <v>65</v>
      </c>
      <c r="C19" s="54" t="s">
        <v>66</v>
      </c>
      <c r="D19" s="51"/>
      <c r="E19" s="54" t="s">
        <v>67</v>
      </c>
      <c r="F19" s="51"/>
      <c r="G19" s="52"/>
      <c r="H19" s="52" t="s">
        <v>64</v>
      </c>
      <c r="I19" s="52" t="s">
        <v>65</v>
      </c>
      <c r="J19" s="54" t="s">
        <v>66</v>
      </c>
      <c r="K19" s="51"/>
      <c r="L19" s="54" t="s">
        <v>67</v>
      </c>
      <c r="M19" s="53"/>
      <c r="N19" s="6"/>
    </row>
    <row r="20" spans="1:17">
      <c r="A20" s="55" t="s">
        <v>68</v>
      </c>
      <c r="B20" s="55" t="s">
        <v>69</v>
      </c>
      <c r="C20" s="56" t="s">
        <v>70</v>
      </c>
      <c r="D20" s="57"/>
      <c r="E20" s="56" t="s">
        <v>70</v>
      </c>
      <c r="F20" s="51"/>
      <c r="G20" s="52"/>
      <c r="H20" s="55" t="s">
        <v>68</v>
      </c>
      <c r="I20" s="55" t="s">
        <v>69</v>
      </c>
      <c r="J20" s="56" t="s">
        <v>70</v>
      </c>
      <c r="K20" s="58"/>
      <c r="L20" s="56" t="s">
        <v>70</v>
      </c>
      <c r="M20" s="58"/>
      <c r="N20" s="6"/>
    </row>
    <row r="21" spans="1:17">
      <c r="A21" s="59">
        <v>1</v>
      </c>
      <c r="B21" s="59" t="s">
        <v>71</v>
      </c>
      <c r="C21" s="60">
        <v>7.3</v>
      </c>
      <c r="D21" s="61" t="s">
        <v>72</v>
      </c>
      <c r="E21" s="62">
        <f>C21+1</f>
        <v>8.3000000000000007</v>
      </c>
      <c r="F21" s="61" t="s">
        <v>72</v>
      </c>
      <c r="G21" s="63"/>
      <c r="H21" s="59" t="s">
        <v>73</v>
      </c>
      <c r="I21" s="64" t="s">
        <v>74</v>
      </c>
      <c r="J21" s="60">
        <v>17.97</v>
      </c>
      <c r="K21" s="65" t="s">
        <v>72</v>
      </c>
      <c r="L21" s="66">
        <f>J21+1</f>
        <v>18.97</v>
      </c>
      <c r="M21" s="67" t="s">
        <v>72</v>
      </c>
      <c r="N21" s="6"/>
    </row>
    <row r="22" spans="1:17">
      <c r="A22" s="59" t="s">
        <v>75</v>
      </c>
      <c r="B22" s="59" t="s">
        <v>76</v>
      </c>
      <c r="C22" s="60">
        <v>13.28</v>
      </c>
      <c r="D22" s="61" t="s">
        <v>72</v>
      </c>
      <c r="E22" s="62">
        <f>C22+1</f>
        <v>14.28</v>
      </c>
      <c r="F22" s="61" t="s">
        <v>72</v>
      </c>
      <c r="G22" s="63"/>
      <c r="H22" s="59" t="s">
        <v>73</v>
      </c>
      <c r="I22" s="64" t="s">
        <v>77</v>
      </c>
      <c r="J22" s="68">
        <v>12.16</v>
      </c>
      <c r="K22" s="65" t="s">
        <v>72</v>
      </c>
      <c r="L22" s="66">
        <f>J22+1</f>
        <v>13.16</v>
      </c>
      <c r="M22" s="67" t="s">
        <v>72</v>
      </c>
      <c r="N22" s="6"/>
    </row>
    <row r="23" spans="1:17">
      <c r="A23" s="59">
        <v>1</v>
      </c>
      <c r="B23" s="59" t="s">
        <v>76</v>
      </c>
      <c r="C23" s="60">
        <v>17.79</v>
      </c>
      <c r="D23" s="61" t="s">
        <v>72</v>
      </c>
      <c r="E23" s="62">
        <f>C23+1</f>
        <v>18.79</v>
      </c>
      <c r="F23" s="61" t="s">
        <v>72</v>
      </c>
      <c r="G23" s="63"/>
      <c r="H23" s="59" t="s">
        <v>73</v>
      </c>
      <c r="I23" s="64" t="s">
        <v>78</v>
      </c>
      <c r="J23" s="68">
        <v>9.08</v>
      </c>
      <c r="K23" s="65" t="s">
        <v>72</v>
      </c>
      <c r="L23" s="66">
        <f>J23+1</f>
        <v>10.08</v>
      </c>
      <c r="M23" s="67" t="s">
        <v>72</v>
      </c>
      <c r="N23" s="6"/>
    </row>
    <row r="24" spans="1:17">
      <c r="A24" s="59">
        <v>2</v>
      </c>
      <c r="B24" s="59" t="s">
        <v>76</v>
      </c>
      <c r="C24" s="60">
        <v>26.19</v>
      </c>
      <c r="D24" s="61" t="s">
        <v>72</v>
      </c>
      <c r="E24" s="62">
        <f>C24+2</f>
        <v>28.19</v>
      </c>
      <c r="F24" s="61" t="s">
        <v>72</v>
      </c>
      <c r="G24" s="63"/>
      <c r="H24" s="59" t="s">
        <v>79</v>
      </c>
      <c r="I24" s="64" t="s">
        <v>74</v>
      </c>
      <c r="J24" s="60">
        <v>25.01</v>
      </c>
      <c r="K24" s="65" t="s">
        <v>72</v>
      </c>
      <c r="L24" s="66">
        <f>J24+2</f>
        <v>27.01</v>
      </c>
      <c r="M24" s="67" t="s">
        <v>72</v>
      </c>
      <c r="N24" s="13"/>
    </row>
    <row r="25" spans="1:17">
      <c r="A25" s="59">
        <v>3</v>
      </c>
      <c r="B25" s="59" t="s">
        <v>76</v>
      </c>
      <c r="C25" s="60">
        <v>35.049999999999997</v>
      </c>
      <c r="D25" s="61" t="s">
        <v>72</v>
      </c>
      <c r="E25" s="62">
        <f>C25+3</f>
        <v>38.049999999999997</v>
      </c>
      <c r="F25" s="61" t="s">
        <v>72</v>
      </c>
      <c r="G25" s="63"/>
      <c r="H25" s="59" t="s">
        <v>79</v>
      </c>
      <c r="I25" s="64" t="s">
        <v>77</v>
      </c>
      <c r="J25" s="60">
        <v>15.78</v>
      </c>
      <c r="K25" s="65" t="s">
        <v>72</v>
      </c>
      <c r="L25" s="66">
        <f>J25+2</f>
        <v>17.78</v>
      </c>
      <c r="M25" s="67" t="s">
        <v>72</v>
      </c>
      <c r="N25" s="6"/>
    </row>
    <row r="26" spans="1:17">
      <c r="A26" s="59">
        <v>4</v>
      </c>
      <c r="B26" s="59" t="s">
        <v>76</v>
      </c>
      <c r="C26" s="60">
        <v>43.52</v>
      </c>
      <c r="D26" s="61" t="s">
        <v>72</v>
      </c>
      <c r="E26" s="62">
        <f>C26+4</f>
        <v>47.52</v>
      </c>
      <c r="F26" s="61" t="s">
        <v>72</v>
      </c>
      <c r="G26" s="63"/>
      <c r="H26" s="59" t="s">
        <v>79</v>
      </c>
      <c r="I26" s="64" t="s">
        <v>78</v>
      </c>
      <c r="J26" s="60">
        <v>9.0500000000000007</v>
      </c>
      <c r="K26" s="65" t="s">
        <v>72</v>
      </c>
      <c r="L26" s="66">
        <f>J26+2</f>
        <v>11.05</v>
      </c>
      <c r="M26" s="67" t="s">
        <v>72</v>
      </c>
      <c r="N26" s="6"/>
      <c r="Q26" s="69"/>
    </row>
    <row r="27" spans="1:17">
      <c r="A27" s="59">
        <v>5</v>
      </c>
      <c r="B27" s="59" t="s">
        <v>76</v>
      </c>
      <c r="C27" s="68">
        <v>52.28</v>
      </c>
      <c r="D27" s="61" t="s">
        <v>72</v>
      </c>
      <c r="E27" s="62">
        <f>C27+5</f>
        <v>57.28</v>
      </c>
      <c r="F27" s="61" t="s">
        <v>72</v>
      </c>
      <c r="G27" s="63"/>
      <c r="H27" s="70" t="s">
        <v>80</v>
      </c>
      <c r="I27" s="71" t="s">
        <v>74</v>
      </c>
      <c r="J27" s="68">
        <v>32.950000000000003</v>
      </c>
      <c r="K27" s="65" t="s">
        <v>72</v>
      </c>
      <c r="L27" s="72">
        <f>J27+3</f>
        <v>35.950000000000003</v>
      </c>
      <c r="M27" s="67" t="s">
        <v>72</v>
      </c>
    </row>
    <row r="28" spans="1:17">
      <c r="A28" s="59">
        <v>6</v>
      </c>
      <c r="B28" s="59" t="s">
        <v>76</v>
      </c>
      <c r="C28" s="68">
        <v>60.98</v>
      </c>
      <c r="D28" s="61" t="s">
        <v>72</v>
      </c>
      <c r="E28" s="62">
        <f>C28+6</f>
        <v>66.97999999999999</v>
      </c>
      <c r="F28" s="61" t="s">
        <v>72</v>
      </c>
      <c r="G28" s="63"/>
      <c r="H28" s="70" t="s">
        <v>80</v>
      </c>
      <c r="I28" s="71" t="s">
        <v>77</v>
      </c>
      <c r="J28" s="68">
        <v>20.62</v>
      </c>
      <c r="K28" s="65" t="s">
        <v>72</v>
      </c>
      <c r="L28" s="72">
        <f>J28+3</f>
        <v>23.62</v>
      </c>
      <c r="M28" s="67" t="s">
        <v>72</v>
      </c>
    </row>
    <row r="29" spans="1:17">
      <c r="A29" s="59"/>
      <c r="B29" s="59"/>
      <c r="C29" s="68"/>
      <c r="D29" s="73"/>
      <c r="E29" s="62"/>
      <c r="F29" s="61"/>
      <c r="G29" s="63"/>
      <c r="H29" s="70" t="s">
        <v>80</v>
      </c>
      <c r="I29" s="71" t="s">
        <v>78</v>
      </c>
      <c r="J29" s="68">
        <v>12.39</v>
      </c>
      <c r="K29" s="65" t="s">
        <v>72</v>
      </c>
      <c r="L29" s="72">
        <f>J29+3</f>
        <v>15.39</v>
      </c>
      <c r="M29" s="67" t="s">
        <v>72</v>
      </c>
    </row>
    <row r="30" spans="1:17">
      <c r="A30" s="64"/>
      <c r="B30" s="64"/>
      <c r="C30" s="74"/>
      <c r="D30" s="7"/>
      <c r="E30" s="74"/>
      <c r="F30" s="75"/>
      <c r="G30" s="63"/>
      <c r="H30" s="64" t="s">
        <v>81</v>
      </c>
      <c r="I30" s="64"/>
      <c r="J30" s="74"/>
      <c r="K30" s="76" t="s">
        <v>39</v>
      </c>
      <c r="L30" s="74"/>
      <c r="M30" s="77" t="s">
        <v>39</v>
      </c>
    </row>
    <row r="31" spans="1:17">
      <c r="A31" s="78" t="s">
        <v>82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1:17">
      <c r="A32" s="4"/>
      <c r="B32" s="6"/>
      <c r="C32" s="79" t="s">
        <v>83</v>
      </c>
      <c r="D32" s="79"/>
      <c r="E32" s="6"/>
      <c r="F32" s="6"/>
      <c r="G32" s="6"/>
      <c r="H32" s="6"/>
      <c r="I32" s="6"/>
      <c r="J32" s="6"/>
      <c r="K32" s="6"/>
      <c r="L32" s="6"/>
      <c r="M32" s="9"/>
    </row>
    <row r="33" spans="1:13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>
      <c r="A35" s="4" t="s">
        <v>84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>
      <c r="A36" s="4" t="s">
        <v>85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>
      <c r="A37" s="4" t="s">
        <v>86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9"/>
    </row>
    <row r="39" spans="1:13">
      <c r="A39" s="80" t="s">
        <v>87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>
      <c r="A40" s="166" t="s">
        <v>225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/>
    </row>
    <row r="41" spans="1:13">
      <c r="A41" s="3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>
      <c r="A42" s="81" t="s">
        <v>88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>
      <c r="A43" s="81" t="s">
        <v>89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>
      <c r="A44" s="8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>
      <c r="A45" s="4"/>
      <c r="B45" s="6"/>
      <c r="C45" s="6"/>
      <c r="D45" s="6"/>
      <c r="E45" s="39"/>
      <c r="F45" s="39"/>
      <c r="G45" s="39"/>
      <c r="H45" s="39"/>
      <c r="I45" s="39"/>
      <c r="J45" s="6"/>
      <c r="K45" s="6"/>
      <c r="L45" s="6"/>
      <c r="M45" s="9"/>
    </row>
    <row r="46" spans="1:13">
      <c r="A46" s="4" t="s">
        <v>90</v>
      </c>
      <c r="B46" s="6"/>
      <c r="C46" s="6"/>
      <c r="D46" s="6"/>
      <c r="E46" s="39"/>
      <c r="F46" s="39"/>
      <c r="G46" s="39"/>
      <c r="H46" s="39"/>
      <c r="I46" s="39"/>
      <c r="J46" s="6"/>
      <c r="K46" s="6"/>
      <c r="L46" s="6"/>
      <c r="M46" s="9"/>
    </row>
    <row r="47" spans="1:13">
      <c r="A47" s="4" t="s">
        <v>91</v>
      </c>
      <c r="B47" s="6"/>
      <c r="C47" s="6"/>
      <c r="D47" s="6"/>
      <c r="E47" s="39"/>
      <c r="F47" s="39"/>
      <c r="G47" s="39"/>
      <c r="H47" s="39"/>
      <c r="I47" s="39"/>
      <c r="J47" s="6"/>
      <c r="K47" s="6"/>
      <c r="L47" s="6"/>
      <c r="M47" s="9"/>
    </row>
    <row r="48" spans="1:13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>
      <c r="A49" s="4"/>
      <c r="B49" s="6"/>
      <c r="C49" s="6"/>
      <c r="D49" s="6"/>
      <c r="E49" s="6"/>
      <c r="F49" s="82" t="s">
        <v>224</v>
      </c>
      <c r="G49" s="6"/>
      <c r="H49" s="6"/>
      <c r="I49" s="6"/>
      <c r="J49" s="6"/>
      <c r="K49" s="6"/>
      <c r="L49" s="6"/>
      <c r="M49" s="9"/>
    </row>
    <row r="50" spans="1:13">
      <c r="A50" s="1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2"/>
    </row>
    <row r="51" spans="1:13">
      <c r="A51" s="4" t="s">
        <v>23</v>
      </c>
      <c r="B51" s="22" t="str">
        <f>+'[1]Check Sheet'!$B$52</f>
        <v>Irmgard R Wilcox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>
      <c r="A53" s="11" t="s">
        <v>24</v>
      </c>
      <c r="B53" s="43">
        <f>'Item 55,60, pg 16'!B51</f>
        <v>42374</v>
      </c>
      <c r="C53" s="7"/>
      <c r="D53" s="7"/>
      <c r="E53" s="7"/>
      <c r="F53" s="7"/>
      <c r="G53" s="7"/>
      <c r="H53" s="7"/>
      <c r="I53" s="7"/>
      <c r="J53" s="7" t="s">
        <v>92</v>
      </c>
      <c r="K53" s="7"/>
      <c r="L53" s="83">
        <f>'Item 55,60, pg 16'!J51</f>
        <v>42430</v>
      </c>
      <c r="M53" s="12"/>
    </row>
    <row r="54" spans="1:13">
      <c r="A54" s="188" t="s">
        <v>26</v>
      </c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2"/>
    </row>
    <row r="55" spans="1:13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6" spans="1:13">
      <c r="A56" s="4" t="s">
        <v>93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9"/>
    </row>
    <row r="57" spans="1:13">
      <c r="A57" s="1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12"/>
    </row>
  </sheetData>
  <mergeCells count="2">
    <mergeCell ref="A6:M6"/>
    <mergeCell ref="A54:M54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workbookViewId="0"/>
  </sheetViews>
  <sheetFormatPr defaultRowHeight="12.75"/>
  <cols>
    <col min="1" max="1" width="10.28515625" customWidth="1"/>
    <col min="2" max="2" width="17.42578125" customWidth="1"/>
    <col min="4" max="4" width="10" customWidth="1"/>
    <col min="10" max="10" width="16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'Item 100, pg 21'!A2</f>
        <v>Tariff No.</v>
      </c>
      <c r="B2" s="5">
        <f>'Item 100, pg 21'!B2</f>
        <v>9</v>
      </c>
      <c r="C2" s="6"/>
      <c r="D2" s="6"/>
      <c r="E2" s="6"/>
      <c r="F2" s="6"/>
      <c r="G2" s="26">
        <v>8</v>
      </c>
      <c r="H2" s="178" t="s">
        <v>1</v>
      </c>
      <c r="I2" s="178"/>
      <c r="J2" s="27">
        <v>22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tr">
        <f>'Item 100, pg 21'!C4</f>
        <v>Harold LeMay Enterprises Inc. G-98</v>
      </c>
      <c r="D4" s="6"/>
      <c r="E4" s="6"/>
      <c r="F4" s="6"/>
      <c r="G4" s="6"/>
      <c r="H4" s="6"/>
      <c r="I4" s="6"/>
      <c r="J4" s="9"/>
    </row>
    <row r="5" spans="1:10">
      <c r="A5" s="11" t="s">
        <v>4</v>
      </c>
      <c r="B5" s="7"/>
      <c r="C5" s="7" t="str">
        <f>'Item 100, pg 21'!C5</f>
        <v>Pierce County Refuse</v>
      </c>
      <c r="D5" s="7"/>
      <c r="E5" s="7"/>
      <c r="F5" s="7"/>
      <c r="G5" s="7"/>
      <c r="H5" s="7"/>
      <c r="I5" s="7"/>
      <c r="J5" s="12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186" t="s">
        <v>94</v>
      </c>
      <c r="B7" s="179"/>
      <c r="C7" s="179"/>
      <c r="D7" s="179"/>
      <c r="E7" s="179"/>
      <c r="F7" s="179"/>
      <c r="G7" s="179"/>
      <c r="H7" s="179"/>
      <c r="I7" s="179"/>
      <c r="J7" s="187"/>
    </row>
    <row r="8" spans="1:10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>
      <c r="A9" s="4"/>
      <c r="B9" s="6"/>
      <c r="C9" s="6"/>
      <c r="D9" s="6"/>
      <c r="E9" s="6"/>
      <c r="F9" s="6"/>
      <c r="G9" s="6"/>
      <c r="H9" s="6"/>
      <c r="I9" s="6"/>
      <c r="J9" s="9"/>
    </row>
    <row r="10" spans="1:10">
      <c r="A10" s="4" t="s">
        <v>95</v>
      </c>
      <c r="B10" s="32" t="s">
        <v>96</v>
      </c>
      <c r="C10" s="30"/>
      <c r="D10" s="6"/>
      <c r="E10" s="31"/>
      <c r="F10" s="30"/>
      <c r="G10" s="6"/>
      <c r="H10" s="31"/>
      <c r="I10" s="30"/>
      <c r="J10" s="9"/>
    </row>
    <row r="11" spans="1:10">
      <c r="A11" s="4"/>
      <c r="B11" s="32" t="s">
        <v>97</v>
      </c>
      <c r="C11" s="30"/>
      <c r="D11" s="6"/>
      <c r="E11" s="31"/>
      <c r="F11" s="30"/>
      <c r="G11" s="6"/>
      <c r="H11" s="31"/>
      <c r="I11" s="30"/>
      <c r="J11" s="9"/>
    </row>
    <row r="12" spans="1:10">
      <c r="A12" s="4"/>
      <c r="B12" s="22" t="s">
        <v>98</v>
      </c>
      <c r="C12" s="6"/>
      <c r="D12" s="6"/>
      <c r="E12" s="6"/>
      <c r="F12" s="6"/>
      <c r="G12" s="6"/>
      <c r="H12" s="6"/>
      <c r="I12" s="6"/>
      <c r="J12" s="9"/>
    </row>
    <row r="13" spans="1:10">
      <c r="A13" s="4"/>
      <c r="B13" s="165" t="s">
        <v>223</v>
      </c>
      <c r="C13" s="6"/>
      <c r="D13" s="6"/>
      <c r="E13" s="6"/>
      <c r="F13" s="6"/>
      <c r="G13" s="6"/>
      <c r="H13" s="6"/>
      <c r="I13" s="6"/>
      <c r="J13" s="9"/>
    </row>
    <row r="14" spans="1:10">
      <c r="A14" s="4"/>
      <c r="B14" s="22"/>
      <c r="C14" s="6"/>
      <c r="D14" s="6"/>
      <c r="E14" s="6"/>
      <c r="F14" s="6"/>
      <c r="G14" s="6"/>
      <c r="H14" s="6"/>
      <c r="I14" s="6"/>
      <c r="J14" s="9"/>
    </row>
    <row r="15" spans="1:10">
      <c r="A15" s="38" t="s">
        <v>99</v>
      </c>
      <c r="B15" s="84" t="s">
        <v>100</v>
      </c>
      <c r="C15" s="39"/>
      <c r="D15" s="39"/>
      <c r="E15" s="39"/>
      <c r="F15" s="39"/>
      <c r="G15" s="39"/>
      <c r="H15" s="39"/>
      <c r="I15" s="39"/>
      <c r="J15" s="40"/>
    </row>
    <row r="16" spans="1:10">
      <c r="A16" s="4"/>
      <c r="B16" s="22" t="s">
        <v>101</v>
      </c>
      <c r="C16" s="6"/>
      <c r="D16" s="6"/>
      <c r="E16" s="6"/>
      <c r="F16" s="6"/>
      <c r="G16" s="6"/>
      <c r="H16" s="6"/>
      <c r="I16" s="6"/>
      <c r="J16" s="9"/>
    </row>
    <row r="17" spans="1:14">
      <c r="A17" s="4"/>
      <c r="B17" s="22"/>
      <c r="C17" s="6"/>
      <c r="D17" s="6"/>
      <c r="E17" s="6"/>
      <c r="F17" s="6"/>
      <c r="G17" s="6"/>
      <c r="H17" s="6"/>
      <c r="I17" s="6"/>
      <c r="J17" s="9"/>
      <c r="N17" s="85"/>
    </row>
    <row r="18" spans="1:14">
      <c r="A18" s="4"/>
      <c r="B18" s="22"/>
      <c r="C18" s="1"/>
      <c r="D18" s="3"/>
      <c r="E18" s="194" t="s">
        <v>102</v>
      </c>
      <c r="F18" s="195"/>
      <c r="G18" s="6"/>
      <c r="H18" s="6"/>
      <c r="I18" s="6"/>
      <c r="J18" s="9"/>
    </row>
    <row r="19" spans="1:14">
      <c r="A19" s="4"/>
      <c r="B19" s="22"/>
      <c r="C19" s="196" t="s">
        <v>103</v>
      </c>
      <c r="D19" s="197"/>
      <c r="E19" s="196" t="s">
        <v>104</v>
      </c>
      <c r="F19" s="197"/>
      <c r="G19" s="6"/>
      <c r="H19" s="6"/>
      <c r="I19" s="6"/>
      <c r="J19" s="9"/>
    </row>
    <row r="20" spans="1:14">
      <c r="A20" s="4"/>
      <c r="B20" s="22"/>
      <c r="C20" s="74" t="s">
        <v>105</v>
      </c>
      <c r="D20" s="86"/>
      <c r="E20" s="87">
        <v>4.12</v>
      </c>
      <c r="F20" s="86" t="s">
        <v>72</v>
      </c>
      <c r="G20" s="6"/>
      <c r="H20" s="6"/>
      <c r="I20" s="6"/>
      <c r="J20" s="9"/>
    </row>
    <row r="21" spans="1:14">
      <c r="A21" s="4"/>
      <c r="B21" s="6"/>
      <c r="C21" s="88" t="s">
        <v>106</v>
      </c>
      <c r="D21" s="86"/>
      <c r="E21" s="68">
        <v>8.9499999999999993</v>
      </c>
      <c r="F21" s="86" t="s">
        <v>72</v>
      </c>
      <c r="G21" s="6"/>
      <c r="H21" s="6"/>
      <c r="I21" s="6"/>
      <c r="J21" s="9"/>
    </row>
    <row r="22" spans="1:14">
      <c r="A22" s="4"/>
      <c r="B22" s="6"/>
      <c r="C22" s="88" t="s">
        <v>107</v>
      </c>
      <c r="D22" s="86"/>
      <c r="E22" s="68">
        <v>11.74</v>
      </c>
      <c r="F22" s="86" t="s">
        <v>72</v>
      </c>
      <c r="G22" s="6"/>
      <c r="H22" s="6"/>
      <c r="I22" s="6"/>
      <c r="J22" s="9"/>
    </row>
    <row r="23" spans="1:14">
      <c r="A23" s="4"/>
      <c r="B23" s="6"/>
      <c r="C23" s="88" t="s">
        <v>108</v>
      </c>
      <c r="D23" s="86"/>
      <c r="E23" s="68">
        <v>2</v>
      </c>
      <c r="F23" s="86"/>
      <c r="G23" s="6"/>
      <c r="H23" s="6"/>
      <c r="I23" s="6"/>
      <c r="J23" s="9"/>
    </row>
    <row r="24" spans="1:14">
      <c r="A24" s="4"/>
      <c r="B24" s="6"/>
      <c r="C24" s="88" t="s">
        <v>109</v>
      </c>
      <c r="D24" s="86"/>
      <c r="E24" s="68" t="s">
        <v>39</v>
      </c>
      <c r="F24" s="86"/>
      <c r="G24" s="6"/>
      <c r="H24" s="6"/>
      <c r="I24" s="6"/>
      <c r="J24" s="9"/>
    </row>
    <row r="25" spans="1:14">
      <c r="A25" s="4"/>
      <c r="B25" s="6"/>
      <c r="C25" s="88" t="s">
        <v>110</v>
      </c>
      <c r="D25" s="86"/>
      <c r="E25" s="68">
        <v>4.82</v>
      </c>
      <c r="F25" s="86" t="s">
        <v>72</v>
      </c>
      <c r="G25" s="6"/>
      <c r="H25" s="6"/>
      <c r="I25" s="6"/>
      <c r="J25" s="9"/>
    </row>
    <row r="26" spans="1:14">
      <c r="A26" s="4"/>
      <c r="B26" s="6"/>
      <c r="C26" s="88" t="s">
        <v>39</v>
      </c>
      <c r="D26" s="86"/>
      <c r="E26" s="74" t="s">
        <v>39</v>
      </c>
      <c r="F26" s="86"/>
      <c r="G26" s="6"/>
      <c r="H26" s="6"/>
      <c r="I26" s="6"/>
      <c r="J26" s="9"/>
    </row>
    <row r="27" spans="1:14">
      <c r="A27" s="4"/>
      <c r="B27" s="6"/>
      <c r="C27" s="88" t="s">
        <v>39</v>
      </c>
      <c r="D27" s="86"/>
      <c r="E27" s="74" t="s">
        <v>39</v>
      </c>
      <c r="F27" s="86"/>
      <c r="G27" s="6"/>
      <c r="H27" s="6"/>
      <c r="I27" s="6"/>
      <c r="J27" s="9"/>
    </row>
    <row r="28" spans="1:14">
      <c r="A28" s="48"/>
      <c r="B28" s="39"/>
      <c r="C28" s="39"/>
      <c r="D28" s="39"/>
      <c r="E28" s="39"/>
      <c r="F28" s="39"/>
      <c r="G28" s="39"/>
      <c r="H28" s="39"/>
      <c r="I28" s="39"/>
      <c r="J28" s="40"/>
    </row>
    <row r="29" spans="1:14">
      <c r="A29" s="4" t="s">
        <v>111</v>
      </c>
      <c r="B29" s="22" t="s">
        <v>112</v>
      </c>
      <c r="C29" s="6"/>
      <c r="D29" s="6"/>
      <c r="E29" s="6"/>
      <c r="F29" s="6"/>
      <c r="G29" s="6"/>
      <c r="H29" s="6"/>
      <c r="I29" s="6"/>
      <c r="J29" s="9"/>
    </row>
    <row r="30" spans="1:14">
      <c r="A30" s="89"/>
      <c r="B30" s="167" t="s">
        <v>227</v>
      </c>
      <c r="C30" s="6"/>
      <c r="D30" s="6"/>
      <c r="E30" s="6"/>
      <c r="F30" s="6"/>
      <c r="G30" s="6"/>
      <c r="H30" s="6"/>
      <c r="I30" s="6"/>
      <c r="J30" s="9"/>
    </row>
    <row r="31" spans="1:14">
      <c r="A31" s="4"/>
      <c r="B31" s="22" t="s">
        <v>113</v>
      </c>
      <c r="C31" s="6"/>
      <c r="D31" s="6"/>
      <c r="E31" s="6"/>
      <c r="F31" s="6"/>
      <c r="G31" s="6"/>
      <c r="H31" s="6"/>
      <c r="I31" s="6"/>
      <c r="J31" s="9"/>
    </row>
    <row r="32" spans="1:14">
      <c r="A32" s="4"/>
      <c r="B32" s="165" t="s">
        <v>226</v>
      </c>
      <c r="C32" s="6"/>
      <c r="D32" s="6"/>
      <c r="E32" s="6"/>
      <c r="F32" s="6"/>
      <c r="G32" s="6"/>
      <c r="H32" s="6"/>
      <c r="I32" s="6"/>
      <c r="J32" s="9"/>
    </row>
    <row r="33" spans="1:10">
      <c r="A33" s="4"/>
      <c r="B33" s="22"/>
      <c r="C33" s="6"/>
      <c r="D33" s="6"/>
      <c r="E33" s="6"/>
      <c r="F33" s="6"/>
      <c r="G33" s="6"/>
      <c r="H33" s="6"/>
      <c r="I33" s="6"/>
      <c r="J33" s="9"/>
    </row>
    <row r="34" spans="1:10">
      <c r="A34" s="4" t="s">
        <v>114</v>
      </c>
      <c r="B34" s="32" t="s">
        <v>115</v>
      </c>
      <c r="C34" s="6"/>
      <c r="D34" s="6"/>
      <c r="E34" s="6"/>
      <c r="F34" s="6"/>
      <c r="G34" s="6"/>
      <c r="H34" s="6"/>
      <c r="I34" s="6"/>
      <c r="J34" s="9"/>
    </row>
    <row r="35" spans="1:10">
      <c r="A35" s="4"/>
      <c r="B35" s="32" t="s">
        <v>116</v>
      </c>
      <c r="C35" s="6"/>
      <c r="D35" s="6"/>
      <c r="E35" s="6"/>
      <c r="F35" s="6"/>
      <c r="G35" s="6"/>
      <c r="H35" s="6"/>
      <c r="I35" s="6"/>
      <c r="J35" s="9"/>
    </row>
    <row r="36" spans="1:10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>
      <c r="A44" s="11"/>
      <c r="B44" s="7"/>
      <c r="C44" s="7"/>
      <c r="D44" s="7"/>
      <c r="E44" s="7"/>
      <c r="F44" s="7"/>
      <c r="G44" s="7"/>
      <c r="H44" s="7"/>
      <c r="I44" s="7"/>
      <c r="J44" s="12"/>
    </row>
    <row r="45" spans="1:10">
      <c r="A45" s="4" t="s">
        <v>23</v>
      </c>
      <c r="B45" s="22" t="str">
        <f>+'[1]Check Sheet'!$B$52</f>
        <v>Irmgard R Wilcox</v>
      </c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22"/>
      <c r="C46" s="6"/>
      <c r="D46" s="6"/>
      <c r="E46" s="6"/>
      <c r="F46" s="6"/>
      <c r="G46" s="6"/>
      <c r="H46" s="6"/>
      <c r="I46" s="6"/>
      <c r="J46" s="9"/>
    </row>
    <row r="47" spans="1:10">
      <c r="A47" s="11" t="s">
        <v>24</v>
      </c>
      <c r="B47" s="43">
        <f>'Item 100, pg 21'!B53</f>
        <v>42374</v>
      </c>
      <c r="C47" s="7"/>
      <c r="D47" s="7"/>
      <c r="E47" s="7"/>
      <c r="F47" s="7"/>
      <c r="G47" s="7"/>
      <c r="H47" s="7" t="s">
        <v>25</v>
      </c>
      <c r="I47" s="7"/>
      <c r="J47" s="164">
        <f>'Item 100, pg 21'!L53</f>
        <v>42430</v>
      </c>
    </row>
    <row r="48" spans="1:10">
      <c r="A48" s="188" t="s">
        <v>26</v>
      </c>
      <c r="B48" s="189"/>
      <c r="C48" s="189"/>
      <c r="D48" s="189"/>
      <c r="E48" s="189"/>
      <c r="F48" s="189"/>
      <c r="G48" s="189"/>
      <c r="H48" s="189"/>
      <c r="I48" s="189"/>
      <c r="J48" s="190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4" t="s">
        <v>27</v>
      </c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11"/>
      <c r="B51" s="7"/>
      <c r="C51" s="7"/>
      <c r="D51" s="7"/>
      <c r="E51" s="7"/>
      <c r="F51" s="7"/>
      <c r="G51" s="7"/>
      <c r="H51" s="7"/>
      <c r="I51" s="7"/>
      <c r="J51" s="12"/>
    </row>
  </sheetData>
  <mergeCells count="6">
    <mergeCell ref="A48:J48"/>
    <mergeCell ref="H2:I2"/>
    <mergeCell ref="A7:J7"/>
    <mergeCell ref="E18:F18"/>
    <mergeCell ref="C19:D19"/>
    <mergeCell ref="E19:F19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workbookViewId="0"/>
  </sheetViews>
  <sheetFormatPr defaultRowHeight="12.75"/>
  <cols>
    <col min="1" max="1" width="10.28515625" customWidth="1"/>
    <col min="2" max="2" width="18.140625" customWidth="1"/>
    <col min="7" max="7" width="11.42578125" customWidth="1"/>
    <col min="8" max="8" width="9.85546875" customWidth="1"/>
    <col min="10" max="10" width="16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'[1]Item 100, pg 23'!A2</f>
        <v>Tariff No.</v>
      </c>
      <c r="B2" s="5">
        <f>'[1]Item 100, pg 23'!B2</f>
        <v>9</v>
      </c>
      <c r="C2" s="6"/>
      <c r="D2" s="6"/>
      <c r="E2" s="6"/>
      <c r="F2" s="6"/>
      <c r="G2" s="7">
        <v>8</v>
      </c>
      <c r="H2" s="178" t="s">
        <v>1</v>
      </c>
      <c r="I2" s="178"/>
      <c r="J2" s="27">
        <v>26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tr">
        <f>'[1]Item 100, pg 23'!C4</f>
        <v>Harold LeMay Enterprises Inc. G-98</v>
      </c>
      <c r="D4" s="6"/>
      <c r="E4" s="6"/>
      <c r="F4" s="6"/>
      <c r="G4" s="6"/>
      <c r="H4" s="6"/>
      <c r="I4" s="6"/>
      <c r="J4" s="9"/>
    </row>
    <row r="5" spans="1:10">
      <c r="A5" s="11" t="s">
        <v>4</v>
      </c>
      <c r="B5" s="7"/>
      <c r="C5" s="7" t="str">
        <f>'[1]Item 100, pg 23'!C5</f>
        <v>Pierce County Refuse</v>
      </c>
      <c r="D5" s="7"/>
      <c r="E5" s="7"/>
      <c r="F5" s="7"/>
      <c r="G5" s="7"/>
      <c r="H5" s="7"/>
      <c r="I5" s="7"/>
      <c r="J5" s="12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4"/>
      <c r="B7" s="6"/>
      <c r="C7" s="6"/>
      <c r="D7" s="6"/>
      <c r="E7" s="6"/>
      <c r="F7" s="6"/>
      <c r="G7" s="6"/>
      <c r="H7" s="6"/>
      <c r="I7" s="6"/>
      <c r="J7" s="9"/>
    </row>
    <row r="8" spans="1:10">
      <c r="A8" s="186" t="s">
        <v>151</v>
      </c>
      <c r="B8" s="179"/>
      <c r="C8" s="179"/>
      <c r="D8" s="179"/>
      <c r="E8" s="179"/>
      <c r="F8" s="179"/>
      <c r="G8" s="179"/>
      <c r="H8" s="179"/>
      <c r="I8" s="179"/>
      <c r="J8" s="187"/>
    </row>
    <row r="9" spans="1:10">
      <c r="A9" s="4"/>
      <c r="B9" s="6"/>
      <c r="C9" s="6"/>
      <c r="D9" s="6"/>
      <c r="E9" s="6"/>
      <c r="F9" s="6"/>
      <c r="G9" s="6"/>
      <c r="H9" s="6"/>
      <c r="I9" s="6"/>
      <c r="J9" s="9"/>
    </row>
    <row r="10" spans="1:10">
      <c r="A10" s="4" t="s">
        <v>39</v>
      </c>
      <c r="B10" s="30"/>
      <c r="C10" s="200" t="s">
        <v>152</v>
      </c>
      <c r="D10" s="201"/>
      <c r="E10" s="202"/>
      <c r="F10" s="200" t="s">
        <v>153</v>
      </c>
      <c r="G10" s="201"/>
      <c r="H10" s="202"/>
      <c r="I10" s="6"/>
      <c r="J10" s="9"/>
    </row>
    <row r="11" spans="1:10">
      <c r="A11" s="4"/>
      <c r="B11" s="6"/>
      <c r="C11" s="74" t="s">
        <v>154</v>
      </c>
      <c r="D11" s="75"/>
      <c r="E11" s="86"/>
      <c r="F11" s="62" t="s">
        <v>155</v>
      </c>
      <c r="G11" s="75"/>
      <c r="H11" s="86"/>
      <c r="I11" s="6"/>
      <c r="J11" s="9"/>
    </row>
    <row r="12" spans="1:10">
      <c r="A12" s="4"/>
      <c r="B12" s="13"/>
      <c r="C12" s="74" t="s">
        <v>156</v>
      </c>
      <c r="D12" s="75"/>
      <c r="E12" s="86"/>
      <c r="F12" s="62" t="s">
        <v>155</v>
      </c>
      <c r="G12" s="75"/>
      <c r="H12" s="86"/>
      <c r="I12" s="6"/>
      <c r="J12" s="9"/>
    </row>
    <row r="13" spans="1:10">
      <c r="A13" s="4"/>
      <c r="B13" s="6"/>
      <c r="C13" s="6"/>
      <c r="D13" s="6"/>
      <c r="E13" s="6"/>
      <c r="F13" s="6"/>
      <c r="G13" s="6"/>
      <c r="H13" s="6"/>
      <c r="I13" s="6"/>
      <c r="J13" s="9"/>
    </row>
    <row r="14" spans="1:10">
      <c r="A14" s="11"/>
      <c r="B14" s="125"/>
      <c r="C14" s="90"/>
      <c r="D14" s="7"/>
      <c r="E14" s="125"/>
      <c r="F14" s="90"/>
      <c r="G14" s="7"/>
      <c r="H14" s="125"/>
      <c r="I14" s="90"/>
      <c r="J14" s="12"/>
    </row>
    <row r="15" spans="1:10">
      <c r="A15" s="4"/>
      <c r="B15" s="31"/>
      <c r="C15" s="30"/>
      <c r="D15" s="6"/>
      <c r="E15" s="31"/>
      <c r="F15" s="30"/>
      <c r="G15" s="6"/>
      <c r="H15" s="31"/>
      <c r="I15" s="30"/>
      <c r="J15" s="9"/>
    </row>
    <row r="16" spans="1:10">
      <c r="A16" s="186" t="s">
        <v>157</v>
      </c>
      <c r="B16" s="179"/>
      <c r="C16" s="179"/>
      <c r="D16" s="179"/>
      <c r="E16" s="179"/>
      <c r="F16" s="179"/>
      <c r="G16" s="179"/>
      <c r="H16" s="179"/>
      <c r="I16" s="179"/>
      <c r="J16" s="187"/>
    </row>
    <row r="17" spans="1:10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>
      <c r="A18" s="4"/>
      <c r="B18" s="6"/>
      <c r="C18" s="203" t="s">
        <v>158</v>
      </c>
      <c r="D18" s="204"/>
      <c r="E18" s="205"/>
      <c r="F18" s="206" t="s">
        <v>159</v>
      </c>
      <c r="G18" s="201"/>
      <c r="H18" s="202"/>
      <c r="I18" s="6"/>
      <c r="J18" s="9"/>
    </row>
    <row r="19" spans="1:10">
      <c r="A19" s="48"/>
      <c r="B19" s="39"/>
      <c r="C19" s="107" t="s">
        <v>160</v>
      </c>
      <c r="D19" s="75"/>
      <c r="E19" s="86"/>
      <c r="F19" s="62" t="s">
        <v>155</v>
      </c>
      <c r="G19" s="75"/>
      <c r="H19" s="126"/>
      <c r="I19" s="39"/>
      <c r="J19" s="40"/>
    </row>
    <row r="20" spans="1:10">
      <c r="A20" s="4"/>
      <c r="B20" s="6"/>
      <c r="C20" s="107" t="s">
        <v>160</v>
      </c>
      <c r="D20" s="75"/>
      <c r="E20" s="86"/>
      <c r="F20" s="74" t="s">
        <v>161</v>
      </c>
      <c r="G20" s="75"/>
      <c r="H20" s="86"/>
      <c r="I20" s="6"/>
      <c r="J20" s="9"/>
    </row>
    <row r="21" spans="1:10">
      <c r="A21" s="4"/>
      <c r="B21" s="6"/>
      <c r="C21" s="127"/>
      <c r="D21" s="75"/>
      <c r="E21" s="75"/>
      <c r="F21" s="75"/>
      <c r="G21" s="75"/>
      <c r="H21" s="75"/>
      <c r="I21" s="6"/>
      <c r="J21" s="9"/>
    </row>
    <row r="22" spans="1:10">
      <c r="A22" s="4"/>
      <c r="B22" s="6"/>
      <c r="C22" s="207" t="s">
        <v>162</v>
      </c>
      <c r="D22" s="208"/>
      <c r="E22" s="209"/>
      <c r="F22" s="210" t="s">
        <v>159</v>
      </c>
      <c r="G22" s="211"/>
      <c r="H22" s="197"/>
      <c r="I22" s="6"/>
      <c r="J22" s="9"/>
    </row>
    <row r="23" spans="1:10">
      <c r="A23" s="4"/>
      <c r="B23" s="6"/>
      <c r="C23" s="107" t="s">
        <v>160</v>
      </c>
      <c r="D23" s="75"/>
      <c r="E23" s="86"/>
      <c r="F23" s="62" t="s">
        <v>155</v>
      </c>
      <c r="G23" s="75"/>
      <c r="H23" s="86"/>
      <c r="I23" s="6"/>
      <c r="J23" s="9"/>
    </row>
    <row r="24" spans="1:10">
      <c r="A24" s="4"/>
      <c r="B24" s="6"/>
      <c r="C24" s="107" t="s">
        <v>160</v>
      </c>
      <c r="D24" s="75"/>
      <c r="E24" s="86"/>
      <c r="F24" s="74" t="s">
        <v>161</v>
      </c>
      <c r="G24" s="75"/>
      <c r="H24" s="86"/>
      <c r="I24" s="6"/>
      <c r="J24" s="9"/>
    </row>
    <row r="25" spans="1:10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0">
      <c r="A26" s="11"/>
      <c r="B26" s="7"/>
      <c r="C26" s="7"/>
      <c r="D26" s="7"/>
      <c r="E26" s="7"/>
      <c r="F26" s="7"/>
      <c r="G26" s="7"/>
      <c r="H26" s="7"/>
      <c r="I26" s="7"/>
      <c r="J26" s="12"/>
    </row>
    <row r="27" spans="1:10">
      <c r="A27" s="4"/>
      <c r="B27" s="6"/>
      <c r="C27" s="6"/>
      <c r="D27" s="6"/>
      <c r="E27" s="6"/>
      <c r="F27" s="6"/>
      <c r="G27" s="6"/>
      <c r="H27" s="6"/>
      <c r="I27" s="6"/>
      <c r="J27" s="9"/>
    </row>
    <row r="28" spans="1:10">
      <c r="A28" s="186" t="s">
        <v>163</v>
      </c>
      <c r="B28" s="179"/>
      <c r="C28" s="179"/>
      <c r="D28" s="179"/>
      <c r="E28" s="179"/>
      <c r="F28" s="179"/>
      <c r="G28" s="179"/>
      <c r="H28" s="179"/>
      <c r="I28" s="179"/>
      <c r="J28" s="187"/>
    </row>
    <row r="29" spans="1:10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>
      <c r="A30" s="4" t="s">
        <v>164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>
      <c r="A32" s="128" t="s">
        <v>165</v>
      </c>
      <c r="B32" s="6"/>
      <c r="C32" s="6"/>
      <c r="D32" s="6"/>
      <c r="E32" s="6"/>
      <c r="F32" s="6"/>
      <c r="G32" s="6"/>
      <c r="H32" s="6"/>
      <c r="I32" s="6"/>
      <c r="J32" s="9"/>
    </row>
    <row r="33" spans="1:12">
      <c r="A33" s="48"/>
      <c r="B33" s="39"/>
      <c r="C33" s="129"/>
      <c r="D33" s="130"/>
      <c r="E33" s="212" t="s">
        <v>166</v>
      </c>
      <c r="F33" s="213"/>
      <c r="G33" s="129"/>
      <c r="H33" s="130"/>
      <c r="I33" s="212" t="s">
        <v>167</v>
      </c>
      <c r="J33" s="213"/>
    </row>
    <row r="34" spans="1:12">
      <c r="A34" s="4"/>
      <c r="B34" s="6"/>
      <c r="C34" s="198" t="s">
        <v>168</v>
      </c>
      <c r="D34" s="199"/>
      <c r="E34" s="198" t="s">
        <v>169</v>
      </c>
      <c r="F34" s="199"/>
      <c r="G34" s="198" t="s">
        <v>170</v>
      </c>
      <c r="H34" s="199"/>
      <c r="I34" s="198" t="s">
        <v>171</v>
      </c>
      <c r="J34" s="199"/>
    </row>
    <row r="35" spans="1:12">
      <c r="A35" s="89"/>
      <c r="B35" s="6"/>
      <c r="C35" s="196" t="s">
        <v>172</v>
      </c>
      <c r="D35" s="197"/>
      <c r="E35" s="196" t="s">
        <v>172</v>
      </c>
      <c r="F35" s="197"/>
      <c r="G35" s="196" t="s">
        <v>173</v>
      </c>
      <c r="H35" s="197"/>
      <c r="I35" s="196" t="s">
        <v>174</v>
      </c>
      <c r="J35" s="197"/>
    </row>
    <row r="36" spans="1:12" ht="19.5" customHeight="1">
      <c r="A36" s="74" t="s">
        <v>175</v>
      </c>
      <c r="B36" s="86"/>
      <c r="C36" s="131">
        <v>31.07</v>
      </c>
      <c r="D36" s="126" t="s">
        <v>72</v>
      </c>
      <c r="E36" s="131">
        <f>+C36</f>
        <v>31.07</v>
      </c>
      <c r="F36" s="126" t="s">
        <v>72</v>
      </c>
      <c r="G36" s="131">
        <f>+C36</f>
        <v>31.07</v>
      </c>
      <c r="H36" s="126" t="s">
        <v>72</v>
      </c>
      <c r="I36" s="62">
        <v>3.33</v>
      </c>
      <c r="J36" s="132"/>
      <c r="L36" s="69"/>
    </row>
    <row r="37" spans="1:12">
      <c r="A37" s="1" t="s">
        <v>176</v>
      </c>
      <c r="B37" s="2"/>
      <c r="C37" s="1"/>
      <c r="D37" s="133"/>
      <c r="E37" s="1"/>
      <c r="F37" s="133"/>
      <c r="G37" s="1"/>
      <c r="H37" s="133"/>
      <c r="I37" s="1"/>
      <c r="J37" s="3"/>
    </row>
    <row r="38" spans="1:12">
      <c r="A38" s="134" t="s">
        <v>177</v>
      </c>
      <c r="B38" s="12"/>
      <c r="C38" s="135"/>
      <c r="D38" s="136"/>
      <c r="E38" s="135"/>
      <c r="F38" s="136"/>
      <c r="G38" s="135"/>
      <c r="H38" s="136"/>
      <c r="I38" s="135"/>
      <c r="J38" s="12"/>
    </row>
    <row r="39" spans="1:12">
      <c r="A39" s="1" t="s">
        <v>176</v>
      </c>
      <c r="B39" s="3"/>
      <c r="C39" s="137">
        <f>C36</f>
        <v>31.07</v>
      </c>
      <c r="D39" s="138" t="s">
        <v>72</v>
      </c>
      <c r="E39" s="131">
        <f>+C39</f>
        <v>31.07</v>
      </c>
      <c r="F39" s="138" t="s">
        <v>72</v>
      </c>
      <c r="G39" s="131">
        <f>+C39</f>
        <v>31.07</v>
      </c>
      <c r="H39" s="138" t="s">
        <v>72</v>
      </c>
      <c r="I39" s="131">
        <v>3.33</v>
      </c>
      <c r="J39" s="139"/>
    </row>
    <row r="40" spans="1:12">
      <c r="A40" s="134" t="s">
        <v>178</v>
      </c>
      <c r="B40" s="12"/>
      <c r="C40" s="11"/>
      <c r="D40" s="12"/>
      <c r="E40" s="11"/>
      <c r="F40" s="12"/>
      <c r="G40" s="11"/>
      <c r="H40" s="12"/>
      <c r="I40" s="11"/>
      <c r="J40" s="12"/>
    </row>
    <row r="41" spans="1:1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2">
      <c r="A43" s="4"/>
      <c r="B43" s="6"/>
      <c r="C43" s="93"/>
      <c r="D43" s="92"/>
      <c r="E43" s="92"/>
      <c r="F43" s="39"/>
      <c r="G43" s="39"/>
      <c r="H43" s="6"/>
      <c r="I43" s="6"/>
      <c r="J43" s="9"/>
    </row>
    <row r="44" spans="1:1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0">
      <c r="A51" s="4" t="s">
        <v>23</v>
      </c>
      <c r="B51" s="22" t="str">
        <f>+'[1]Check Sheet'!$B$52</f>
        <v>Irmgard R Wilcox</v>
      </c>
      <c r="C51" s="6"/>
      <c r="D51" s="6"/>
      <c r="E51" s="6"/>
      <c r="F51" s="6"/>
      <c r="G51" s="6"/>
      <c r="H51" s="6"/>
      <c r="I51" s="6"/>
      <c r="J51" s="9"/>
    </row>
    <row r="52" spans="1:10">
      <c r="A52" s="4"/>
      <c r="B52" s="22"/>
      <c r="C52" s="6"/>
      <c r="D52" s="6"/>
      <c r="E52" s="6"/>
      <c r="F52" s="6"/>
      <c r="G52" s="6"/>
      <c r="H52" s="6"/>
      <c r="I52" s="6"/>
      <c r="J52" s="9"/>
    </row>
    <row r="53" spans="1:10">
      <c r="A53" s="11" t="s">
        <v>24</v>
      </c>
      <c r="B53" s="43">
        <f>'Item 100, pg 22'!B47</f>
        <v>42374</v>
      </c>
      <c r="C53" s="7"/>
      <c r="D53" s="7"/>
      <c r="E53" s="7"/>
      <c r="F53" s="7"/>
      <c r="G53" s="7"/>
      <c r="H53" s="7" t="s">
        <v>179</v>
      </c>
      <c r="I53" s="7"/>
      <c r="J53" s="25">
        <f>'Item 100, pg 22'!J47</f>
        <v>42430</v>
      </c>
    </row>
    <row r="54" spans="1:10">
      <c r="A54" s="188" t="s">
        <v>26</v>
      </c>
      <c r="B54" s="189"/>
      <c r="C54" s="189"/>
      <c r="D54" s="189"/>
      <c r="E54" s="189"/>
      <c r="F54" s="189"/>
      <c r="G54" s="189"/>
      <c r="H54" s="189"/>
      <c r="I54" s="189"/>
      <c r="J54" s="190"/>
    </row>
    <row r="55" spans="1:10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>
      <c r="A56" s="4" t="s">
        <v>27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>
      <c r="A57" s="11"/>
      <c r="B57" s="7"/>
      <c r="C57" s="7"/>
      <c r="D57" s="7"/>
      <c r="E57" s="7"/>
      <c r="F57" s="7"/>
      <c r="G57" s="7"/>
      <c r="H57" s="7"/>
      <c r="I57" s="7"/>
      <c r="J57" s="12"/>
    </row>
    <row r="61" spans="1:10">
      <c r="G61" s="6"/>
    </row>
  </sheetData>
  <mergeCells count="21">
    <mergeCell ref="C35:D35"/>
    <mergeCell ref="E35:F35"/>
    <mergeCell ref="G35:H35"/>
    <mergeCell ref="I35:J35"/>
    <mergeCell ref="A54:J54"/>
    <mergeCell ref="C34:D34"/>
    <mergeCell ref="E34:F34"/>
    <mergeCell ref="G34:H34"/>
    <mergeCell ref="I34:J34"/>
    <mergeCell ref="H2:I2"/>
    <mergeCell ref="A8:J8"/>
    <mergeCell ref="C10:E10"/>
    <mergeCell ref="F10:H10"/>
    <mergeCell ref="A16:J16"/>
    <mergeCell ref="C18:E18"/>
    <mergeCell ref="F18:H18"/>
    <mergeCell ref="C22:E22"/>
    <mergeCell ref="F22:H22"/>
    <mergeCell ref="A28:J28"/>
    <mergeCell ref="E33:F33"/>
    <mergeCell ref="I33:J33"/>
  </mergeCells>
  <printOptions horizontalCentered="1" verticalCentered="1"/>
  <pageMargins left="0.5" right="0.5" top="0.5" bottom="0.5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workbookViewId="0"/>
  </sheetViews>
  <sheetFormatPr defaultRowHeight="12.75"/>
  <cols>
    <col min="1" max="1" width="10.28515625" customWidth="1"/>
    <col min="2" max="2" width="18.140625" customWidth="1"/>
    <col min="7" max="7" width="15" customWidth="1"/>
    <col min="10" max="10" width="16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'[1]Item 210,220, pg 31'!A2</f>
        <v>Tariff No.</v>
      </c>
      <c r="B2" s="5">
        <v>9</v>
      </c>
      <c r="C2" s="6"/>
      <c r="D2" s="6"/>
      <c r="E2" s="6"/>
      <c r="F2" s="6"/>
      <c r="G2" s="7">
        <v>8</v>
      </c>
      <c r="H2" s="178" t="s">
        <v>1</v>
      </c>
      <c r="I2" s="178"/>
      <c r="J2" s="27">
        <v>32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tr">
        <f>'[1]Item 100, pg 21'!C4</f>
        <v>Harold LeMay Enterprises Inc. G-98</v>
      </c>
      <c r="D4" s="6"/>
      <c r="E4" s="6"/>
      <c r="F4" s="6"/>
      <c r="G4" s="6"/>
      <c r="H4" s="6"/>
      <c r="I4" s="6"/>
      <c r="J4" s="9"/>
    </row>
    <row r="5" spans="1:10">
      <c r="A5" s="11" t="s">
        <v>4</v>
      </c>
      <c r="B5" s="7"/>
      <c r="C5" s="7" t="str">
        <f>'[1]Item 100, pg 21'!C5</f>
        <v>Pierce County Refuse</v>
      </c>
      <c r="D5" s="7"/>
      <c r="E5" s="7"/>
      <c r="F5" s="7"/>
      <c r="G5" s="7"/>
      <c r="H5" s="7"/>
      <c r="I5" s="7"/>
      <c r="J5" s="12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186" t="s">
        <v>180</v>
      </c>
      <c r="B7" s="179"/>
      <c r="C7" s="179"/>
      <c r="D7" s="179"/>
      <c r="E7" s="179"/>
      <c r="F7" s="179"/>
      <c r="G7" s="179"/>
      <c r="H7" s="179"/>
      <c r="I7" s="179"/>
      <c r="J7" s="187"/>
    </row>
    <row r="8" spans="1:10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>
      <c r="A9" s="4" t="s">
        <v>181</v>
      </c>
      <c r="B9" s="6"/>
      <c r="C9" s="6"/>
      <c r="D9" s="6"/>
      <c r="E9" s="6"/>
      <c r="F9" s="6"/>
      <c r="G9" s="6"/>
      <c r="H9" s="6"/>
      <c r="I9" s="6"/>
      <c r="J9" s="9"/>
    </row>
    <row r="10" spans="1:10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>
      <c r="A11" s="200" t="s">
        <v>182</v>
      </c>
      <c r="B11" s="201"/>
      <c r="C11" s="201"/>
      <c r="D11" s="201"/>
      <c r="E11" s="202"/>
      <c r="F11" s="200" t="s">
        <v>183</v>
      </c>
      <c r="G11" s="202"/>
      <c r="H11" s="200" t="s">
        <v>184</v>
      </c>
      <c r="I11" s="201"/>
      <c r="J11" s="202"/>
    </row>
    <row r="12" spans="1:10" ht="15.75">
      <c r="A12" s="74"/>
      <c r="B12" s="141" t="s">
        <v>185</v>
      </c>
      <c r="C12" s="75"/>
      <c r="D12" s="75"/>
      <c r="E12" s="86"/>
      <c r="F12" s="74"/>
      <c r="G12" s="86"/>
      <c r="H12" s="74"/>
      <c r="I12" s="75"/>
      <c r="J12" s="86"/>
    </row>
    <row r="13" spans="1:10">
      <c r="A13" s="74"/>
      <c r="B13" s="75"/>
      <c r="C13" s="75"/>
      <c r="D13" s="75"/>
      <c r="E13" s="86"/>
      <c r="F13" s="140" t="s">
        <v>186</v>
      </c>
      <c r="G13" s="86"/>
      <c r="H13" s="60">
        <v>145.84</v>
      </c>
      <c r="I13" s="75" t="s">
        <v>187</v>
      </c>
      <c r="J13" s="86" t="s">
        <v>72</v>
      </c>
    </row>
    <row r="14" spans="1:10">
      <c r="A14" s="74"/>
      <c r="B14" s="75"/>
      <c r="C14" s="75"/>
      <c r="D14" s="75"/>
      <c r="E14" s="86"/>
      <c r="F14" s="140" t="s">
        <v>188</v>
      </c>
      <c r="G14" s="86"/>
      <c r="H14" s="68">
        <v>33</v>
      </c>
      <c r="I14" s="75" t="s">
        <v>189</v>
      </c>
      <c r="J14" s="86"/>
    </row>
    <row r="15" spans="1:10">
      <c r="A15" s="74"/>
      <c r="B15" s="75"/>
      <c r="C15" s="75"/>
      <c r="D15" s="75"/>
      <c r="E15" s="86"/>
      <c r="F15" s="168" t="s">
        <v>228</v>
      </c>
      <c r="G15" s="86"/>
      <c r="H15" s="169" t="s">
        <v>228</v>
      </c>
      <c r="I15" s="75"/>
      <c r="J15" s="86"/>
    </row>
    <row r="16" spans="1:10">
      <c r="A16" s="74"/>
      <c r="B16" s="75"/>
      <c r="C16" s="75"/>
      <c r="D16" s="75"/>
      <c r="E16" s="86"/>
      <c r="F16" s="168" t="s">
        <v>228</v>
      </c>
      <c r="G16" s="86"/>
      <c r="H16" s="169" t="s">
        <v>228</v>
      </c>
      <c r="I16" s="75"/>
      <c r="J16" s="86"/>
    </row>
    <row r="17" spans="1:10">
      <c r="A17" s="74"/>
      <c r="B17" s="75"/>
      <c r="C17" s="75"/>
      <c r="D17" s="75"/>
      <c r="E17" s="86"/>
      <c r="F17" s="168" t="s">
        <v>228</v>
      </c>
      <c r="G17" s="86"/>
      <c r="H17" s="169" t="s">
        <v>228</v>
      </c>
      <c r="I17" s="142"/>
      <c r="J17" s="86"/>
    </row>
    <row r="18" spans="1:10">
      <c r="A18" s="74"/>
      <c r="B18" s="75"/>
      <c r="C18" s="75"/>
      <c r="D18" s="75"/>
      <c r="E18" s="86"/>
      <c r="F18" s="168" t="s">
        <v>228</v>
      </c>
      <c r="G18" s="86"/>
      <c r="H18" s="169" t="s">
        <v>228</v>
      </c>
      <c r="I18" s="75"/>
      <c r="J18" s="86"/>
    </row>
    <row r="19" spans="1:10">
      <c r="A19" s="74"/>
      <c r="B19" s="75"/>
      <c r="C19" s="75"/>
      <c r="D19" s="75"/>
      <c r="E19" s="86"/>
      <c r="F19" s="168" t="s">
        <v>228</v>
      </c>
      <c r="G19" s="86"/>
      <c r="H19" s="169" t="s">
        <v>228</v>
      </c>
      <c r="I19" s="75"/>
      <c r="J19" s="86"/>
    </row>
    <row r="20" spans="1:10">
      <c r="A20" s="74"/>
      <c r="B20" s="75"/>
      <c r="C20" s="75"/>
      <c r="D20" s="75"/>
      <c r="E20" s="86"/>
      <c r="F20" s="168" t="s">
        <v>228</v>
      </c>
      <c r="G20" s="86"/>
      <c r="H20" s="169" t="s">
        <v>228</v>
      </c>
      <c r="I20" s="75"/>
      <c r="J20" s="86"/>
    </row>
    <row r="21" spans="1:10">
      <c r="A21" s="74"/>
      <c r="B21" s="75"/>
      <c r="C21" s="75"/>
      <c r="D21" s="75"/>
      <c r="E21" s="86"/>
      <c r="F21" s="168" t="s">
        <v>228</v>
      </c>
      <c r="G21" s="86"/>
      <c r="H21" s="169" t="s">
        <v>228</v>
      </c>
      <c r="I21" s="142"/>
      <c r="J21" s="86"/>
    </row>
    <row r="22" spans="1:10">
      <c r="A22" s="74"/>
      <c r="B22" s="75"/>
      <c r="C22" s="75"/>
      <c r="D22" s="75"/>
      <c r="E22" s="86"/>
      <c r="F22" s="168" t="s">
        <v>228</v>
      </c>
      <c r="G22" s="86"/>
      <c r="H22" s="169" t="s">
        <v>228</v>
      </c>
      <c r="I22" s="75"/>
      <c r="J22" s="86"/>
    </row>
    <row r="23" spans="1:10">
      <c r="A23" s="74"/>
      <c r="B23" s="75"/>
      <c r="C23" s="75"/>
      <c r="D23" s="75"/>
      <c r="E23" s="86"/>
      <c r="F23" s="140"/>
      <c r="G23" s="86"/>
      <c r="H23" s="60"/>
      <c r="I23" s="75"/>
      <c r="J23" s="86"/>
    </row>
    <row r="24" spans="1:10">
      <c r="A24" s="74"/>
      <c r="B24" s="75"/>
      <c r="C24" s="75"/>
      <c r="D24" s="75"/>
      <c r="E24" s="86"/>
      <c r="F24" s="74" t="s">
        <v>117</v>
      </c>
      <c r="G24" s="86"/>
      <c r="H24" s="91">
        <v>102.13</v>
      </c>
      <c r="I24" s="75" t="s">
        <v>187</v>
      </c>
      <c r="J24" s="132"/>
    </row>
    <row r="25" spans="1:10">
      <c r="A25" s="74"/>
      <c r="B25" s="75"/>
      <c r="C25" s="75"/>
      <c r="D25" s="75"/>
      <c r="E25" s="86"/>
      <c r="F25" s="74"/>
      <c r="G25" s="86"/>
      <c r="H25" s="74"/>
      <c r="I25" s="75"/>
      <c r="J25" s="86"/>
    </row>
    <row r="26" spans="1:10">
      <c r="A26" s="74"/>
      <c r="B26" s="75"/>
      <c r="C26" s="75"/>
      <c r="D26" s="75"/>
      <c r="E26" s="86"/>
      <c r="F26" s="74"/>
      <c r="G26" s="86"/>
      <c r="H26" s="74"/>
      <c r="I26" s="75"/>
      <c r="J26" s="86"/>
    </row>
    <row r="27" spans="1:10">
      <c r="A27" s="74"/>
      <c r="B27" s="75"/>
      <c r="C27" s="75"/>
      <c r="D27" s="75"/>
      <c r="E27" s="86"/>
      <c r="F27" s="74"/>
      <c r="G27" s="86"/>
      <c r="H27" s="74"/>
      <c r="I27" s="75"/>
      <c r="J27" s="86"/>
    </row>
    <row r="28" spans="1:10">
      <c r="A28" s="74"/>
      <c r="B28" s="75"/>
      <c r="C28" s="75"/>
      <c r="D28" s="75"/>
      <c r="E28" s="86"/>
      <c r="F28" s="74"/>
      <c r="G28" s="86"/>
      <c r="H28" s="74"/>
      <c r="I28" s="75"/>
      <c r="J28" s="86"/>
    </row>
    <row r="29" spans="1:10">
      <c r="A29" s="74"/>
      <c r="B29" s="75"/>
      <c r="C29" s="75"/>
      <c r="D29" s="75"/>
      <c r="E29" s="86"/>
      <c r="F29" s="74"/>
      <c r="G29" s="86"/>
      <c r="H29" s="74"/>
      <c r="I29" s="75"/>
      <c r="J29" s="86"/>
    </row>
    <row r="30" spans="1:10">
      <c r="A30" s="74"/>
      <c r="B30" s="75"/>
      <c r="C30" s="75"/>
      <c r="D30" s="75"/>
      <c r="E30" s="86"/>
      <c r="F30" s="74"/>
      <c r="G30" s="86"/>
      <c r="H30" s="74"/>
      <c r="I30" s="75"/>
      <c r="J30" s="86"/>
    </row>
    <row r="31" spans="1:10">
      <c r="A31" s="74"/>
      <c r="B31" s="75"/>
      <c r="C31" s="75"/>
      <c r="D31" s="75"/>
      <c r="E31" s="86"/>
      <c r="F31" s="74"/>
      <c r="G31" s="86"/>
      <c r="H31" s="74"/>
      <c r="I31" s="75"/>
      <c r="J31" s="86"/>
    </row>
    <row r="32" spans="1:10">
      <c r="A32" s="74"/>
      <c r="B32" s="75"/>
      <c r="C32" s="75"/>
      <c r="D32" s="75"/>
      <c r="E32" s="86"/>
      <c r="F32" s="74"/>
      <c r="G32" s="86"/>
      <c r="H32" s="74"/>
      <c r="I32" s="75"/>
      <c r="J32" s="86"/>
    </row>
    <row r="33" spans="1:10">
      <c r="A33" s="74"/>
      <c r="B33" s="75"/>
      <c r="C33" s="75"/>
      <c r="D33" s="75"/>
      <c r="E33" s="86"/>
      <c r="F33" s="74"/>
      <c r="G33" s="86"/>
      <c r="H33" s="74"/>
      <c r="I33" s="75"/>
      <c r="J33" s="86"/>
    </row>
    <row r="34" spans="1:10">
      <c r="A34" s="74"/>
      <c r="B34" s="75"/>
      <c r="C34" s="75"/>
      <c r="D34" s="75"/>
      <c r="E34" s="86"/>
      <c r="F34" s="74"/>
      <c r="G34" s="86"/>
      <c r="H34" s="74"/>
      <c r="I34" s="75"/>
      <c r="J34" s="86"/>
    </row>
    <row r="35" spans="1:10">
      <c r="A35" s="74"/>
      <c r="B35" s="75"/>
      <c r="C35" s="75"/>
      <c r="D35" s="75"/>
      <c r="E35" s="86"/>
      <c r="F35" s="74"/>
      <c r="G35" s="86"/>
      <c r="H35" s="74"/>
      <c r="I35" s="75"/>
      <c r="J35" s="86"/>
    </row>
    <row r="36" spans="1:10">
      <c r="A36" s="74"/>
      <c r="B36" s="75"/>
      <c r="C36" s="75"/>
      <c r="D36" s="75"/>
      <c r="E36" s="86"/>
      <c r="F36" s="74"/>
      <c r="G36" s="86"/>
      <c r="H36" s="74"/>
      <c r="I36" s="75"/>
      <c r="J36" s="86"/>
    </row>
    <row r="37" spans="1:10">
      <c r="A37" s="74"/>
      <c r="B37" s="75"/>
      <c r="C37" s="75"/>
      <c r="D37" s="75"/>
      <c r="E37" s="86"/>
      <c r="F37" s="74"/>
      <c r="G37" s="86"/>
      <c r="H37" s="74"/>
      <c r="I37" s="75"/>
      <c r="J37" s="86"/>
    </row>
    <row r="38" spans="1:10">
      <c r="A38" s="74"/>
      <c r="B38" s="75"/>
      <c r="C38" s="75"/>
      <c r="D38" s="75"/>
      <c r="E38" s="86"/>
      <c r="F38" s="74"/>
      <c r="G38" s="86"/>
      <c r="H38" s="74"/>
      <c r="I38" s="75"/>
      <c r="J38" s="86"/>
    </row>
    <row r="39" spans="1:10">
      <c r="A39" s="74"/>
      <c r="B39" s="75"/>
      <c r="C39" s="75"/>
      <c r="D39" s="75"/>
      <c r="E39" s="86"/>
      <c r="F39" s="74"/>
      <c r="G39" s="86"/>
      <c r="H39" s="74"/>
      <c r="I39" s="75"/>
      <c r="J39" s="86"/>
    </row>
    <row r="40" spans="1:10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>
      <c r="A43" s="4" t="s">
        <v>190</v>
      </c>
      <c r="B43" s="6"/>
      <c r="C43" s="6"/>
      <c r="D43" s="39"/>
      <c r="E43" s="39"/>
      <c r="F43" s="39"/>
      <c r="G43" s="39"/>
      <c r="H43" s="6"/>
      <c r="I43" s="6"/>
      <c r="J43" s="9"/>
    </row>
    <row r="44" spans="1:10">
      <c r="A44" s="37" t="s">
        <v>191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>
      <c r="A45" s="28" t="s">
        <v>192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>
      <c r="A52" s="1" t="s">
        <v>23</v>
      </c>
      <c r="B52" s="143" t="str">
        <f>+'[1]Check Sheet'!$B$52</f>
        <v>Irmgard R Wilcox</v>
      </c>
      <c r="C52" s="2"/>
      <c r="D52" s="2"/>
      <c r="E52" s="2"/>
      <c r="F52" s="2"/>
      <c r="G52" s="2"/>
      <c r="H52" s="2"/>
      <c r="I52" s="2"/>
      <c r="J52" s="3"/>
    </row>
    <row r="53" spans="1:10">
      <c r="A53" s="4"/>
      <c r="B53" s="22"/>
      <c r="C53" s="6"/>
      <c r="D53" s="6"/>
      <c r="E53" s="6"/>
      <c r="F53" s="6"/>
      <c r="G53" s="6"/>
      <c r="H53" s="6"/>
      <c r="I53" s="6"/>
      <c r="J53" s="9"/>
    </row>
    <row r="54" spans="1:10">
      <c r="A54" s="11" t="s">
        <v>24</v>
      </c>
      <c r="B54" s="43">
        <f>'Item 120,130,150, pg 26'!B53</f>
        <v>42374</v>
      </c>
      <c r="C54" s="7"/>
      <c r="D54" s="7"/>
      <c r="E54" s="7"/>
      <c r="F54" s="7"/>
      <c r="G54" s="7"/>
      <c r="H54" s="7" t="s">
        <v>49</v>
      </c>
      <c r="I54" s="7"/>
      <c r="J54" s="25">
        <f>'Item 120,130,150, pg 26'!J53</f>
        <v>42430</v>
      </c>
    </row>
    <row r="55" spans="1:10">
      <c r="A55" s="144"/>
      <c r="B55" s="6"/>
      <c r="C55" s="145"/>
      <c r="D55" s="144" t="s">
        <v>26</v>
      </c>
      <c r="E55" s="145"/>
      <c r="F55" s="145"/>
      <c r="G55" s="145"/>
      <c r="H55" s="145"/>
      <c r="I55" s="145"/>
      <c r="J55" s="146"/>
    </row>
    <row r="56" spans="1:10">
      <c r="A56" s="4"/>
      <c r="B56" s="147"/>
      <c r="C56" s="6"/>
      <c r="D56" s="6"/>
      <c r="E56" s="6"/>
      <c r="F56" s="6"/>
      <c r="G56" s="6"/>
      <c r="H56" s="6"/>
      <c r="I56" s="6"/>
      <c r="J56" s="9"/>
    </row>
    <row r="57" spans="1:10">
      <c r="A57" s="4" t="s">
        <v>27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>
      <c r="A58" s="11"/>
      <c r="B58" s="7"/>
      <c r="C58" s="7"/>
      <c r="D58" s="7"/>
      <c r="E58" s="7"/>
      <c r="F58" s="7"/>
      <c r="G58" s="7"/>
      <c r="H58" s="7"/>
      <c r="I58" s="7"/>
      <c r="J58" s="12"/>
    </row>
    <row r="59" spans="1:10">
      <c r="B59" s="6"/>
    </row>
  </sheetData>
  <mergeCells count="5">
    <mergeCell ref="H2:I2"/>
    <mergeCell ref="A7:J7"/>
    <mergeCell ref="A11:E11"/>
    <mergeCell ref="F11:G11"/>
    <mergeCell ref="H11:J11"/>
  </mergeCells>
  <printOptions horizontalCentered="1" verticalCentered="1"/>
  <pageMargins left="0.5" right="0.5" top="0.5" bottom="0.5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1"/>
  <sheetViews>
    <sheetView zoomScaleNormal="100" workbookViewId="0"/>
  </sheetViews>
  <sheetFormatPr defaultRowHeight="12.75"/>
  <cols>
    <col min="1" max="1" width="10.28515625" customWidth="1"/>
    <col min="2" max="2" width="17.7109375" customWidth="1"/>
    <col min="3" max="3" width="0.7109375" customWidth="1"/>
    <col min="5" max="5" width="3" customWidth="1"/>
    <col min="6" max="6" width="8" bestFit="1" customWidth="1"/>
    <col min="7" max="7" width="3" customWidth="1"/>
    <col min="8" max="8" width="7.7109375" bestFit="1" customWidth="1"/>
    <col min="9" max="9" width="4.42578125" customWidth="1"/>
    <col min="10" max="10" width="7.7109375" bestFit="1" customWidth="1"/>
    <col min="11" max="11" width="4.28515625" customWidth="1"/>
    <col min="12" max="12" width="10.5703125" customWidth="1"/>
    <col min="13" max="13" width="3.85546875" customWidth="1"/>
    <col min="14" max="14" width="8.7109375" bestFit="1" customWidth="1"/>
    <col min="15" max="15" width="4.5703125" customWidth="1"/>
  </cols>
  <sheetData>
    <row r="1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>
      <c r="A2" s="4" t="str">
        <f>'[1]Item 230, pg 32'!A2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26">
        <v>8</v>
      </c>
      <c r="K2" s="22" t="s">
        <v>1</v>
      </c>
      <c r="L2" s="22"/>
      <c r="N2" s="5">
        <v>33</v>
      </c>
      <c r="O2" s="9"/>
    </row>
    <row r="3" spans="1:15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>
      <c r="A4" s="4" t="s">
        <v>2</v>
      </c>
      <c r="B4" s="6"/>
      <c r="C4" s="6"/>
      <c r="D4" s="6" t="str">
        <f>'[1]Item 230, pg 32'!C4</f>
        <v>Harold LeMay Enterprises Inc. G-98</v>
      </c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>
      <c r="A5" s="11" t="s">
        <v>4</v>
      </c>
      <c r="B5" s="7"/>
      <c r="C5" s="7"/>
      <c r="D5" s="7" t="str">
        <f>'[1]Item 230, pg 32'!C5</f>
        <v>Pierce County Refuse</v>
      </c>
      <c r="E5" s="7"/>
      <c r="F5" s="7"/>
      <c r="G5" s="7"/>
      <c r="H5" s="7"/>
      <c r="I5" s="7"/>
      <c r="J5" s="7"/>
      <c r="K5" s="7"/>
      <c r="L5" s="7"/>
      <c r="M5" s="7"/>
      <c r="N5" s="7"/>
      <c r="O5" s="12"/>
    </row>
    <row r="6" spans="1:1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>
      <c r="A7" s="186" t="s">
        <v>145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87"/>
    </row>
    <row r="8" spans="1:15">
      <c r="A8" s="198" t="s">
        <v>118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99"/>
    </row>
    <row r="9" spans="1:15">
      <c r="A9" s="198" t="s">
        <v>119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99"/>
    </row>
    <row r="10" spans="1:1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>
      <c r="A11" s="6" t="s">
        <v>146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>
      <c r="A13" s="4"/>
      <c r="B13" s="31"/>
      <c r="C13" s="30"/>
      <c r="D13" s="200" t="s">
        <v>120</v>
      </c>
      <c r="E13" s="214"/>
      <c r="F13" s="201"/>
      <c r="G13" s="214"/>
      <c r="H13" s="201"/>
      <c r="I13" s="214"/>
      <c r="J13" s="201"/>
      <c r="K13" s="214"/>
      <c r="L13" s="201"/>
      <c r="M13" s="201"/>
      <c r="N13" s="201"/>
      <c r="O13" s="202"/>
    </row>
    <row r="14" spans="1:15">
      <c r="A14" s="101" t="s">
        <v>121</v>
      </c>
      <c r="B14" s="102"/>
      <c r="C14" s="103"/>
      <c r="D14" s="104" t="s">
        <v>122</v>
      </c>
      <c r="E14" s="105"/>
      <c r="F14" s="104" t="s">
        <v>123</v>
      </c>
      <c r="G14" s="106"/>
      <c r="H14" s="104" t="s">
        <v>124</v>
      </c>
      <c r="I14" s="106"/>
      <c r="J14" s="105" t="s">
        <v>125</v>
      </c>
      <c r="K14" s="105"/>
      <c r="L14" s="104" t="s">
        <v>126</v>
      </c>
      <c r="M14" s="106"/>
      <c r="N14" s="105" t="s">
        <v>127</v>
      </c>
      <c r="O14" s="86"/>
    </row>
    <row r="15" spans="1:15">
      <c r="A15" s="107" t="s">
        <v>128</v>
      </c>
      <c r="B15" s="75"/>
      <c r="C15" s="86"/>
      <c r="D15" s="108"/>
      <c r="E15" s="109"/>
      <c r="F15" s="108"/>
      <c r="G15" s="109"/>
      <c r="H15" s="110"/>
      <c r="I15" s="109"/>
      <c r="J15" s="110"/>
      <c r="K15" s="109"/>
      <c r="L15" s="110"/>
      <c r="M15" s="111"/>
      <c r="N15" s="110"/>
      <c r="O15" s="111"/>
    </row>
    <row r="16" spans="1:15">
      <c r="A16" s="107" t="s">
        <v>129</v>
      </c>
      <c r="B16" s="75"/>
      <c r="C16" s="86"/>
      <c r="D16" s="60">
        <v>30.37</v>
      </c>
      <c r="E16" s="112" t="s">
        <v>72</v>
      </c>
      <c r="F16" s="60">
        <v>41.48</v>
      </c>
      <c r="G16" s="112" t="s">
        <v>72</v>
      </c>
      <c r="H16" s="113">
        <v>50.03</v>
      </c>
      <c r="I16" s="112" t="s">
        <v>72</v>
      </c>
      <c r="J16" s="113">
        <v>67.599999999999994</v>
      </c>
      <c r="K16" s="112" t="s">
        <v>72</v>
      </c>
      <c r="L16" s="113">
        <v>84.47</v>
      </c>
      <c r="M16" s="112" t="s">
        <v>72</v>
      </c>
      <c r="N16" s="113">
        <v>113.34</v>
      </c>
      <c r="O16" s="162" t="s">
        <v>72</v>
      </c>
    </row>
    <row r="17" spans="1:25">
      <c r="A17" s="107" t="s">
        <v>130</v>
      </c>
      <c r="B17" s="75"/>
      <c r="C17" s="86"/>
      <c r="D17" s="60">
        <v>17.23</v>
      </c>
      <c r="E17" s="112" t="s">
        <v>72</v>
      </c>
      <c r="F17" s="60">
        <v>23.53</v>
      </c>
      <c r="G17" s="112" t="s">
        <v>72</v>
      </c>
      <c r="H17" s="60">
        <v>31.02</v>
      </c>
      <c r="I17" s="112" t="s">
        <v>72</v>
      </c>
      <c r="J17" s="60">
        <v>43.85</v>
      </c>
      <c r="K17" s="112" t="s">
        <v>72</v>
      </c>
      <c r="L17" s="60">
        <v>59.13</v>
      </c>
      <c r="M17" s="112" t="s">
        <v>72</v>
      </c>
      <c r="N17" s="60">
        <v>81.66</v>
      </c>
      <c r="O17" s="162" t="s">
        <v>72</v>
      </c>
    </row>
    <row r="18" spans="1:25">
      <c r="A18" s="114" t="s">
        <v>131</v>
      </c>
      <c r="B18" s="115"/>
      <c r="C18" s="116"/>
      <c r="D18" s="68">
        <v>62.47</v>
      </c>
      <c r="E18" s="117" t="s">
        <v>72</v>
      </c>
      <c r="F18" s="68">
        <v>69.150000000000006</v>
      </c>
      <c r="G18" s="117" t="s">
        <v>72</v>
      </c>
      <c r="H18" s="68">
        <v>76.89</v>
      </c>
      <c r="I18" s="117" t="s">
        <v>72</v>
      </c>
      <c r="J18" s="68">
        <v>88.21</v>
      </c>
      <c r="K18" s="117" t="s">
        <v>72</v>
      </c>
      <c r="L18" s="68">
        <v>101.37</v>
      </c>
      <c r="M18" s="117" t="s">
        <v>72</v>
      </c>
      <c r="N18" s="68">
        <v>119.68</v>
      </c>
      <c r="O18" s="162" t="s">
        <v>72</v>
      </c>
    </row>
    <row r="19" spans="1:25">
      <c r="A19" s="118" t="s">
        <v>132</v>
      </c>
      <c r="B19" s="75"/>
      <c r="C19" s="86"/>
      <c r="D19" s="97"/>
      <c r="E19" s="95"/>
      <c r="F19" s="96"/>
      <c r="G19" s="95"/>
      <c r="H19" s="97"/>
      <c r="I19" s="95"/>
      <c r="J19" s="97"/>
      <c r="K19" s="95"/>
      <c r="L19" s="97"/>
      <c r="M19" s="95"/>
      <c r="N19" s="97"/>
      <c r="O19" s="163"/>
    </row>
    <row r="20" spans="1:25">
      <c r="A20" s="107" t="s">
        <v>133</v>
      </c>
      <c r="B20" s="75"/>
      <c r="C20" s="86"/>
      <c r="D20" s="60">
        <v>22.71</v>
      </c>
      <c r="E20" s="112"/>
      <c r="F20" s="60">
        <v>22.71</v>
      </c>
      <c r="G20" s="112"/>
      <c r="H20" s="60">
        <v>22.71</v>
      </c>
      <c r="I20" s="112"/>
      <c r="J20" s="60">
        <v>22.71</v>
      </c>
      <c r="K20" s="112"/>
      <c r="L20" s="60">
        <v>22.71</v>
      </c>
      <c r="M20" s="112"/>
      <c r="N20" s="113">
        <v>42.77</v>
      </c>
      <c r="O20" s="162"/>
    </row>
    <row r="21" spans="1:25">
      <c r="A21" s="107" t="s">
        <v>134</v>
      </c>
      <c r="B21" s="75"/>
      <c r="C21" s="86"/>
      <c r="D21" s="60">
        <v>22.02</v>
      </c>
      <c r="E21" s="112" t="s">
        <v>72</v>
      </c>
      <c r="F21" s="60">
        <v>29.26</v>
      </c>
      <c r="G21" s="112" t="s">
        <v>72</v>
      </c>
      <c r="H21" s="113">
        <v>35.53</v>
      </c>
      <c r="I21" s="112" t="s">
        <v>72</v>
      </c>
      <c r="J21" s="113">
        <v>49.75</v>
      </c>
      <c r="K21" s="112" t="s">
        <v>72</v>
      </c>
      <c r="L21" s="113">
        <v>64.099999999999994</v>
      </c>
      <c r="M21" s="112" t="s">
        <v>72</v>
      </c>
      <c r="N21" s="113">
        <v>89.37</v>
      </c>
      <c r="O21" s="162" t="s">
        <v>72</v>
      </c>
    </row>
    <row r="22" spans="1:25">
      <c r="A22" s="107" t="s">
        <v>135</v>
      </c>
      <c r="B22" s="75"/>
      <c r="C22" s="86"/>
      <c r="D22" s="60">
        <v>0.48</v>
      </c>
      <c r="E22" s="112"/>
      <c r="F22" s="60">
        <v>0.53</v>
      </c>
      <c r="G22" s="112"/>
      <c r="H22" s="113">
        <v>0.63</v>
      </c>
      <c r="I22" s="112"/>
      <c r="J22" s="113">
        <v>0.69</v>
      </c>
      <c r="K22" s="112"/>
      <c r="L22" s="113">
        <v>0.9</v>
      </c>
      <c r="M22" s="112"/>
      <c r="N22" s="113">
        <v>1.32</v>
      </c>
      <c r="O22" s="112"/>
    </row>
    <row r="23" spans="1:25">
      <c r="A23" s="107" t="s">
        <v>136</v>
      </c>
      <c r="B23" s="75"/>
      <c r="C23" s="86"/>
      <c r="D23" s="108"/>
      <c r="E23" s="109"/>
      <c r="F23" s="108"/>
      <c r="G23" s="109"/>
      <c r="H23" s="110"/>
      <c r="I23" s="109"/>
      <c r="J23" s="108"/>
      <c r="K23" s="109"/>
      <c r="L23" s="110"/>
      <c r="M23" s="119"/>
      <c r="N23" s="110"/>
      <c r="O23" s="119"/>
    </row>
    <row r="24" spans="1:25">
      <c r="A24" s="118" t="s">
        <v>147</v>
      </c>
      <c r="B24" s="75"/>
      <c r="C24" s="86"/>
      <c r="D24" s="97"/>
      <c r="E24" s="95"/>
      <c r="F24" s="96"/>
      <c r="G24" s="95"/>
      <c r="H24" s="97"/>
      <c r="I24" s="95"/>
      <c r="J24" s="97"/>
      <c r="K24" s="95"/>
      <c r="L24" s="97"/>
      <c r="M24" s="95"/>
      <c r="N24" s="97"/>
      <c r="O24" s="95"/>
      <c r="S24" s="99"/>
    </row>
    <row r="25" spans="1:25">
      <c r="A25" s="107"/>
      <c r="B25" s="75"/>
      <c r="C25" s="86"/>
      <c r="D25" s="120">
        <v>960</v>
      </c>
      <c r="E25" s="121"/>
      <c r="F25" s="120">
        <v>1030</v>
      </c>
      <c r="G25" s="121"/>
      <c r="H25" s="122">
        <v>1100</v>
      </c>
      <c r="I25" s="121"/>
      <c r="J25" s="120">
        <v>1260</v>
      </c>
      <c r="K25" s="121"/>
      <c r="L25" s="122">
        <v>1575</v>
      </c>
      <c r="M25" s="121"/>
      <c r="N25" s="122">
        <v>1890</v>
      </c>
      <c r="O25" s="112"/>
      <c r="P25" s="99"/>
      <c r="Q25" s="99"/>
      <c r="R25" s="99"/>
      <c r="S25" s="99"/>
      <c r="T25" s="99"/>
      <c r="U25" s="123"/>
      <c r="V25" s="123"/>
      <c r="W25" s="123"/>
      <c r="X25" s="123"/>
      <c r="Y25" s="123"/>
    </row>
    <row r="26" spans="1: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</row>
    <row r="28" spans="1:25">
      <c r="A28" s="37" t="s">
        <v>137</v>
      </c>
      <c r="B28" s="22" t="s">
        <v>138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25">
      <c r="A29" s="37"/>
      <c r="B29" s="22" t="s">
        <v>139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25">
      <c r="A30" s="37"/>
      <c r="B30" s="22" t="s">
        <v>140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25">
      <c r="A31" s="37"/>
      <c r="B31" s="22" t="s">
        <v>141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25">
      <c r="A32" s="37"/>
      <c r="B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>
      <c r="A33" s="80" t="s">
        <v>142</v>
      </c>
      <c r="B33" s="100" t="s">
        <v>143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</row>
    <row r="34" spans="1:15">
      <c r="A34" s="37"/>
      <c r="B34" s="22" t="s">
        <v>144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9"/>
    </row>
    <row r="35" spans="1:15">
      <c r="A35" s="41"/>
      <c r="B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9"/>
    </row>
    <row r="36" spans="1:15">
      <c r="A36" s="37" t="s">
        <v>148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>
      <c r="A37" s="37"/>
      <c r="B37" s="2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>
      <c r="A38" s="37"/>
      <c r="B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>
      <c r="A39" s="4" t="s">
        <v>149</v>
      </c>
      <c r="B39" s="2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>
      <c r="A40" s="4" t="s">
        <v>150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>
      <c r="A41" s="4"/>
      <c r="B41" s="32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>
      <c r="A42" s="4"/>
      <c r="B42" s="6"/>
      <c r="C42" s="6"/>
      <c r="D42" s="39"/>
      <c r="E42" s="39"/>
      <c r="F42" s="39"/>
      <c r="G42" s="39"/>
      <c r="H42" s="39"/>
      <c r="I42" s="39"/>
      <c r="J42" s="39"/>
      <c r="K42" s="39"/>
      <c r="L42" s="6"/>
      <c r="M42" s="6"/>
      <c r="N42" s="6"/>
      <c r="O42" s="9"/>
    </row>
    <row r="43" spans="1:1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>
      <c r="A44" s="1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2"/>
    </row>
    <row r="45" spans="1:15">
      <c r="A45" s="4" t="s">
        <v>23</v>
      </c>
      <c r="B45" s="124" t="str">
        <f>+'[1]Check Sheet'!$B$52</f>
        <v>Irmgard R Wilcox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>
      <c r="A46" s="4"/>
      <c r="B46" s="2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>
      <c r="A47" s="11" t="s">
        <v>24</v>
      </c>
      <c r="B47" s="43">
        <f>'Item 230, pg 32'!B54</f>
        <v>42374</v>
      </c>
      <c r="C47" s="7"/>
      <c r="D47" s="7"/>
      <c r="E47" s="7"/>
      <c r="F47" s="7"/>
      <c r="G47" s="7"/>
      <c r="H47" s="7"/>
      <c r="I47" s="7"/>
      <c r="J47" s="7"/>
      <c r="K47" s="7"/>
      <c r="L47" s="7" t="s">
        <v>92</v>
      </c>
      <c r="M47" s="7"/>
      <c r="N47" s="215">
        <f>'Item 230, pg 32'!J54</f>
        <v>42430</v>
      </c>
      <c r="O47" s="216"/>
    </row>
    <row r="48" spans="1:15">
      <c r="A48" s="188" t="s">
        <v>26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1"/>
      <c r="O48" s="190"/>
    </row>
    <row r="49" spans="1:1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>
      <c r="A50" s="4" t="s">
        <v>27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2"/>
    </row>
  </sheetData>
  <mergeCells count="6">
    <mergeCell ref="A48:O48"/>
    <mergeCell ref="A7:O7"/>
    <mergeCell ref="A8:O8"/>
    <mergeCell ref="A9:O9"/>
    <mergeCell ref="D13:O13"/>
    <mergeCell ref="N47:O47"/>
  </mergeCells>
  <printOptions horizontalCentered="1" verticalCentered="1"/>
  <pageMargins left="0.5" right="0.5" top="0.5" bottom="0.5" header="0.5" footer="0.5"/>
  <pageSetup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workbookViewId="0"/>
  </sheetViews>
  <sheetFormatPr defaultRowHeight="12.75"/>
  <cols>
    <col min="1" max="1" width="10.5703125" customWidth="1"/>
    <col min="2" max="2" width="18.42578125" customWidth="1"/>
    <col min="3" max="3" width="7.42578125" customWidth="1"/>
    <col min="5" max="5" width="4.140625" customWidth="1"/>
    <col min="6" max="6" width="10.5703125" customWidth="1"/>
    <col min="7" max="7" width="3.85546875" customWidth="1"/>
    <col min="9" max="9" width="4.5703125" customWidth="1"/>
    <col min="11" max="11" width="3.28515625" customWidth="1"/>
    <col min="13" max="13" width="5.140625" customWidth="1"/>
    <col min="14" max="14" width="4.5703125" customWidth="1"/>
    <col min="15" max="15" width="16" bestFit="1" customWidth="1"/>
  </cols>
  <sheetData>
    <row r="1" spans="1:1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>
      <c r="A2" s="4" t="str">
        <f>'[1]Item 240, pg 33'!A2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6"/>
      <c r="K2" s="7">
        <v>8</v>
      </c>
      <c r="L2" s="178" t="s">
        <v>1</v>
      </c>
      <c r="M2" s="178"/>
      <c r="N2" s="178"/>
      <c r="O2" s="27">
        <v>34</v>
      </c>
    </row>
    <row r="3" spans="1:16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6">
      <c r="A4" s="4" t="s">
        <v>2</v>
      </c>
      <c r="B4" s="6"/>
      <c r="C4" s="6" t="str">
        <f>'[1]Item 240, pg 33'!D4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6">
      <c r="A5" s="11" t="s">
        <v>4</v>
      </c>
      <c r="B5" s="7"/>
      <c r="C5" s="7" t="str">
        <f>'[1]Item 240, pg 33'!D5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2"/>
    </row>
    <row r="6" spans="1:16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6">
      <c r="A7" s="183" t="s">
        <v>193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87"/>
    </row>
    <row r="8" spans="1:16">
      <c r="A8" s="217" t="s">
        <v>194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99"/>
    </row>
    <row r="9" spans="1:16">
      <c r="A9" s="198" t="s">
        <v>195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</row>
    <row r="10" spans="1:16">
      <c r="A10" s="198" t="s">
        <v>119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99"/>
    </row>
    <row r="11" spans="1:16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6">
      <c r="A12" s="11" t="s">
        <v>146</v>
      </c>
      <c r="B12" s="1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6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6">
      <c r="A14" s="4"/>
      <c r="B14" s="31"/>
      <c r="C14" s="30"/>
      <c r="D14" s="200" t="s">
        <v>120</v>
      </c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</row>
    <row r="15" spans="1:16">
      <c r="A15" s="101" t="s">
        <v>121</v>
      </c>
      <c r="B15" s="102"/>
      <c r="C15" s="148"/>
      <c r="D15" s="4" t="s">
        <v>196</v>
      </c>
      <c r="E15" s="149"/>
      <c r="F15" s="6" t="s">
        <v>197</v>
      </c>
      <c r="G15" s="149"/>
      <c r="H15" s="6" t="s">
        <v>198</v>
      </c>
      <c r="I15" s="149"/>
      <c r="J15" s="7"/>
      <c r="K15" s="150"/>
      <c r="L15" s="7"/>
      <c r="M15" s="150"/>
      <c r="N15" s="7"/>
      <c r="O15" s="150"/>
      <c r="P15" s="6"/>
    </row>
    <row r="16" spans="1:16">
      <c r="A16" s="101"/>
      <c r="B16" s="102"/>
      <c r="C16" s="103"/>
      <c r="D16" s="7" t="s">
        <v>199</v>
      </c>
      <c r="E16" s="150"/>
      <c r="F16" s="7" t="s">
        <v>199</v>
      </c>
      <c r="G16" s="150"/>
      <c r="H16" s="7" t="s">
        <v>199</v>
      </c>
      <c r="I16" s="150"/>
      <c r="J16" s="75"/>
      <c r="K16" s="151"/>
      <c r="L16" s="75"/>
      <c r="M16" s="151"/>
      <c r="N16" s="75"/>
      <c r="O16" s="151"/>
      <c r="P16" s="6"/>
    </row>
    <row r="17" spans="1:18">
      <c r="A17" s="152" t="s">
        <v>200</v>
      </c>
      <c r="B17" s="75"/>
      <c r="C17" s="86"/>
      <c r="D17" s="60">
        <v>3.12</v>
      </c>
      <c r="E17" s="153" t="s">
        <v>72</v>
      </c>
      <c r="F17" s="60"/>
      <c r="G17" s="154"/>
      <c r="H17" s="113"/>
      <c r="I17" s="154"/>
      <c r="J17" s="155"/>
      <c r="K17" s="126"/>
      <c r="L17" s="155"/>
      <c r="M17" s="126"/>
      <c r="N17" s="155"/>
      <c r="O17" s="126"/>
      <c r="P17" s="6"/>
    </row>
    <row r="18" spans="1:18">
      <c r="A18" s="156" t="s">
        <v>201</v>
      </c>
      <c r="B18" s="115"/>
      <c r="C18" s="116"/>
      <c r="D18" s="60">
        <v>2.96</v>
      </c>
      <c r="E18" s="153" t="s">
        <v>72</v>
      </c>
      <c r="F18" s="60"/>
      <c r="G18" s="113"/>
      <c r="H18" s="60"/>
      <c r="I18" s="113"/>
      <c r="J18" s="62"/>
      <c r="K18" s="155"/>
      <c r="L18" s="62"/>
      <c r="M18" s="155"/>
      <c r="N18" s="62"/>
      <c r="O18" s="126"/>
      <c r="P18" s="6"/>
    </row>
    <row r="19" spans="1:18">
      <c r="A19" s="156" t="s">
        <v>202</v>
      </c>
      <c r="B19" s="115"/>
      <c r="C19" s="116"/>
      <c r="D19" s="60">
        <f>D17</f>
        <v>3.12</v>
      </c>
      <c r="E19" s="153" t="s">
        <v>72</v>
      </c>
      <c r="F19" s="60">
        <v>6.37</v>
      </c>
      <c r="G19" s="153" t="s">
        <v>72</v>
      </c>
      <c r="H19" s="60">
        <v>8.07</v>
      </c>
      <c r="I19" s="153" t="s">
        <v>72</v>
      </c>
      <c r="J19" s="62"/>
      <c r="K19" s="155"/>
      <c r="L19" s="62"/>
      <c r="M19" s="155"/>
      <c r="N19" s="62"/>
      <c r="O19" s="126"/>
      <c r="P19" s="6"/>
      <c r="R19" s="69"/>
    </row>
    <row r="20" spans="1:18">
      <c r="A20" s="156" t="s">
        <v>203</v>
      </c>
      <c r="B20" s="115"/>
      <c r="C20" s="116"/>
      <c r="D20" s="60">
        <v>16.829999999999998</v>
      </c>
      <c r="E20" s="153" t="s">
        <v>72</v>
      </c>
      <c r="F20" s="60">
        <v>19.32</v>
      </c>
      <c r="G20" s="153" t="s">
        <v>72</v>
      </c>
      <c r="H20" s="60">
        <v>24.52</v>
      </c>
      <c r="I20" s="153" t="s">
        <v>72</v>
      </c>
      <c r="J20" s="62"/>
      <c r="K20" s="155"/>
      <c r="L20" s="62"/>
      <c r="M20" s="155"/>
      <c r="N20" s="62"/>
      <c r="O20" s="126"/>
      <c r="P20" s="6"/>
    </row>
    <row r="21" spans="1:18">
      <c r="A21" s="156" t="s">
        <v>204</v>
      </c>
      <c r="B21" s="115"/>
      <c r="C21" s="116"/>
      <c r="D21" s="60"/>
      <c r="E21" s="113"/>
      <c r="F21" s="60" t="s">
        <v>39</v>
      </c>
      <c r="G21" s="113"/>
      <c r="H21" s="60" t="s">
        <v>39</v>
      </c>
      <c r="I21" s="113"/>
      <c r="J21" s="62"/>
      <c r="K21" s="155"/>
      <c r="L21" s="62"/>
      <c r="M21" s="155"/>
      <c r="N21" s="62"/>
      <c r="O21" s="126"/>
      <c r="P21" s="6"/>
    </row>
    <row r="22" spans="1:18">
      <c r="A22" s="156" t="s">
        <v>205</v>
      </c>
      <c r="B22" s="115"/>
      <c r="C22" s="116"/>
      <c r="D22" s="60">
        <v>12.11</v>
      </c>
      <c r="E22" s="153" t="s">
        <v>72</v>
      </c>
      <c r="F22" s="60"/>
      <c r="G22" s="113"/>
      <c r="H22" s="60"/>
      <c r="I22" s="113"/>
      <c r="J22" s="62"/>
      <c r="K22" s="155"/>
      <c r="L22" s="62"/>
      <c r="M22" s="155"/>
      <c r="N22" s="62"/>
      <c r="O22" s="126"/>
      <c r="P22" s="6"/>
    </row>
    <row r="23" spans="1:18">
      <c r="A23" s="156" t="s">
        <v>206</v>
      </c>
      <c r="B23" s="115"/>
      <c r="C23" s="116"/>
      <c r="D23" s="60">
        <v>4.09</v>
      </c>
      <c r="E23" s="153" t="s">
        <v>72</v>
      </c>
      <c r="F23" s="60"/>
      <c r="G23" s="113"/>
      <c r="H23" s="60"/>
      <c r="I23" s="113"/>
      <c r="J23" s="62"/>
      <c r="K23" s="155"/>
      <c r="L23" s="62"/>
      <c r="M23" s="155"/>
      <c r="N23" s="62"/>
      <c r="O23" s="126"/>
      <c r="P23" s="6"/>
    </row>
    <row r="24" spans="1:18">
      <c r="A24" s="152" t="s">
        <v>39</v>
      </c>
      <c r="B24" s="75"/>
      <c r="C24" s="86"/>
      <c r="D24" s="62" t="s">
        <v>39</v>
      </c>
      <c r="E24" s="155" t="s">
        <v>39</v>
      </c>
      <c r="F24" s="62" t="s">
        <v>39</v>
      </c>
      <c r="G24" s="155" t="s">
        <v>39</v>
      </c>
      <c r="H24" s="62" t="s">
        <v>39</v>
      </c>
      <c r="I24" s="155"/>
      <c r="J24" s="62"/>
      <c r="K24" s="155"/>
      <c r="L24" s="62"/>
      <c r="M24" s="155"/>
      <c r="N24" s="62"/>
      <c r="O24" s="155"/>
      <c r="P24" s="4"/>
    </row>
    <row r="25" spans="1:18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8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8">
      <c r="A27" s="37" t="s">
        <v>137</v>
      </c>
      <c r="B27" s="22" t="s">
        <v>138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"/>
    </row>
    <row r="28" spans="1:18">
      <c r="A28" s="37"/>
      <c r="B28" s="22" t="s">
        <v>139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8">
      <c r="A29" s="37"/>
      <c r="B29" s="22" t="s">
        <v>140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8">
      <c r="A30" s="37"/>
      <c r="B30" s="22" t="s">
        <v>141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8">
      <c r="A31" s="37"/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8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>
      <c r="A33" s="37" t="s">
        <v>148</v>
      </c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>
      <c r="A34" s="37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9"/>
    </row>
    <row r="35" spans="1:15">
      <c r="A35" s="157" t="s">
        <v>207</v>
      </c>
      <c r="B35" s="22"/>
      <c r="C35" s="6"/>
      <c r="D35" s="39"/>
      <c r="E35" s="39"/>
      <c r="F35" s="39"/>
      <c r="G35" s="39"/>
      <c r="H35" s="39"/>
      <c r="I35" s="39"/>
      <c r="J35" s="39"/>
      <c r="K35" s="39"/>
      <c r="L35" s="6"/>
      <c r="M35" s="6"/>
      <c r="N35" s="6"/>
      <c r="O35" s="9"/>
    </row>
    <row r="36" spans="1:15">
      <c r="A36" s="38" t="s">
        <v>208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>
      <c r="A37" s="4" t="s">
        <v>209</v>
      </c>
      <c r="B37" s="6" t="s">
        <v>210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>
      <c r="A38" s="4"/>
      <c r="B38" s="6" t="s">
        <v>211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>
      <c r="A40" s="128" t="s">
        <v>212</v>
      </c>
      <c r="B40" s="18" t="s">
        <v>213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>
      <c r="A41" s="4"/>
      <c r="B41" s="13" t="s">
        <v>214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>
      <c r="A52" s="1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2"/>
    </row>
    <row r="53" spans="1:15">
      <c r="A53" s="4" t="s">
        <v>23</v>
      </c>
      <c r="B53" s="22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>
      <c r="A54" s="4"/>
      <c r="B54" s="22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>
      <c r="A55" s="11" t="s">
        <v>24</v>
      </c>
      <c r="B55" s="124">
        <f>'Item 240, pg 33'!B47</f>
        <v>42374</v>
      </c>
      <c r="C55" s="7"/>
      <c r="D55" s="7"/>
      <c r="E55" s="7"/>
      <c r="F55" s="7"/>
      <c r="G55" s="7"/>
      <c r="H55" s="7"/>
      <c r="I55" s="7"/>
      <c r="J55" s="7"/>
      <c r="K55" s="7"/>
      <c r="L55" s="7" t="s">
        <v>25</v>
      </c>
      <c r="M55" s="7"/>
      <c r="N55" s="158"/>
      <c r="O55" s="94">
        <f>'Item 240, pg 33'!N47</f>
        <v>42430</v>
      </c>
    </row>
    <row r="56" spans="1:15">
      <c r="A56" s="188" t="s">
        <v>26</v>
      </c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90"/>
    </row>
    <row r="57" spans="1:15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>
      <c r="A58" s="4" t="s">
        <v>27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>
      <c r="A59" s="1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2"/>
    </row>
  </sheetData>
  <mergeCells count="7">
    <mergeCell ref="A56:O56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/>
  </sheetViews>
  <sheetFormatPr defaultRowHeight="12.75"/>
  <cols>
    <col min="1" max="1" width="10.140625" customWidth="1"/>
    <col min="2" max="2" width="17.85546875" customWidth="1"/>
    <col min="4" max="4" width="7" customWidth="1"/>
    <col min="5" max="5" width="3.28515625" customWidth="1"/>
    <col min="6" max="6" width="8.42578125" customWidth="1"/>
    <col min="7" max="7" width="3.42578125" customWidth="1"/>
    <col min="8" max="8" width="9" customWidth="1"/>
    <col min="9" max="9" width="3.5703125" customWidth="1"/>
    <col min="13" max="13" width="16" bestFit="1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 t="str">
        <f>'Item 245, pg 34'!A2</f>
        <v>Tariff No.</v>
      </c>
      <c r="B2" s="5">
        <v>9</v>
      </c>
      <c r="C2" s="6"/>
      <c r="D2" s="6"/>
      <c r="E2" s="6"/>
      <c r="F2" s="6"/>
      <c r="G2" s="6"/>
      <c r="H2" s="6"/>
      <c r="I2" s="6"/>
      <c r="J2" s="7">
        <v>8</v>
      </c>
      <c r="K2" s="178" t="s">
        <v>1</v>
      </c>
      <c r="L2" s="178"/>
      <c r="M2" s="27">
        <v>35</v>
      </c>
    </row>
    <row r="3" spans="1:13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9"/>
    </row>
    <row r="4" spans="1:13">
      <c r="A4" s="4" t="s">
        <v>2</v>
      </c>
      <c r="B4" s="6"/>
      <c r="C4" s="6" t="str">
        <f>'Item 245, pg 34'!C4</f>
        <v>Harold LeMay Enterprises Inc. G-98</v>
      </c>
      <c r="D4" s="6"/>
      <c r="E4" s="6"/>
      <c r="F4" s="6"/>
      <c r="G4" s="6"/>
      <c r="H4" s="6"/>
      <c r="I4" s="6"/>
      <c r="J4" s="6"/>
      <c r="K4" s="6"/>
      <c r="L4" s="6"/>
      <c r="M4" s="9"/>
    </row>
    <row r="5" spans="1:13">
      <c r="A5" s="11" t="s">
        <v>4</v>
      </c>
      <c r="B5" s="7"/>
      <c r="C5" s="7" t="str">
        <f>'Item 245, pg 34'!C5</f>
        <v>Pierce County Refuse</v>
      </c>
      <c r="D5" s="7"/>
      <c r="E5" s="7"/>
      <c r="F5" s="7"/>
      <c r="G5" s="7"/>
      <c r="H5" s="7"/>
      <c r="I5" s="7"/>
      <c r="J5" s="7"/>
      <c r="K5" s="7"/>
      <c r="L5" s="7"/>
      <c r="M5" s="12"/>
    </row>
    <row r="6" spans="1:13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9"/>
    </row>
    <row r="7" spans="1:13">
      <c r="A7" s="183" t="s">
        <v>215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87"/>
    </row>
    <row r="8" spans="1:13">
      <c r="A8" s="217" t="s">
        <v>216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99"/>
    </row>
    <row r="9" spans="1:13">
      <c r="A9" s="198" t="s">
        <v>119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99"/>
    </row>
    <row r="10" spans="1:13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</row>
    <row r="11" spans="1:13">
      <c r="A11" s="6" t="s">
        <v>146</v>
      </c>
      <c r="B11" s="13"/>
      <c r="C11" s="6"/>
      <c r="D11" s="6"/>
      <c r="E11" s="6"/>
      <c r="F11" s="6"/>
      <c r="G11" s="6"/>
      <c r="H11" s="6"/>
      <c r="I11" s="6"/>
      <c r="J11" s="6"/>
      <c r="K11" s="6"/>
      <c r="L11" s="6"/>
      <c r="M11" s="9"/>
    </row>
    <row r="12" spans="1:13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9"/>
    </row>
    <row r="13" spans="1:13">
      <c r="A13" s="4"/>
      <c r="B13" s="31"/>
      <c r="C13" s="30"/>
      <c r="D13" s="200" t="s">
        <v>120</v>
      </c>
      <c r="E13" s="201"/>
      <c r="F13" s="201"/>
      <c r="G13" s="201"/>
      <c r="H13" s="201"/>
      <c r="I13" s="201"/>
      <c r="J13" s="201"/>
      <c r="K13" s="201"/>
      <c r="L13" s="201"/>
      <c r="M13" s="202"/>
    </row>
    <row r="14" spans="1:13">
      <c r="A14" s="101" t="s">
        <v>121</v>
      </c>
      <c r="B14" s="102"/>
      <c r="C14" s="103"/>
      <c r="D14" s="59" t="s">
        <v>124</v>
      </c>
      <c r="E14" s="59"/>
      <c r="F14" s="59" t="s">
        <v>125</v>
      </c>
      <c r="G14" s="59"/>
      <c r="H14" s="59" t="s">
        <v>126</v>
      </c>
      <c r="I14" s="59"/>
      <c r="J14" s="64" t="s">
        <v>217</v>
      </c>
      <c r="K14" s="64" t="s">
        <v>217</v>
      </c>
      <c r="L14" s="64" t="s">
        <v>217</v>
      </c>
      <c r="M14" s="64" t="s">
        <v>217</v>
      </c>
    </row>
    <row r="15" spans="1:13">
      <c r="A15" s="159" t="s">
        <v>218</v>
      </c>
      <c r="B15" s="75"/>
      <c r="C15" s="86"/>
      <c r="D15" s="160">
        <v>96.28</v>
      </c>
      <c r="E15" s="161" t="s">
        <v>72</v>
      </c>
      <c r="F15" s="160">
        <v>134.85</v>
      </c>
      <c r="G15" s="161" t="s">
        <v>72</v>
      </c>
      <c r="H15" s="160">
        <v>177.87</v>
      </c>
      <c r="I15" s="161" t="s">
        <v>72</v>
      </c>
      <c r="J15" s="64" t="s">
        <v>219</v>
      </c>
      <c r="K15" s="64" t="s">
        <v>219</v>
      </c>
      <c r="L15" s="64" t="s">
        <v>219</v>
      </c>
      <c r="M15" s="64" t="s">
        <v>219</v>
      </c>
    </row>
    <row r="16" spans="1:13">
      <c r="A16" s="114" t="s">
        <v>131</v>
      </c>
      <c r="B16" s="115"/>
      <c r="C16" s="116"/>
      <c r="D16" s="64" t="s">
        <v>219</v>
      </c>
      <c r="E16" s="64"/>
      <c r="F16" s="64" t="s">
        <v>219</v>
      </c>
      <c r="G16" s="64"/>
      <c r="H16" s="64" t="s">
        <v>219</v>
      </c>
      <c r="I16" s="64"/>
      <c r="J16" s="64" t="s">
        <v>219</v>
      </c>
      <c r="K16" s="64" t="s">
        <v>219</v>
      </c>
      <c r="L16" s="64" t="s">
        <v>219</v>
      </c>
      <c r="M16" s="64" t="s">
        <v>219</v>
      </c>
    </row>
    <row r="17" spans="1:13">
      <c r="A17" s="118" t="s">
        <v>132</v>
      </c>
      <c r="B17" s="75"/>
      <c r="C17" s="86"/>
      <c r="D17" s="97"/>
      <c r="E17" s="97"/>
      <c r="F17" s="97"/>
      <c r="G17" s="97"/>
      <c r="H17" s="97"/>
      <c r="I17" s="97"/>
      <c r="J17" s="97"/>
      <c r="K17" s="97"/>
      <c r="L17" s="97"/>
      <c r="M17" s="98"/>
    </row>
    <row r="18" spans="1:13">
      <c r="A18" s="107" t="s">
        <v>134</v>
      </c>
      <c r="B18" s="75"/>
      <c r="C18" s="86"/>
      <c r="D18" s="64" t="s">
        <v>219</v>
      </c>
      <c r="E18" s="64"/>
      <c r="F18" s="64" t="s">
        <v>219</v>
      </c>
      <c r="G18" s="64"/>
      <c r="H18" s="64" t="s">
        <v>219</v>
      </c>
      <c r="I18" s="64"/>
      <c r="J18" s="64" t="s">
        <v>219</v>
      </c>
      <c r="K18" s="64" t="s">
        <v>219</v>
      </c>
      <c r="L18" s="64" t="s">
        <v>219</v>
      </c>
      <c r="M18" s="64" t="s">
        <v>219</v>
      </c>
    </row>
    <row r="19" spans="1:13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9"/>
    </row>
    <row r="20" spans="1:13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</row>
    <row r="21" spans="1:13">
      <c r="A21" s="37" t="s">
        <v>137</v>
      </c>
      <c r="B21" s="22" t="s">
        <v>138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9"/>
    </row>
    <row r="22" spans="1:13">
      <c r="A22" s="37"/>
      <c r="B22" s="22" t="s">
        <v>139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</row>
    <row r="23" spans="1:13">
      <c r="A23" s="37"/>
      <c r="B23" s="22" t="s">
        <v>140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9"/>
    </row>
    <row r="24" spans="1:13">
      <c r="A24" s="37"/>
      <c r="B24" s="22" t="s">
        <v>141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9"/>
    </row>
    <row r="25" spans="1:13">
      <c r="A25" s="37"/>
      <c r="B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9"/>
    </row>
    <row r="26" spans="1:13">
      <c r="A26" s="38" t="s">
        <v>142</v>
      </c>
      <c r="B26" s="84" t="s">
        <v>220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</row>
    <row r="27" spans="1:13">
      <c r="A27" s="37"/>
      <c r="B27" s="22" t="s">
        <v>39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9"/>
    </row>
    <row r="28" spans="1:13">
      <c r="A28" s="41"/>
      <c r="B28" s="22"/>
      <c r="C28" s="6"/>
      <c r="D28" s="6"/>
      <c r="E28" s="6"/>
      <c r="F28" s="6" t="s">
        <v>39</v>
      </c>
      <c r="G28" s="6"/>
      <c r="H28" s="6"/>
      <c r="I28" s="6"/>
      <c r="J28" s="6"/>
      <c r="K28" s="6"/>
      <c r="L28" s="6"/>
      <c r="M28" s="9"/>
    </row>
    <row r="29" spans="1:13">
      <c r="A29" s="37"/>
      <c r="B29" s="22"/>
      <c r="C29" s="6"/>
      <c r="D29" s="6"/>
      <c r="E29" s="6"/>
      <c r="F29" s="6"/>
      <c r="G29" s="6"/>
      <c r="H29" s="6"/>
      <c r="I29" s="6"/>
      <c r="J29" s="6"/>
      <c r="K29" s="6"/>
      <c r="L29" s="6"/>
      <c r="M29" s="9"/>
    </row>
    <row r="30" spans="1:13">
      <c r="A30" s="37" t="s">
        <v>148</v>
      </c>
      <c r="B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9"/>
    </row>
    <row r="31" spans="1:13">
      <c r="A31" s="37"/>
      <c r="B31" s="22"/>
      <c r="C31" s="6"/>
      <c r="D31" s="6"/>
      <c r="E31" s="6"/>
      <c r="F31" s="6"/>
      <c r="G31" s="6"/>
      <c r="H31" s="6"/>
      <c r="I31" s="6"/>
      <c r="J31" s="6"/>
      <c r="K31" s="6"/>
      <c r="L31" s="6"/>
      <c r="M31" s="9"/>
    </row>
    <row r="32" spans="1:13">
      <c r="A32" s="37"/>
      <c r="B32" s="6" t="s">
        <v>221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9"/>
    </row>
    <row r="33" spans="1:13">
      <c r="A33" s="37"/>
      <c r="B33" s="22"/>
      <c r="C33" s="6"/>
      <c r="D33" s="6"/>
      <c r="E33" s="6"/>
      <c r="F33" s="6"/>
      <c r="G33" s="6"/>
      <c r="H33" s="6"/>
      <c r="I33" s="6"/>
      <c r="J33" s="6"/>
      <c r="K33" s="6"/>
      <c r="L33" s="6"/>
      <c r="M33" s="9"/>
    </row>
    <row r="34" spans="1:13">
      <c r="A34" s="37"/>
      <c r="B34" s="32" t="s">
        <v>222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9"/>
    </row>
    <row r="35" spans="1:13">
      <c r="A35" s="4"/>
      <c r="B35" s="22"/>
      <c r="C35" s="6"/>
      <c r="D35" s="6"/>
      <c r="E35" s="6"/>
      <c r="F35" s="6"/>
      <c r="G35" s="6"/>
      <c r="H35" s="6"/>
      <c r="I35" s="6"/>
      <c r="J35" s="6"/>
      <c r="K35" s="6"/>
      <c r="L35" s="6"/>
      <c r="M35" s="9"/>
    </row>
    <row r="36" spans="1:13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9"/>
    </row>
    <row r="37" spans="1:13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8" spans="1:13">
      <c r="A38" s="4"/>
      <c r="B38" s="6"/>
      <c r="C38" s="6"/>
      <c r="D38" s="39"/>
      <c r="E38" s="39"/>
      <c r="F38" s="39"/>
      <c r="G38" s="39"/>
      <c r="H38" s="39"/>
      <c r="I38" s="39"/>
      <c r="J38" s="39"/>
      <c r="K38" s="6"/>
      <c r="L38" s="6"/>
      <c r="M38" s="9"/>
    </row>
    <row r="39" spans="1:13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9"/>
    </row>
    <row r="40" spans="1:13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9"/>
    </row>
    <row r="41" spans="1:13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9"/>
    </row>
    <row r="42" spans="1:13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9"/>
    </row>
    <row r="43" spans="1:13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9"/>
    </row>
    <row r="44" spans="1:13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9"/>
    </row>
    <row r="45" spans="1:13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9"/>
    </row>
    <row r="46" spans="1:13">
      <c r="A46" s="1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2"/>
    </row>
    <row r="47" spans="1:13">
      <c r="A47" s="4" t="s">
        <v>23</v>
      </c>
      <c r="B47" s="22" t="str">
        <f>+'[1]Check Sheet'!$B$52</f>
        <v>Irmgard R Wilcox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9"/>
    </row>
    <row r="48" spans="1:13">
      <c r="A48" s="4"/>
      <c r="B48" s="22"/>
      <c r="C48" s="6"/>
      <c r="D48" s="6"/>
      <c r="E48" s="6"/>
      <c r="F48" s="6"/>
      <c r="G48" s="6"/>
      <c r="H48" s="6"/>
      <c r="I48" s="6"/>
      <c r="J48" s="6"/>
      <c r="K48" s="6"/>
      <c r="L48" s="6"/>
      <c r="M48" s="9"/>
    </row>
    <row r="49" spans="1:13">
      <c r="A49" s="11" t="s">
        <v>24</v>
      </c>
      <c r="B49" s="124">
        <f>'Item 245, pg 34'!B55</f>
        <v>42374</v>
      </c>
      <c r="C49" s="7"/>
      <c r="D49" s="7"/>
      <c r="E49" s="7"/>
      <c r="F49" s="7"/>
      <c r="G49" s="7"/>
      <c r="H49" s="7"/>
      <c r="I49" s="7"/>
      <c r="J49" s="7"/>
      <c r="K49" s="7" t="s">
        <v>25</v>
      </c>
      <c r="L49" s="7"/>
      <c r="M49" s="25">
        <f>'Item 245, pg 34'!O55</f>
        <v>42430</v>
      </c>
    </row>
    <row r="50" spans="1:13">
      <c r="A50" s="188" t="s">
        <v>26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90"/>
    </row>
    <row r="51" spans="1:13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9"/>
    </row>
    <row r="52" spans="1:13">
      <c r="A52" s="4" t="s">
        <v>27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9"/>
    </row>
    <row r="53" spans="1:13">
      <c r="A53" s="1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12"/>
    </row>
  </sheetData>
  <mergeCells count="6">
    <mergeCell ref="A50:M50"/>
    <mergeCell ref="K2:L2"/>
    <mergeCell ref="A7:M7"/>
    <mergeCell ref="A8:M8"/>
    <mergeCell ref="A9:M9"/>
    <mergeCell ref="D13:M13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342816608D8F4883D059E0AD3F8350" ma:contentTypeVersion="104" ma:contentTypeDescription="" ma:contentTypeScope="" ma:versionID="54e7227beda36fea852032bee5403c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2016-01-05T08:00:00+00:00</OpenedDate>
    <Date1 xmlns="dc463f71-b30c-4ab2-9473-d307f9d35888">2016-01-05T08:00:00+00:00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160014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550B37-8B96-4660-9F05-2D4CD61C523D}"/>
</file>

<file path=customXml/itemProps2.xml><?xml version="1.0" encoding="utf-8"?>
<ds:datastoreItem xmlns:ds="http://schemas.openxmlformats.org/officeDocument/2006/customXml" ds:itemID="{3D835285-C05B-430D-B255-5A4B375C980B}"/>
</file>

<file path=customXml/itemProps3.xml><?xml version="1.0" encoding="utf-8"?>
<ds:datastoreItem xmlns:ds="http://schemas.openxmlformats.org/officeDocument/2006/customXml" ds:itemID="{D32747E6-8E42-4B83-8657-975A441B540E}"/>
</file>

<file path=customXml/itemProps4.xml><?xml version="1.0" encoding="utf-8"?>
<ds:datastoreItem xmlns:ds="http://schemas.openxmlformats.org/officeDocument/2006/customXml" ds:itemID="{6718C623-D21C-4A82-875F-B61B4E5E9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Check Sheet</vt:lpstr>
      <vt:lpstr>Item 55,60, pg 16</vt:lpstr>
      <vt:lpstr>Item 100, pg 21</vt:lpstr>
      <vt:lpstr>Item 100, pg 22</vt:lpstr>
      <vt:lpstr>Item 120,130,150, pg 26</vt:lpstr>
      <vt:lpstr>Item 230, pg 32</vt:lpstr>
      <vt:lpstr>Item 240, pg 33</vt:lpstr>
      <vt:lpstr>Item 245, pg 34</vt:lpstr>
      <vt:lpstr>Item 255, pg 35</vt:lpstr>
    </vt:vector>
  </TitlesOfParts>
  <Company>Waste Connections,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irmgardw</cp:lastModifiedBy>
  <cp:lastPrinted>2015-12-30T21:05:07Z</cp:lastPrinted>
  <dcterms:created xsi:type="dcterms:W3CDTF">2014-12-12T16:49:27Z</dcterms:created>
  <dcterms:modified xsi:type="dcterms:W3CDTF">2016-01-05T19:42:33Z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0x0101006E56B4D1795A2E4DB2F0B01679ED314A0037342816608D8F4883D059E0AD3F8350</vt:lpwstr>
  </property>
  <property fmtid="{D5CDD505-2E9C-101B-9397-08002B2CF9AE}" pid="3" name="_docset_NoMedatataSyncRequired">
    <vt:lpwstr>False</vt:lpwstr>
  </property>
</Properties>
</file>