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268" windowHeight="7476" activeTab="0"/>
  </bookViews>
  <sheets>
    <sheet name="Item 105, pg 28" sheetId="1" r:id="rId1"/>
  </sheets>
  <externalReferences>
    <externalReference r:id="rId4"/>
    <externalReference r:id="rId5"/>
  </externalReferences>
  <definedNames/>
  <calcPr fullCalcOnLoad="1" iterate="1" iterateCount="100" iterateDelta="0"/>
</workbook>
</file>

<file path=xl/sharedStrings.xml><?xml version="1.0" encoding="utf-8"?>
<sst xmlns="http://schemas.openxmlformats.org/spreadsheetml/2006/main" count="86" uniqueCount="57">
  <si>
    <t>Tariff No.</t>
  </si>
  <si>
    <t>14th</t>
  </si>
  <si>
    <t xml:space="preserve">   Revised Page No.</t>
  </si>
  <si>
    <t xml:space="preserve"> </t>
  </si>
  <si>
    <t>Company Name/Permit Number:</t>
  </si>
  <si>
    <t>Registered Trade Name(s)</t>
  </si>
  <si>
    <t>Item 105 -- Multi-Family Container Service -- Dumped in Company's Vehicle</t>
  </si>
  <si>
    <t>Non-compacted Material (Company-owned container)</t>
  </si>
  <si>
    <t>Rates stated per container, per pickup</t>
  </si>
  <si>
    <t>Service Area: Pierce County as described in Appendix A</t>
  </si>
  <si>
    <t>Size or Type of Container</t>
  </si>
  <si>
    <t>Permanent Service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</si>
  <si>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</si>
  <si>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</si>
  <si>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</si>
  <si>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</si>
  <si>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</si>
  <si>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Monthly Rent (if applicable)</t>
  </si>
  <si>
    <t>$  n/a</t>
  </si>
  <si>
    <t>First Pickup</t>
  </si>
  <si>
    <t>Each Additional Pickup</t>
  </si>
  <si>
    <t>Special Pickups</t>
  </si>
  <si>
    <t>Flat Monthly Charge</t>
  </si>
  <si>
    <t>Minimum Monthly Charge</t>
  </si>
  <si>
    <t>Temporary Service</t>
  </si>
  <si>
    <t>Initial Delivery</t>
  </si>
  <si>
    <t>Pickup Rate</t>
  </si>
  <si>
    <t>Rent Per Calendar Day</t>
  </si>
  <si>
    <t>Rent Per Month</t>
  </si>
  <si>
    <t>Lost Containers:*</t>
  </si>
  <si>
    <t>Note 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</si>
  <si>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</si>
  <si>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</si>
  <si>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</si>
  <si>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</si>
  <si>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</si>
  <si>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</si>
  <si>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</si>
  <si>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Note 3:</t>
  </si>
  <si>
    <t>If a container is not ready and the driver must standby, the hourly rate in 15 minute</t>
  </si>
  <si>
    <t>increments shall apply.</t>
  </si>
  <si>
    <t>Customers receiving service will receive a commodity price adjustment of $.76** credit per yard per pick-up,</t>
  </si>
  <si>
    <t>The commodity price adjustment will be adjusted annually using the deferred accounting method.</t>
  </si>
  <si>
    <t>Above rates include $3.71 per yard, per pick-up for recycling service.</t>
  </si>
  <si>
    <t>An additional charge of $.75 per unit will be assessed to all Multi Family complexes who elect not to recycle.</t>
  </si>
  <si>
    <t>Accessorial charges assessed (lids, unlocking, unlatching, etc.)</t>
  </si>
  <si>
    <t xml:space="preserve">$1.00 per pickup for unlatching, unlocking gates and/or containers 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</si>
  <si>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</si>
  <si>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</si>
  <si>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**Suspended and allowed to become effective on a temporary basis, subject to refund, pursuant to Order 04 issued in Docket TG-111674.</t>
  </si>
  <si>
    <t>Recycling service rates on this page expire on: February 28, 2013 (C)</t>
  </si>
  <si>
    <t>NOTE:  The Commission authorized the company to file this page pursuant to Order 04 issued in Docket TG-111674.</t>
  </si>
  <si>
    <t>Issued By:</t>
  </si>
  <si>
    <t>Issue Date:</t>
  </si>
  <si>
    <t xml:space="preserve">    Effective Date:</t>
  </si>
  <si>
    <t>(For Official Use Only)</t>
  </si>
  <si>
    <t>Docket No. TG-____________________  Date: ________________  By: ___________________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</si>
</sst>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7.5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2" fillId="0" borderId="18" xfId="0" applyFont="1" applyBorder="1" applyAlignment="1" quotePrefix="1">
      <alignment horizontal="left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left" inden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/>
    </xf>
    <xf numFmtId="4" fontId="20" fillId="0" borderId="18" xfId="0" applyNumberFormat="1" applyFont="1" applyBorder="1" applyAlignment="1">
      <alignment horizontal="right"/>
    </xf>
    <xf numFmtId="4" fontId="20" fillId="0" borderId="20" xfId="0" applyNumberFormat="1" applyFont="1" applyBorder="1" applyAlignment="1">
      <alignment horizontal="right"/>
    </xf>
    <xf numFmtId="4" fontId="20" fillId="0" borderId="19" xfId="0" applyNumberFormat="1" applyFont="1" applyBorder="1" applyAlignment="1">
      <alignment horizontal="right"/>
    </xf>
    <xf numFmtId="0" fontId="21" fillId="0" borderId="20" xfId="0" applyFont="1" applyBorder="1" applyAlignment="1">
      <alignment horizontal="center"/>
    </xf>
    <xf numFmtId="0" fontId="22" fillId="0" borderId="18" xfId="0" applyFont="1" applyBorder="1" applyAlignment="1">
      <alignment/>
    </xf>
    <xf numFmtId="4" fontId="20" fillId="20" borderId="0" xfId="0" applyNumberFormat="1" applyFont="1" applyFill="1" applyBorder="1" applyAlignment="1">
      <alignment horizontal="right"/>
    </xf>
    <xf numFmtId="4" fontId="20" fillId="20" borderId="20" xfId="0" applyNumberFormat="1" applyFont="1" applyFill="1" applyBorder="1" applyAlignment="1">
      <alignment horizontal="right"/>
    </xf>
    <xf numFmtId="0" fontId="20" fillId="20" borderId="20" xfId="0" applyFont="1" applyFill="1" applyBorder="1" applyAlignment="1">
      <alignment/>
    </xf>
    <xf numFmtId="2" fontId="20" fillId="0" borderId="19" xfId="0" applyNumberFormat="1" applyFont="1" applyBorder="1" applyAlignment="1">
      <alignment/>
    </xf>
    <xf numFmtId="4" fontId="20" fillId="0" borderId="19" xfId="0" applyNumberFormat="1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 quotePrefix="1">
      <alignment horizontal="left"/>
    </xf>
    <xf numFmtId="0" fontId="20" fillId="0" borderId="0" xfId="0" applyFont="1" applyBorder="1" applyAlignment="1" quotePrefix="1">
      <alignment horizontal="left"/>
    </xf>
    <xf numFmtId="0" fontId="22" fillId="0" borderId="13" xfId="0" applyFont="1" applyBorder="1" applyAlignment="1">
      <alignment horizontal="left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16" xfId="0" applyFont="1" applyBorder="1" applyAlignment="1">
      <alignment/>
    </xf>
    <xf numFmtId="0" fontId="23" fillId="0" borderId="0" xfId="0" applyFont="1" applyAlignment="1">
      <alignment/>
    </xf>
    <xf numFmtId="0" fontId="22" fillId="0" borderId="16" xfId="0" applyFont="1" applyBorder="1" applyAlignment="1">
      <alignment horizontal="right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0" xfId="0" applyFont="1" applyAlignment="1">
      <alignment/>
    </xf>
    <xf numFmtId="167" fontId="20" fillId="0" borderId="14" xfId="0" applyNumberFormat="1" applyFont="1" applyBorder="1" applyAlignment="1">
      <alignment horizontal="left"/>
    </xf>
    <xf numFmtId="167" fontId="20" fillId="0" borderId="14" xfId="0" applyNumberFormat="1" applyFont="1" applyBorder="1" applyAlignment="1">
      <alignment/>
    </xf>
    <xf numFmtId="167" fontId="20" fillId="0" borderId="15" xfId="0" applyNumberFormat="1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rrey-American\Dump%20Fee\M-A%20DF%20Incr%203-1-12\Filed\2131\American%20Tariff%20G-87%203-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taliafe\AppData\Local\Microsoft\Windows\Temporary%20Internet%20Files\Content.Outlook\LC72092S\American%20Tariff,%20Exten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6"/>
      <sheetName val="Item 100, pg 21"/>
      <sheetName val="Item 100, pg 22"/>
      <sheetName val="Item 105, pg 25"/>
      <sheetName val="Item 105, Pg 26"/>
      <sheetName val="Item 105, pg 27"/>
      <sheetName val="Item 105, pg 28"/>
      <sheetName val="Item 120,130,150, pg 32"/>
      <sheetName val="Item 230, pg 38"/>
      <sheetName val="Item 240 pg 39"/>
      <sheetName val="Item 245, pg 40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</sheetNames>
    <sheetDataSet>
      <sheetData sheetId="0">
        <row r="2">
          <cell r="B2">
            <v>25</v>
          </cell>
          <cell r="C2" t="str">
            <v> </v>
          </cell>
        </row>
        <row r="53">
          <cell r="B53" t="str">
            <v>Irmgard R Wilcox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100, pg 21"/>
      <sheetName val="Item 105, pg 25"/>
      <sheetName val="Item 105, pg 27"/>
      <sheetName val="Item 105, pg 28"/>
      <sheetName val="Item 105, pg 30"/>
      <sheetName val="Item 255, pg 46"/>
      <sheetName val="Item 255, pg 47"/>
      <sheetName val="Item 255, pg 48"/>
      <sheetName val="Item 255, pg 49"/>
    </sheetNames>
    <sheetDataSet>
      <sheetData sheetId="3">
        <row r="4">
          <cell r="C4" t="str">
            <v>American Disposal Co., Inc  G-87</v>
          </cell>
        </row>
        <row r="47">
          <cell r="B47">
            <v>41176</v>
          </cell>
          <cell r="J47">
            <v>41221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4" customWidth="1"/>
    <col min="2" max="2" width="17.8515625" style="4" customWidth="1"/>
    <col min="3" max="3" width="1.8515625" style="4" customWidth="1"/>
    <col min="4" max="4" width="8.28125" style="4" customWidth="1"/>
    <col min="5" max="5" width="3.140625" style="4" customWidth="1"/>
    <col min="6" max="6" width="8.8515625" style="4" customWidth="1"/>
    <col min="7" max="7" width="2.8515625" style="4" customWidth="1"/>
    <col min="8" max="8" width="9.00390625" style="4" customWidth="1"/>
    <col min="9" max="9" width="3.28125" style="4" customWidth="1"/>
    <col min="10" max="10" width="8.7109375" style="4" customWidth="1"/>
    <col min="11" max="11" width="2.57421875" style="4" customWidth="1"/>
    <col min="12" max="12" width="10.421875" style="4" customWidth="1"/>
    <col min="13" max="13" width="4.57421875" style="4" customWidth="1"/>
    <col min="14" max="14" width="15.28125" style="4" customWidth="1"/>
    <col min="15" max="15" width="3.28125" style="4" customWidth="1"/>
    <col min="16" max="16384" width="9.140625" style="4" customWidth="1"/>
  </cols>
  <sheetData>
    <row r="1" spans="1:15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1.25">
      <c r="A2" s="5" t="s">
        <v>0</v>
      </c>
      <c r="B2" s="6">
        <f>'[1]Check Sheet'!$B$2</f>
        <v>25</v>
      </c>
      <c r="C2" s="7"/>
      <c r="D2" s="7" t="str">
        <f>'[1]Check Sheet'!$C$2</f>
        <v> </v>
      </c>
      <c r="E2" s="7"/>
      <c r="F2" s="7"/>
      <c r="G2" s="7"/>
      <c r="H2" s="7"/>
      <c r="I2" s="7"/>
      <c r="J2" s="8" t="s">
        <v>1</v>
      </c>
      <c r="K2" s="7" t="s">
        <v>2</v>
      </c>
      <c r="L2" s="7"/>
      <c r="M2" s="9"/>
      <c r="N2" s="10">
        <v>28</v>
      </c>
      <c r="O2" s="11" t="s">
        <v>3</v>
      </c>
    </row>
    <row r="3" spans="1:15" ht="11.2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2"/>
    </row>
    <row r="4" spans="1:15" ht="11.25">
      <c r="A4" s="5" t="s">
        <v>4</v>
      </c>
      <c r="B4" s="7"/>
      <c r="C4" s="13"/>
      <c r="D4" s="13" t="str">
        <f>'[2]Item 105, pg 27'!C4</f>
        <v>American Disposal Co., Inc  G-87</v>
      </c>
      <c r="E4" s="7"/>
      <c r="F4" s="7"/>
      <c r="G4" s="7"/>
      <c r="H4" s="7"/>
      <c r="I4" s="7"/>
      <c r="J4" s="7"/>
      <c r="K4" s="7"/>
      <c r="L4" s="7"/>
      <c r="M4" s="7"/>
      <c r="N4" s="7"/>
      <c r="O4" s="12"/>
    </row>
    <row r="5" spans="1:15" ht="11.25">
      <c r="A5" s="14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ht="11.2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2"/>
    </row>
    <row r="7" spans="1:15" ht="11.25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ht="11.25">
      <c r="A8" s="72" t="s">
        <v>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</row>
    <row r="9" spans="1:15" ht="11.25">
      <c r="A9" s="72" t="s">
        <v>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</row>
    <row r="10" spans="1:15" ht="11.2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2"/>
    </row>
    <row r="11" spans="1:15" ht="11.25">
      <c r="A11" s="5" t="s">
        <v>9</v>
      </c>
      <c r="B11" s="1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2"/>
    </row>
    <row r="12" spans="1:15" ht="11.2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2"/>
    </row>
    <row r="13" spans="1:15" ht="11.25">
      <c r="A13" s="5"/>
      <c r="B13" s="20"/>
      <c r="C13" s="9"/>
      <c r="D13" s="61" t="s">
        <v>10</v>
      </c>
      <c r="E13" s="62"/>
      <c r="F13" s="63"/>
      <c r="G13" s="63"/>
      <c r="H13" s="63"/>
      <c r="I13" s="62"/>
      <c r="J13" s="63"/>
      <c r="K13" s="62"/>
      <c r="L13" s="63"/>
      <c r="M13" s="62"/>
      <c r="N13" s="62"/>
      <c r="O13" s="64"/>
    </row>
    <row r="14" spans="1:15" ht="12">
      <c r="A14" s="23" t="s">
        <v>11</v>
      </c>
      <c r="B14" s="24"/>
      <c r="C14" s="25"/>
      <c r="D14" s="14" t="s">
        <v>12</v>
      </c>
      <c r="E14" s="26"/>
      <c r="F14" s="15" t="s">
        <v>13</v>
      </c>
      <c r="G14" s="26"/>
      <c r="H14" s="15" t="s">
        <v>14</v>
      </c>
      <c r="I14" s="26"/>
      <c r="J14" s="15" t="s">
        <v>15</v>
      </c>
      <c r="K14" s="26"/>
      <c r="L14" s="27" t="s">
        <v>16</v>
      </c>
      <c r="M14" s="26"/>
      <c r="N14" s="27"/>
      <c r="O14" s="26"/>
    </row>
    <row r="15" spans="1:15" ht="11.25">
      <c r="A15" s="28" t="s">
        <v>17</v>
      </c>
      <c r="B15" s="29"/>
      <c r="C15" s="26"/>
      <c r="D15" s="21" t="s">
        <v>18</v>
      </c>
      <c r="E15" s="16" t="s">
        <v>3</v>
      </c>
      <c r="F15" s="22" t="s">
        <v>18</v>
      </c>
      <c r="G15" s="11" t="s">
        <v>3</v>
      </c>
      <c r="H15" s="22" t="s">
        <v>18</v>
      </c>
      <c r="I15" s="30" t="s">
        <v>3</v>
      </c>
      <c r="J15" s="22" t="s">
        <v>18</v>
      </c>
      <c r="K15" s="30"/>
      <c r="L15" s="22" t="s">
        <v>18</v>
      </c>
      <c r="M15" s="30"/>
      <c r="N15" s="22"/>
      <c r="O15" s="26"/>
    </row>
    <row r="16" spans="1:15" ht="11.25">
      <c r="A16" s="28" t="s">
        <v>19</v>
      </c>
      <c r="B16" s="29"/>
      <c r="C16" s="26"/>
      <c r="D16" s="31">
        <v>22.95</v>
      </c>
      <c r="E16" s="32"/>
      <c r="F16" s="33">
        <v>32.1</v>
      </c>
      <c r="G16" s="32"/>
      <c r="H16" s="33">
        <v>40.36</v>
      </c>
      <c r="I16" s="32"/>
      <c r="J16" s="33">
        <v>76.63</v>
      </c>
      <c r="K16" s="32"/>
      <c r="L16" s="33">
        <v>107.77</v>
      </c>
      <c r="M16" s="32"/>
      <c r="N16" s="33"/>
      <c r="O16" s="26"/>
    </row>
    <row r="17" spans="1:15" ht="11.25">
      <c r="A17" s="28" t="s">
        <v>20</v>
      </c>
      <c r="B17" s="29"/>
      <c r="C17" s="26"/>
      <c r="D17" s="31">
        <f>+D16</f>
        <v>22.95</v>
      </c>
      <c r="E17" s="32"/>
      <c r="F17" s="33">
        <f>+F16</f>
        <v>32.1</v>
      </c>
      <c r="G17" s="32"/>
      <c r="H17" s="33">
        <f>+H16</f>
        <v>40.36</v>
      </c>
      <c r="I17" s="32"/>
      <c r="J17" s="33">
        <f>J16</f>
        <v>76.63</v>
      </c>
      <c r="K17" s="32"/>
      <c r="L17" s="33">
        <f>L16</f>
        <v>107.77</v>
      </c>
      <c r="M17" s="32"/>
      <c r="N17" s="33"/>
      <c r="O17" s="26"/>
    </row>
    <row r="18" spans="1:15" ht="11.25">
      <c r="A18" s="28" t="s">
        <v>21</v>
      </c>
      <c r="B18" s="22"/>
      <c r="C18" s="34"/>
      <c r="D18" s="31">
        <f>+D17+2</f>
        <v>24.95</v>
      </c>
      <c r="E18" s="32"/>
      <c r="F18" s="33">
        <f>F17+2</f>
        <v>34.1</v>
      </c>
      <c r="G18" s="32"/>
      <c r="H18" s="33">
        <f>H17+2</f>
        <v>42.36</v>
      </c>
      <c r="I18" s="32"/>
      <c r="J18" s="33">
        <f>J17+2</f>
        <v>78.63</v>
      </c>
      <c r="K18" s="32"/>
      <c r="L18" s="33">
        <f>L17+2</f>
        <v>109.77</v>
      </c>
      <c r="M18" s="32"/>
      <c r="N18" s="33"/>
      <c r="O18" s="26"/>
    </row>
    <row r="19" spans="1:15" ht="11.25">
      <c r="A19" s="28" t="s">
        <v>22</v>
      </c>
      <c r="B19" s="22"/>
      <c r="C19" s="34"/>
      <c r="D19" s="31" t="s">
        <v>18</v>
      </c>
      <c r="E19" s="32"/>
      <c r="F19" s="33" t="s">
        <v>18</v>
      </c>
      <c r="G19" s="32"/>
      <c r="H19" s="33" t="s">
        <v>18</v>
      </c>
      <c r="I19" s="32"/>
      <c r="J19" s="33" t="s">
        <v>18</v>
      </c>
      <c r="K19" s="32"/>
      <c r="L19" s="33" t="s">
        <v>18</v>
      </c>
      <c r="M19" s="32"/>
      <c r="N19" s="33"/>
      <c r="O19" s="26"/>
    </row>
    <row r="20" spans="1:15" ht="11.25">
      <c r="A20" s="28" t="s">
        <v>23</v>
      </c>
      <c r="B20" s="22"/>
      <c r="C20" s="34"/>
      <c r="D20" s="31" t="s">
        <v>18</v>
      </c>
      <c r="E20" s="32"/>
      <c r="F20" s="33" t="s">
        <v>18</v>
      </c>
      <c r="G20" s="32"/>
      <c r="H20" s="33" t="s">
        <v>18</v>
      </c>
      <c r="I20" s="32"/>
      <c r="J20" s="33" t="s">
        <v>18</v>
      </c>
      <c r="K20" s="32"/>
      <c r="L20" s="33" t="s">
        <v>18</v>
      </c>
      <c r="M20" s="32"/>
      <c r="N20" s="33"/>
      <c r="O20" s="26"/>
    </row>
    <row r="21" spans="1:15" ht="12">
      <c r="A21" s="35" t="s">
        <v>24</v>
      </c>
      <c r="B21" s="29"/>
      <c r="C21" s="26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8"/>
    </row>
    <row r="22" spans="1:15" ht="11.25">
      <c r="A22" s="28" t="s">
        <v>25</v>
      </c>
      <c r="B22" s="29"/>
      <c r="C22" s="26"/>
      <c r="D22" s="31">
        <v>39.1</v>
      </c>
      <c r="E22" s="32"/>
      <c r="F22" s="31">
        <v>39.1</v>
      </c>
      <c r="G22" s="32"/>
      <c r="H22" s="31">
        <v>39.1</v>
      </c>
      <c r="I22" s="32"/>
      <c r="J22" s="31">
        <v>39.1</v>
      </c>
      <c r="K22" s="32"/>
      <c r="L22" s="31">
        <v>39.1</v>
      </c>
      <c r="M22" s="32"/>
      <c r="N22" s="33"/>
      <c r="O22" s="26"/>
    </row>
    <row r="23" spans="1:15" ht="11.25">
      <c r="A23" s="28" t="s">
        <v>26</v>
      </c>
      <c r="B23" s="29"/>
      <c r="C23" s="26"/>
      <c r="D23" s="31">
        <f>+D18</f>
        <v>24.95</v>
      </c>
      <c r="E23" s="32"/>
      <c r="F23" s="31">
        <f>F18</f>
        <v>34.1</v>
      </c>
      <c r="G23" s="32"/>
      <c r="H23" s="31">
        <f>H18</f>
        <v>42.36</v>
      </c>
      <c r="I23" s="32"/>
      <c r="J23" s="31">
        <f>J18</f>
        <v>78.63</v>
      </c>
      <c r="K23" s="32"/>
      <c r="L23" s="31">
        <f>L18</f>
        <v>109.77</v>
      </c>
      <c r="M23" s="32"/>
      <c r="N23" s="31"/>
      <c r="O23" s="26"/>
    </row>
    <row r="24" spans="1:15" ht="11.25">
      <c r="A24" s="28" t="s">
        <v>27</v>
      </c>
      <c r="B24" s="29"/>
      <c r="C24" s="26"/>
      <c r="D24" s="27" t="s">
        <v>18</v>
      </c>
      <c r="E24" s="26"/>
      <c r="F24" s="29" t="s">
        <v>18</v>
      </c>
      <c r="G24" s="26"/>
      <c r="H24" s="29" t="s">
        <v>18</v>
      </c>
      <c r="I24" s="26"/>
      <c r="J24" s="29" t="s">
        <v>18</v>
      </c>
      <c r="K24" s="26"/>
      <c r="L24" s="29" t="s">
        <v>18</v>
      </c>
      <c r="M24" s="26"/>
      <c r="N24" s="29"/>
      <c r="O24" s="26"/>
    </row>
    <row r="25" spans="1:15" ht="11.25">
      <c r="A25" s="28" t="s">
        <v>28</v>
      </c>
      <c r="B25" s="29"/>
      <c r="C25" s="26"/>
      <c r="D25" s="27" t="s">
        <v>18</v>
      </c>
      <c r="E25" s="26"/>
      <c r="F25" s="29" t="s">
        <v>18</v>
      </c>
      <c r="G25" s="26"/>
      <c r="H25" s="29" t="s">
        <v>18</v>
      </c>
      <c r="I25" s="26"/>
      <c r="J25" s="29" t="s">
        <v>18</v>
      </c>
      <c r="K25" s="26"/>
      <c r="L25" s="29" t="s">
        <v>18</v>
      </c>
      <c r="M25" s="26"/>
      <c r="N25" s="29"/>
      <c r="O25" s="26"/>
    </row>
    <row r="26" spans="1:15" ht="12">
      <c r="A26" s="35" t="s">
        <v>29</v>
      </c>
      <c r="B26" s="29"/>
      <c r="C26" s="26"/>
      <c r="D26" s="36"/>
      <c r="E26" s="37"/>
      <c r="F26" s="36"/>
      <c r="G26" s="37"/>
      <c r="H26" s="36"/>
      <c r="I26" s="37"/>
      <c r="J26" s="36"/>
      <c r="K26" s="37"/>
      <c r="L26" s="36"/>
      <c r="M26" s="37"/>
      <c r="N26" s="36"/>
      <c r="O26" s="38"/>
    </row>
    <row r="27" spans="1:15" ht="11.25">
      <c r="A27" s="28"/>
      <c r="B27" s="29"/>
      <c r="C27" s="26"/>
      <c r="D27" s="31">
        <v>600</v>
      </c>
      <c r="E27" s="26"/>
      <c r="F27" s="39">
        <v>650</v>
      </c>
      <c r="G27" s="26"/>
      <c r="H27" s="39">
        <v>700</v>
      </c>
      <c r="I27" s="26"/>
      <c r="J27" s="39">
        <v>850</v>
      </c>
      <c r="K27" s="26"/>
      <c r="L27" s="40">
        <v>1050</v>
      </c>
      <c r="M27" s="26"/>
      <c r="N27" s="29"/>
      <c r="O27" s="26"/>
    </row>
    <row r="28" spans="1:15" ht="11.2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2"/>
    </row>
    <row r="29" spans="1:15" ht="11.25">
      <c r="A29" s="41" t="s">
        <v>30</v>
      </c>
      <c r="B29" s="42" t="s">
        <v>31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2"/>
    </row>
    <row r="30" spans="1:15" ht="11.25">
      <c r="A30" s="41"/>
      <c r="B30" s="42" t="s">
        <v>32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2"/>
    </row>
    <row r="31" spans="1:15" ht="11.25">
      <c r="A31" s="41"/>
      <c r="B31" s="42" t="s">
        <v>33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2"/>
    </row>
    <row r="32" spans="1:15" ht="11.25">
      <c r="A32" s="41"/>
      <c r="B32" s="42" t="s">
        <v>34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2"/>
    </row>
    <row r="33" spans="1:15" ht="11.25">
      <c r="A33" s="41"/>
      <c r="B33" s="4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2"/>
    </row>
    <row r="34" spans="1:15" ht="11.25">
      <c r="A34" s="43" t="s">
        <v>35</v>
      </c>
      <c r="B34" s="44" t="s">
        <v>36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</row>
    <row r="35" spans="1:15" ht="11.25">
      <c r="A35" s="41"/>
      <c r="B35" s="42" t="s">
        <v>37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2"/>
    </row>
    <row r="36" spans="1:15" ht="11.25">
      <c r="A36" s="41"/>
      <c r="B36" s="4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2"/>
    </row>
    <row r="37" spans="1:15" ht="11.25">
      <c r="A37" s="41" t="s">
        <v>38</v>
      </c>
      <c r="B37" s="42" t="s">
        <v>39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2"/>
    </row>
    <row r="38" spans="1:15" ht="11.25">
      <c r="A38" s="41"/>
      <c r="B38" s="42" t="s">
        <v>40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2"/>
    </row>
    <row r="39" spans="1:15" ht="12">
      <c r="A39" s="45"/>
      <c r="B39" s="4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2"/>
    </row>
    <row r="40" spans="1:15" ht="11.25">
      <c r="A40" s="41" t="s">
        <v>41</v>
      </c>
      <c r="B40" s="4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2"/>
    </row>
    <row r="41" spans="1:15" ht="11.25">
      <c r="A41" s="41" t="s">
        <v>42</v>
      </c>
      <c r="B41" s="4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2"/>
    </row>
    <row r="42" spans="1:15" ht="11.25">
      <c r="A42" s="5"/>
      <c r="B42" s="4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2"/>
    </row>
    <row r="43" spans="1:15" ht="11.25">
      <c r="A43" s="41" t="s">
        <v>43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2"/>
    </row>
    <row r="44" spans="1:15" ht="11.25">
      <c r="A44" s="5"/>
      <c r="B44" s="4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2"/>
    </row>
    <row r="45" spans="1:15" ht="11.25">
      <c r="A45" s="41" t="s">
        <v>44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2"/>
    </row>
    <row r="46" spans="1:15" ht="11.25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2"/>
    </row>
    <row r="47" spans="1:15" ht="11.2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2"/>
    </row>
    <row r="48" spans="1:15" ht="11.25">
      <c r="A48" s="41" t="s">
        <v>45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2"/>
    </row>
    <row r="49" spans="1:15" ht="11.25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</row>
    <row r="50" spans="1:15" ht="11.25">
      <c r="A50" s="5"/>
      <c r="B50" s="7" t="s">
        <v>46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2"/>
    </row>
    <row r="51" spans="1:15" ht="11.25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2"/>
    </row>
    <row r="52" spans="1:15" ht="11.25">
      <c r="A52" s="5" t="s">
        <v>47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2"/>
    </row>
    <row r="53" spans="1:15" ht="11.25">
      <c r="A53" s="5" t="s">
        <v>48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2"/>
    </row>
    <row r="54" spans="1:15" ht="11.25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2"/>
    </row>
    <row r="55" spans="1:15" ht="11.25">
      <c r="A55" s="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2"/>
    </row>
    <row r="56" spans="1:17" s="50" customFormat="1" ht="8.25">
      <c r="A56" s="46" t="s">
        <v>49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49"/>
      <c r="P56" s="47"/>
      <c r="Q56" s="47"/>
    </row>
    <row r="57" spans="1:15" ht="11.25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2"/>
    </row>
    <row r="58" spans="1:15" ht="12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51" t="s">
        <v>50</v>
      </c>
    </row>
    <row r="59" spans="1:15" ht="12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51"/>
    </row>
    <row r="60" spans="1:15" s="57" customFormat="1" ht="9.75">
      <c r="A60" s="52" t="s">
        <v>51</v>
      </c>
      <c r="B60" s="53"/>
      <c r="C60" s="53"/>
      <c r="D60" s="53"/>
      <c r="E60" s="53"/>
      <c r="F60" s="54"/>
      <c r="G60" s="54"/>
      <c r="H60" s="53"/>
      <c r="I60" s="54"/>
      <c r="J60" s="54"/>
      <c r="K60" s="54"/>
      <c r="L60" s="55"/>
      <c r="M60" s="53"/>
      <c r="N60" s="53"/>
      <c r="O60" s="56"/>
    </row>
    <row r="61" spans="1:15" ht="11.2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</row>
    <row r="62" spans="1:15" ht="11.25">
      <c r="A62" s="5" t="s">
        <v>52</v>
      </c>
      <c r="B62" s="7" t="str">
        <f>+'[1]Check Sheet'!$B$53</f>
        <v>Irmgard R Wilcox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2"/>
    </row>
    <row r="63" spans="1:15" ht="11.25">
      <c r="A63" s="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2"/>
    </row>
    <row r="64" spans="1:15" ht="11.25">
      <c r="A64" s="14" t="s">
        <v>53</v>
      </c>
      <c r="B64" s="58">
        <f>'[2]Item 105, pg 27'!B47</f>
        <v>41176</v>
      </c>
      <c r="C64" s="15"/>
      <c r="D64" s="15"/>
      <c r="E64" s="15"/>
      <c r="F64" s="15"/>
      <c r="G64" s="15"/>
      <c r="H64" s="15" t="s">
        <v>3</v>
      </c>
      <c r="I64" s="15"/>
      <c r="J64" s="15"/>
      <c r="K64" s="15"/>
      <c r="L64" s="15" t="s">
        <v>54</v>
      </c>
      <c r="M64" s="59"/>
      <c r="N64" s="59">
        <f>'[2]Item 105, pg 27'!J47</f>
        <v>41221</v>
      </c>
      <c r="O64" s="60" t="s">
        <v>3</v>
      </c>
    </row>
    <row r="65" spans="1:15" ht="11.25">
      <c r="A65" s="65" t="s">
        <v>55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67"/>
      <c r="O65" s="68"/>
    </row>
    <row r="66" spans="1:15" ht="11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2"/>
    </row>
    <row r="67" spans="1:15" ht="11.25">
      <c r="A67" s="5" t="s">
        <v>56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2"/>
    </row>
    <row r="68" spans="1:15" ht="11.2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</sheetData>
  <sheetProtection/>
  <mergeCells count="5">
    <mergeCell ref="D13:O13"/>
    <mergeCell ref="A65:O65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Taliaferro, Catherine (UTC)</cp:lastModifiedBy>
  <cp:lastPrinted>2012-09-25T20:01:48Z</cp:lastPrinted>
  <dcterms:created xsi:type="dcterms:W3CDTF">2012-09-25T19:45:25Z</dcterms:created>
  <dcterms:modified xsi:type="dcterms:W3CDTF">2012-09-25T21:54:39Z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121552</vt:lpwstr>
  </property>
  <property fmtid="{D5CDD505-2E9C-101B-9397-08002B2CF9AE}" pid="6" name="IsConfidenti">
    <vt:lpwstr>0</vt:lpwstr>
  </property>
  <property fmtid="{D5CDD505-2E9C-101B-9397-08002B2CF9AE}" pid="7" name="Dat">
    <vt:lpwstr>2012-09-25T00:00:00Z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2012-09-24T00:00:00Z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