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895" windowHeight="7875" activeTab="2"/>
  </bookViews>
  <sheets>
    <sheet name="OCN 7173" sheetId="1" r:id="rId1"/>
    <sheet name="OCN 4131" sheetId="2" r:id="rId2"/>
    <sheet name="OCN 3468" sheetId="4" r:id="rId3"/>
    <sheet name="OCN 4272" sheetId="5" r:id="rId4"/>
  </sheets>
  <calcPr calcId="125725"/>
</workbook>
</file>

<file path=xl/calcChain.xml><?xml version="1.0" encoding="utf-8"?>
<calcChain xmlns="http://schemas.openxmlformats.org/spreadsheetml/2006/main">
  <c r="H10" i="4"/>
  <c r="H13" s="1"/>
  <c r="G10"/>
  <c r="G13" s="1"/>
  <c r="I13" s="1"/>
  <c r="E10"/>
  <c r="E13" s="1"/>
  <c r="H10" i="1"/>
  <c r="K10"/>
  <c r="G10"/>
  <c r="E10"/>
  <c r="H7"/>
  <c r="H11" s="1"/>
  <c r="G7"/>
  <c r="E7"/>
  <c r="I10" i="4" l="1"/>
  <c r="E11" i="1"/>
  <c r="K11"/>
  <c r="I10"/>
  <c r="G11"/>
  <c r="I11" s="1"/>
  <c r="I7"/>
</calcChain>
</file>

<file path=xl/sharedStrings.xml><?xml version="1.0" encoding="utf-8"?>
<sst xmlns="http://schemas.openxmlformats.org/spreadsheetml/2006/main" count="94" uniqueCount="54">
  <si>
    <t>RENTON</t>
  </si>
  <si>
    <t>425</t>
  </si>
  <si>
    <t>970</t>
  </si>
  <si>
    <t>0</t>
  </si>
  <si>
    <t>1</t>
  </si>
  <si>
    <t>2</t>
  </si>
  <si>
    <t>6</t>
  </si>
  <si>
    <t>1.4</t>
  </si>
  <si>
    <t>9</t>
  </si>
  <si>
    <t>988</t>
  </si>
  <si>
    <t>25.16</t>
  </si>
  <si>
    <t>0.43</t>
  </si>
  <si>
    <t>TN Exhaust Forecast</t>
  </si>
  <si>
    <t>7173 - ELECTRIC LIGHTWAVE, LLC DBA INTEGRA TELECOM - WA</t>
  </si>
  <si>
    <t>Rate Center</t>
  </si>
  <si>
    <t>NPA</t>
  </si>
  <si>
    <t>NXX</t>
  </si>
  <si>
    <t>X</t>
  </si>
  <si>
    <t>TN Total</t>
  </si>
  <si>
    <t>In Use</t>
  </si>
  <si>
    <t>Available</t>
  </si>
  <si>
    <t>Utilization</t>
  </si>
  <si>
    <t>Assign Avg</t>
  </si>
  <si>
    <t>MTE</t>
  </si>
  <si>
    <t>RATE CENTER</t>
  </si>
  <si>
    <t>EXCHANGE</t>
  </si>
  <si>
    <t>ASSIGNED OUT (Customers Only)</t>
  </si>
  <si>
    <t>ASSIGNED OUT (Admin)</t>
  </si>
  <si>
    <t>TOTAL INVENTORY</t>
  </si>
  <si>
    <t>UTILIZATION % (Excludes Admin #s)</t>
  </si>
  <si>
    <t>Auburn</t>
  </si>
  <si>
    <t>253-218</t>
  </si>
  <si>
    <t>253-293</t>
  </si>
  <si>
    <t>253-736</t>
  </si>
  <si>
    <t>Renton</t>
  </si>
  <si>
    <t>425-282</t>
  </si>
  <si>
    <t>Richmond Beach</t>
  </si>
  <si>
    <t>206-569</t>
  </si>
  <si>
    <t>206-801</t>
  </si>
  <si>
    <t>Vancouver</t>
  </si>
  <si>
    <t>360-334</t>
  </si>
  <si>
    <t>360-713</t>
  </si>
  <si>
    <t>Date of Capture:   3/14/2010 1:45:04 AM</t>
  </si>
  <si>
    <t>3468 - ESCHELON TELECOM OF WASHINGTON, INC. - WA</t>
  </si>
  <si>
    <t>264</t>
  </si>
  <si>
    <t>3.39</t>
  </si>
  <si>
    <t>2.17</t>
  </si>
  <si>
    <t>3.84</t>
  </si>
  <si>
    <t>7.01</t>
  </si>
  <si>
    <t>336</t>
  </si>
  <si>
    <t>0.68</t>
  </si>
  <si>
    <t>4272 - ADVANCED TELCOM GROUP, INC. - WA</t>
  </si>
  <si>
    <t>OCN 4272 does not have any number resources assigned.</t>
  </si>
  <si>
    <t>Integra Telecom of Washington, Inc. (Renton Rate Center)</t>
  </si>
</sst>
</file>

<file path=xl/styles.xml><?xml version="1.0" encoding="utf-8"?>
<styleSheet xmlns="http://schemas.openxmlformats.org/spreadsheetml/2006/main">
  <numFmts count="3">
    <numFmt numFmtId="164" formatCode="[$-1010409]General"/>
    <numFmt numFmtId="165" formatCode="[$-1010409]#,##0.00%"/>
    <numFmt numFmtId="166" formatCode="[$-1010409]m/d/yyyy\ hh:mm:ss\ AM/PM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ahoma"/>
      <family val="2"/>
    </font>
    <font>
      <b/>
      <sz val="11"/>
      <color indexed="9"/>
      <name val="Tahoma"/>
      <family val="2"/>
    </font>
    <font>
      <sz val="10"/>
      <color indexed="9"/>
      <name val="Tahoma"/>
      <family val="2"/>
    </font>
    <font>
      <b/>
      <sz val="10"/>
      <color indexed="9"/>
      <name val="Tahoma"/>
      <family val="2"/>
    </font>
    <font>
      <b/>
      <sz val="9"/>
      <color indexed="54"/>
      <name val="Tahoma"/>
      <family val="2"/>
    </font>
    <font>
      <b/>
      <sz val="20"/>
      <color indexed="54"/>
      <name val="Tahoma"/>
      <family val="2"/>
    </font>
    <font>
      <b/>
      <sz val="18"/>
      <color indexed="54"/>
      <name val="Tahoma"/>
      <family val="2"/>
    </font>
    <font>
      <b/>
      <sz val="10"/>
      <color theme="0"/>
      <name val="Tahoma"/>
      <family val="2"/>
    </font>
    <font>
      <b/>
      <sz val="13.5"/>
      <color rgb="FF000000"/>
      <name val="Arial"/>
      <family val="2"/>
    </font>
    <font>
      <b/>
      <i/>
      <sz val="13.5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indexed="23"/>
      </patternFill>
    </fill>
    <fill>
      <patternFill patternType="solid">
        <fgColor rgb="FFCD5C5C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>
      <alignment wrapText="1"/>
    </xf>
  </cellStyleXfs>
  <cellXfs count="73">
    <xf numFmtId="0" fontId="0" fillId="0" borderId="0" xfId="0"/>
    <xf numFmtId="0" fontId="2" fillId="0" borderId="1" xfId="1" applyFont="1" applyFill="1" applyBorder="1" applyAlignment="1">
      <alignment vertical="top" wrapText="1"/>
    </xf>
    <xf numFmtId="164" fontId="2" fillId="0" borderId="1" xfId="1" applyNumberFormat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5" fillId="5" borderId="1" xfId="1" applyFont="1" applyFill="1" applyBorder="1" applyAlignment="1">
      <alignment vertical="top" wrapText="1"/>
    </xf>
    <xf numFmtId="0" fontId="5" fillId="7" borderId="1" xfId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6" fillId="0" borderId="0" xfId="1" applyNumberFormat="1" applyFont="1" applyFill="1" applyAlignment="1">
      <alignment vertical="top" wrapText="1"/>
    </xf>
    <xf numFmtId="164" fontId="9" fillId="5" borderId="1" xfId="1" applyNumberFormat="1" applyFont="1" applyFill="1" applyBorder="1" applyAlignment="1">
      <alignment vertical="top" wrapText="1"/>
    </xf>
    <xf numFmtId="2" fontId="9" fillId="5" borderId="1" xfId="1" applyNumberFormat="1" applyFont="1" applyFill="1" applyBorder="1" applyAlignment="1">
      <alignment vertical="top" wrapText="1"/>
    </xf>
    <xf numFmtId="164" fontId="9" fillId="7" borderId="1" xfId="1" applyNumberFormat="1" applyFont="1" applyFill="1" applyBorder="1" applyAlignment="1">
      <alignment vertical="top" wrapText="1"/>
    </xf>
    <xf numFmtId="2" fontId="9" fillId="7" borderId="1" xfId="1" applyNumberFormat="1" applyFont="1" applyFill="1" applyBorder="1" applyAlignment="1">
      <alignment vertical="top" wrapText="1"/>
    </xf>
    <xf numFmtId="0" fontId="9" fillId="5" borderId="1" xfId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horizontal="right" vertical="top" wrapText="1"/>
    </xf>
    <xf numFmtId="166" fontId="6" fillId="0" borderId="0" xfId="1" applyNumberFormat="1" applyFont="1" applyFill="1" applyAlignment="1">
      <alignment horizontal="right" vertical="top" wrapText="1"/>
    </xf>
    <xf numFmtId="0" fontId="4" fillId="4" borderId="1" xfId="1" applyFont="1" applyFill="1" applyBorder="1" applyAlignment="1">
      <alignment horizontal="right" vertical="top" wrapText="1"/>
    </xf>
    <xf numFmtId="0" fontId="5" fillId="5" borderId="1" xfId="1" applyFont="1" applyFill="1" applyBorder="1" applyAlignment="1">
      <alignment horizontal="right" vertical="top" wrapText="1"/>
    </xf>
    <xf numFmtId="0" fontId="2" fillId="0" borderId="1" xfId="1" applyFont="1" applyFill="1" applyBorder="1" applyAlignment="1">
      <alignment horizontal="right" vertical="top" wrapText="1"/>
    </xf>
    <xf numFmtId="0" fontId="5" fillId="7" borderId="1" xfId="1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0" fontId="3" fillId="2" borderId="1" xfId="1" applyFont="1" applyFill="1" applyBorder="1" applyAlignment="1">
      <alignment horizontal="center" vertical="top" wrapText="1"/>
    </xf>
    <xf numFmtId="0" fontId="12" fillId="0" borderId="0" xfId="0" applyFont="1"/>
    <xf numFmtId="0" fontId="13" fillId="8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9" fontId="14" fillId="9" borderId="3" xfId="0" applyNumberFormat="1" applyFont="1" applyFill="1" applyBorder="1" applyAlignment="1">
      <alignment horizontal="center" vertical="center" wrapText="1"/>
    </xf>
    <xf numFmtId="10" fontId="12" fillId="0" borderId="3" xfId="0" applyNumberFormat="1" applyFont="1" applyBorder="1" applyAlignment="1">
      <alignment horizontal="center" vertical="center" wrapText="1"/>
    </xf>
    <xf numFmtId="10" fontId="14" fillId="9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0" fontId="13" fillId="0" borderId="3" xfId="0" applyNumberFormat="1" applyFont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vertical="top" wrapText="1"/>
    </xf>
    <xf numFmtId="0" fontId="0" fillId="0" borderId="0" xfId="0" applyAlignment="1">
      <alignment wrapText="1"/>
    </xf>
    <xf numFmtId="166" fontId="6" fillId="0" borderId="0" xfId="0" applyNumberFormat="1" applyFont="1" applyFill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164" fontId="5" fillId="5" borderId="1" xfId="0" applyNumberFormat="1" applyFont="1" applyFill="1" applyBorder="1" applyAlignment="1">
      <alignment vertical="top" wrapText="1"/>
    </xf>
    <xf numFmtId="0" fontId="5" fillId="7" borderId="1" xfId="0" applyFont="1" applyFill="1" applyBorder="1" applyAlignment="1">
      <alignment vertical="top" wrapText="1"/>
    </xf>
    <xf numFmtId="164" fontId="5" fillId="7" borderId="1" xfId="0" applyNumberFormat="1" applyFont="1" applyFill="1" applyBorder="1" applyAlignment="1">
      <alignment vertical="top" wrapText="1"/>
    </xf>
    <xf numFmtId="0" fontId="15" fillId="0" borderId="0" xfId="0" applyFont="1" applyAlignment="1"/>
    <xf numFmtId="165" fontId="4" fillId="4" borderId="1" xfId="1" applyNumberFormat="1" applyFont="1" applyFill="1" applyBorder="1" applyAlignment="1">
      <alignment vertical="top" wrapText="1"/>
    </xf>
    <xf numFmtId="164" fontId="9" fillId="7" borderId="1" xfId="1" applyNumberFormat="1" applyFont="1" applyFill="1" applyBorder="1" applyAlignment="1">
      <alignment vertical="top" wrapText="1"/>
    </xf>
    <xf numFmtId="165" fontId="9" fillId="7" borderId="1" xfId="1" applyNumberFormat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3" fillId="2" borderId="1" xfId="1" applyFont="1" applyFill="1" applyBorder="1" applyAlignment="1">
      <alignment horizontal="center" vertical="top" wrapText="1"/>
    </xf>
    <xf numFmtId="166" fontId="6" fillId="0" borderId="0" xfId="1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164" fontId="2" fillId="0" borderId="1" xfId="1" applyNumberFormat="1" applyFont="1" applyFill="1" applyBorder="1" applyAlignment="1">
      <alignment vertical="top" wrapText="1"/>
    </xf>
    <xf numFmtId="164" fontId="9" fillId="5" borderId="1" xfId="1" applyNumberFormat="1" applyFont="1" applyFill="1" applyBorder="1" applyAlignment="1">
      <alignment vertical="top" wrapText="1"/>
    </xf>
    <xf numFmtId="165" fontId="9" fillId="5" borderId="1" xfId="1" applyNumberFormat="1" applyFont="1" applyFill="1" applyBorder="1" applyAlignment="1">
      <alignment vertical="top" wrapText="1"/>
    </xf>
    <xf numFmtId="165" fontId="2" fillId="0" borderId="1" xfId="1" applyNumberFormat="1" applyFont="1" applyFill="1" applyBorder="1" applyAlignment="1">
      <alignment vertical="top" wrapText="1"/>
    </xf>
    <xf numFmtId="165" fontId="9" fillId="6" borderId="1" xfId="1" applyNumberFormat="1" applyFont="1" applyFill="1" applyBorder="1" applyAlignment="1">
      <alignment vertical="top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vertical="top" wrapText="1"/>
    </xf>
    <xf numFmtId="166" fontId="6" fillId="0" borderId="0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right" vertical="top" wrapText="1"/>
    </xf>
    <xf numFmtId="165" fontId="4" fillId="4" borderId="1" xfId="0" applyNumberFormat="1" applyFont="1" applyFill="1" applyBorder="1" applyAlignment="1">
      <alignment vertical="top" wrapText="1"/>
    </xf>
    <xf numFmtId="164" fontId="5" fillId="5" borderId="1" xfId="0" applyNumberFormat="1" applyFont="1" applyFill="1" applyBorder="1" applyAlignment="1">
      <alignment vertical="top" wrapText="1"/>
    </xf>
    <xf numFmtId="165" fontId="5" fillId="4" borderId="1" xfId="0" applyNumberFormat="1" applyFont="1" applyFill="1" applyBorder="1" applyAlignment="1">
      <alignment vertical="top" wrapText="1"/>
    </xf>
    <xf numFmtId="164" fontId="5" fillId="7" borderId="1" xfId="0" applyNumberFormat="1" applyFont="1" applyFill="1" applyBorder="1" applyAlignment="1">
      <alignment vertical="top" wrapText="1"/>
    </xf>
    <xf numFmtId="165" fontId="5" fillId="7" borderId="1" xfId="0" applyNumberFormat="1" applyFont="1" applyFill="1" applyBorder="1" applyAlignment="1">
      <alignment vertical="top" wrapText="1"/>
    </xf>
    <xf numFmtId="165" fontId="5" fillId="5" borderId="1" xfId="0" applyNumberFormat="1" applyFont="1" applyFill="1" applyBorder="1" applyAlignment="1">
      <alignment vertical="top" wrapText="1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workbookViewId="0">
      <selection activeCell="I11" sqref="I11:J11"/>
    </sheetView>
  </sheetViews>
  <sheetFormatPr defaultRowHeight="15"/>
  <cols>
    <col min="1" max="1" width="14.42578125" customWidth="1"/>
    <col min="7" max="7" width="14.7109375" customWidth="1"/>
    <col min="8" max="8" width="14.85546875" customWidth="1"/>
    <col min="12" max="12" width="14" style="19" customWidth="1"/>
  </cols>
  <sheetData>
    <row r="1" spans="1:12">
      <c r="A1" s="49">
        <v>40224.441910123955</v>
      </c>
      <c r="B1" s="49"/>
      <c r="C1" s="50"/>
      <c r="D1" s="6"/>
      <c r="E1" s="6"/>
      <c r="F1" s="46" t="s">
        <v>12</v>
      </c>
      <c r="G1" s="46"/>
      <c r="H1" s="46"/>
      <c r="I1" s="46"/>
      <c r="J1" s="6"/>
      <c r="K1" s="6"/>
      <c r="L1" s="13"/>
    </row>
    <row r="2" spans="1:12">
      <c r="A2" s="6"/>
      <c r="B2" s="7"/>
      <c r="C2" s="7"/>
      <c r="D2" s="7"/>
      <c r="E2" s="7"/>
      <c r="F2" s="46"/>
      <c r="G2" s="46"/>
      <c r="H2" s="46"/>
      <c r="I2" s="46"/>
      <c r="J2" s="7"/>
      <c r="K2" s="7"/>
      <c r="L2" s="14"/>
    </row>
    <row r="3" spans="1:1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14"/>
    </row>
    <row r="4" spans="1:12" ht="23.25" thickBot="1">
      <c r="A4" s="47" t="s">
        <v>13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29.25" customHeight="1" thickBot="1">
      <c r="A5" s="20" t="s">
        <v>14</v>
      </c>
      <c r="B5" s="20" t="s">
        <v>15</v>
      </c>
      <c r="C5" s="20" t="s">
        <v>16</v>
      </c>
      <c r="D5" s="20" t="s">
        <v>17</v>
      </c>
      <c r="E5" s="48" t="s">
        <v>18</v>
      </c>
      <c r="F5" s="48"/>
      <c r="G5" s="20" t="s">
        <v>19</v>
      </c>
      <c r="H5" s="20" t="s">
        <v>20</v>
      </c>
      <c r="I5" s="48" t="s">
        <v>21</v>
      </c>
      <c r="J5" s="48"/>
      <c r="K5" s="20" t="s">
        <v>22</v>
      </c>
      <c r="L5" s="20" t="s">
        <v>23</v>
      </c>
    </row>
    <row r="6" spans="1:12" ht="15.75" thickBot="1">
      <c r="A6" s="1" t="s">
        <v>0</v>
      </c>
      <c r="B6" s="1" t="s">
        <v>1</v>
      </c>
      <c r="C6" s="1" t="s">
        <v>2</v>
      </c>
      <c r="D6" s="1" t="s">
        <v>6</v>
      </c>
      <c r="E6" s="51">
        <v>1000</v>
      </c>
      <c r="F6" s="51"/>
      <c r="G6" s="2">
        <v>811</v>
      </c>
      <c r="H6" s="2">
        <v>189</v>
      </c>
      <c r="I6" s="43">
        <v>0.81100000000000005</v>
      </c>
      <c r="J6" s="43"/>
      <c r="K6" s="2">
        <v>135</v>
      </c>
      <c r="L6" s="15" t="s">
        <v>7</v>
      </c>
    </row>
    <row r="7" spans="1:12" ht="15.75" thickBot="1">
      <c r="A7" s="4"/>
      <c r="B7" s="4"/>
      <c r="C7" s="4" t="s">
        <v>2</v>
      </c>
      <c r="D7" s="4"/>
      <c r="E7" s="52">
        <f>E6</f>
        <v>1000</v>
      </c>
      <c r="F7" s="52"/>
      <c r="G7" s="8">
        <f>G6</f>
        <v>811</v>
      </c>
      <c r="H7" s="8">
        <f>H6</f>
        <v>189</v>
      </c>
      <c r="I7" s="55">
        <f>G7/E7</f>
        <v>0.81100000000000005</v>
      </c>
      <c r="J7" s="55"/>
      <c r="K7" s="12"/>
      <c r="L7" s="16"/>
    </row>
    <row r="8" spans="1:12" ht="15.75" thickBot="1">
      <c r="A8" s="3"/>
      <c r="B8" s="3"/>
      <c r="C8" s="1" t="s">
        <v>9</v>
      </c>
      <c r="D8" s="1" t="s">
        <v>5</v>
      </c>
      <c r="E8" s="51">
        <v>1000</v>
      </c>
      <c r="F8" s="51"/>
      <c r="G8" s="2">
        <v>195</v>
      </c>
      <c r="H8" s="2">
        <v>805</v>
      </c>
      <c r="I8" s="54">
        <v>0.19500000000000001</v>
      </c>
      <c r="J8" s="54"/>
      <c r="K8" s="2">
        <v>32</v>
      </c>
      <c r="L8" s="17" t="s">
        <v>10</v>
      </c>
    </row>
    <row r="9" spans="1:12" ht="15.75" thickBot="1">
      <c r="A9" s="3"/>
      <c r="B9" s="3"/>
      <c r="C9" s="3"/>
      <c r="D9" s="1" t="s">
        <v>6</v>
      </c>
      <c r="E9" s="51">
        <v>1000</v>
      </c>
      <c r="F9" s="51"/>
      <c r="G9" s="2">
        <v>934</v>
      </c>
      <c r="H9" s="2">
        <v>66</v>
      </c>
      <c r="I9" s="43">
        <v>0.93400000000000005</v>
      </c>
      <c r="J9" s="43"/>
      <c r="K9" s="2">
        <v>155</v>
      </c>
      <c r="L9" s="15" t="s">
        <v>11</v>
      </c>
    </row>
    <row r="10" spans="1:12" ht="15.75" thickBot="1">
      <c r="A10" s="4"/>
      <c r="B10" s="4"/>
      <c r="C10" s="4" t="s">
        <v>9</v>
      </c>
      <c r="D10" s="4"/>
      <c r="E10" s="52">
        <f>E8+E9</f>
        <v>2000</v>
      </c>
      <c r="F10" s="52"/>
      <c r="G10" s="8">
        <f>G8+G9</f>
        <v>1129</v>
      </c>
      <c r="H10" s="8">
        <f>H8+H9</f>
        <v>871</v>
      </c>
      <c r="I10" s="53">
        <f>G10/E10</f>
        <v>0.5645</v>
      </c>
      <c r="J10" s="53"/>
      <c r="K10" s="9">
        <f>AVERAGE(K6,K8,K9)</f>
        <v>107.33333333333333</v>
      </c>
      <c r="L10" s="16"/>
    </row>
    <row r="11" spans="1:12" ht="15.75" thickBot="1">
      <c r="A11" s="5" t="s">
        <v>0</v>
      </c>
      <c r="B11" s="5" t="s">
        <v>1</v>
      </c>
      <c r="C11" s="5"/>
      <c r="D11" s="5"/>
      <c r="E11" s="44">
        <f>E7+E10</f>
        <v>3000</v>
      </c>
      <c r="F11" s="44"/>
      <c r="G11" s="10">
        <f>G7+G10</f>
        <v>1940</v>
      </c>
      <c r="H11" s="10">
        <f>H7+H10</f>
        <v>1060</v>
      </c>
      <c r="I11" s="45">
        <f>G11/E11</f>
        <v>0.64666666666666661</v>
      </c>
      <c r="J11" s="45"/>
      <c r="K11" s="11">
        <f>H11/K10</f>
        <v>9.8757763975155282</v>
      </c>
      <c r="L11" s="18"/>
    </row>
  </sheetData>
  <mergeCells count="17">
    <mergeCell ref="E6:F6"/>
    <mergeCell ref="I6:J6"/>
    <mergeCell ref="E11:F11"/>
    <mergeCell ref="I11:J11"/>
    <mergeCell ref="F1:I2"/>
    <mergeCell ref="A4:L4"/>
    <mergeCell ref="E5:F5"/>
    <mergeCell ref="I5:J5"/>
    <mergeCell ref="A1:C1"/>
    <mergeCell ref="E9:F9"/>
    <mergeCell ref="I9:J9"/>
    <mergeCell ref="E10:F10"/>
    <mergeCell ref="I10:J10"/>
    <mergeCell ref="E8:F8"/>
    <mergeCell ref="I8:J8"/>
    <mergeCell ref="E7:F7"/>
    <mergeCell ref="I7:J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topLeftCell="C1" workbookViewId="0">
      <selection activeCell="A2" sqref="A2:F2"/>
    </sheetView>
  </sheetViews>
  <sheetFormatPr defaultRowHeight="12.75"/>
  <cols>
    <col min="1" max="1" width="23.85546875" style="21" bestFit="1" customWidth="1"/>
    <col min="2" max="2" width="11.140625" style="21" bestFit="1" customWidth="1"/>
    <col min="3" max="3" width="31.5703125" style="21" bestFit="1" customWidth="1"/>
    <col min="4" max="4" width="23" style="21" bestFit="1" customWidth="1"/>
    <col min="5" max="5" width="18.5703125" style="21" bestFit="1" customWidth="1"/>
    <col min="6" max="6" width="34" style="21" bestFit="1" customWidth="1"/>
    <col min="7" max="16384" width="9.140625" style="21"/>
  </cols>
  <sheetData>
    <row r="1" spans="1:6" ht="17.25" customHeight="1">
      <c r="A1" s="57" t="s">
        <v>53</v>
      </c>
      <c r="B1" s="57"/>
      <c r="C1" s="57"/>
      <c r="D1" s="57"/>
      <c r="E1" s="57"/>
      <c r="F1" s="57"/>
    </row>
    <row r="2" spans="1:6" ht="17.25">
      <c r="A2" s="58"/>
      <c r="B2" s="58"/>
      <c r="C2" s="58"/>
      <c r="D2" s="58"/>
      <c r="E2" s="58"/>
      <c r="F2" s="58"/>
    </row>
    <row r="3" spans="1:6" ht="17.25">
      <c r="A3" s="58"/>
      <c r="B3" s="58"/>
      <c r="C3" s="58"/>
      <c r="D3" s="58"/>
      <c r="E3" s="58"/>
      <c r="F3" s="58"/>
    </row>
    <row r="4" spans="1:6" ht="17.25">
      <c r="A4" s="59"/>
      <c r="B4" s="59"/>
      <c r="C4" s="59"/>
      <c r="D4" s="59"/>
      <c r="E4" s="59"/>
      <c r="F4" s="59"/>
    </row>
    <row r="5" spans="1:6" ht="22.5" customHeight="1">
      <c r="A5" s="22" t="s">
        <v>24</v>
      </c>
      <c r="B5" s="22" t="s">
        <v>25</v>
      </c>
      <c r="C5" s="22" t="s">
        <v>26</v>
      </c>
      <c r="D5" s="22" t="s">
        <v>27</v>
      </c>
      <c r="E5" s="22" t="s">
        <v>28</v>
      </c>
      <c r="F5" s="22" t="s">
        <v>29</v>
      </c>
    </row>
    <row r="6" spans="1:6" hidden="1">
      <c r="A6" s="23" t="s">
        <v>30</v>
      </c>
      <c r="B6" s="23" t="s">
        <v>31</v>
      </c>
      <c r="C6" s="23">
        <v>790</v>
      </c>
      <c r="D6" s="23">
        <v>182</v>
      </c>
      <c r="E6" s="23">
        <v>1000</v>
      </c>
      <c r="F6" s="24">
        <v>0.79</v>
      </c>
    </row>
    <row r="7" spans="1:6" hidden="1">
      <c r="A7" s="23" t="s">
        <v>30</v>
      </c>
      <c r="B7" s="23" t="s">
        <v>32</v>
      </c>
      <c r="C7" s="23">
        <v>16</v>
      </c>
      <c r="D7" s="23">
        <v>0</v>
      </c>
      <c r="E7" s="23">
        <v>1000</v>
      </c>
      <c r="F7" s="25">
        <v>1.6E-2</v>
      </c>
    </row>
    <row r="8" spans="1:6" hidden="1">
      <c r="A8" s="23" t="s">
        <v>30</v>
      </c>
      <c r="B8" s="23" t="s">
        <v>33</v>
      </c>
      <c r="C8" s="23">
        <v>908</v>
      </c>
      <c r="D8" s="23">
        <v>0</v>
      </c>
      <c r="E8" s="23">
        <v>996</v>
      </c>
      <c r="F8" s="26">
        <v>0.91200000000000003</v>
      </c>
    </row>
    <row r="9" spans="1:6" hidden="1">
      <c r="A9" s="23" t="s">
        <v>34</v>
      </c>
      <c r="B9" s="23" t="s">
        <v>35</v>
      </c>
      <c r="C9" s="23">
        <v>2921</v>
      </c>
      <c r="D9" s="23">
        <v>268</v>
      </c>
      <c r="E9" s="23">
        <v>4020</v>
      </c>
      <c r="F9" s="25">
        <v>0.72699999999999998</v>
      </c>
    </row>
    <row r="10" spans="1:6">
      <c r="A10" s="27" t="s">
        <v>34</v>
      </c>
      <c r="B10" s="27"/>
      <c r="C10" s="27">
        <v>2921</v>
      </c>
      <c r="D10" s="27">
        <v>268</v>
      </c>
      <c r="E10" s="27">
        <v>4000</v>
      </c>
      <c r="F10" s="28">
        <v>0.73</v>
      </c>
    </row>
    <row r="11" spans="1:6" hidden="1">
      <c r="A11" s="23" t="s">
        <v>36</v>
      </c>
      <c r="B11" s="23" t="s">
        <v>37</v>
      </c>
      <c r="C11" s="23">
        <v>56</v>
      </c>
      <c r="D11" s="23">
        <v>0</v>
      </c>
      <c r="E11" s="23">
        <v>1000</v>
      </c>
      <c r="F11" s="25">
        <v>5.6000000000000001E-2</v>
      </c>
    </row>
    <row r="12" spans="1:6" hidden="1">
      <c r="A12" s="23" t="s">
        <v>36</v>
      </c>
      <c r="B12" s="23" t="s">
        <v>38</v>
      </c>
      <c r="C12" s="23">
        <v>996</v>
      </c>
      <c r="D12" s="23">
        <v>0</v>
      </c>
      <c r="E12" s="23">
        <v>1000</v>
      </c>
      <c r="F12" s="26">
        <v>0.996</v>
      </c>
    </row>
    <row r="13" spans="1:6" hidden="1">
      <c r="A13" s="23" t="s">
        <v>39</v>
      </c>
      <c r="B13" s="23" t="s">
        <v>40</v>
      </c>
      <c r="C13" s="23">
        <v>185</v>
      </c>
      <c r="D13" s="23">
        <v>0</v>
      </c>
      <c r="E13" s="23">
        <v>1000</v>
      </c>
      <c r="F13" s="25">
        <v>0.185</v>
      </c>
    </row>
    <row r="14" spans="1:6" hidden="1">
      <c r="A14" s="23" t="s">
        <v>39</v>
      </c>
      <c r="B14" s="23" t="s">
        <v>41</v>
      </c>
      <c r="C14" s="23">
        <v>719</v>
      </c>
      <c r="D14" s="23">
        <v>0</v>
      </c>
      <c r="E14" s="23">
        <v>979</v>
      </c>
      <c r="F14" s="25">
        <v>0.73399999999999999</v>
      </c>
    </row>
    <row r="15" spans="1:6">
      <c r="A15" s="60"/>
      <c r="B15" s="60"/>
      <c r="C15" s="60"/>
      <c r="D15" s="60"/>
      <c r="E15" s="60"/>
      <c r="F15" s="60"/>
    </row>
    <row r="16" spans="1:6" ht="12.75" customHeight="1">
      <c r="A16" s="56" t="s">
        <v>42</v>
      </c>
      <c r="B16" s="56"/>
      <c r="C16" s="56"/>
      <c r="D16" s="56"/>
      <c r="E16" s="56"/>
      <c r="F16" s="56"/>
    </row>
  </sheetData>
  <mergeCells count="6">
    <mergeCell ref="A16:F16"/>
    <mergeCell ref="A1:F1"/>
    <mergeCell ref="A2:F2"/>
    <mergeCell ref="A3:F3"/>
    <mergeCell ref="A4:F4"/>
    <mergeCell ref="A15:F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I13" sqref="I13:J13"/>
    </sheetView>
  </sheetViews>
  <sheetFormatPr defaultRowHeight="15"/>
  <cols>
    <col min="1" max="1" width="14.140625" style="30" bestFit="1" customWidth="1"/>
    <col min="2" max="7" width="9.140625" style="30"/>
    <col min="8" max="8" width="11.5703125" style="30" customWidth="1"/>
    <col min="9" max="16384" width="9.140625" style="30"/>
  </cols>
  <sheetData>
    <row r="1" spans="1:12">
      <c r="A1" s="63">
        <v>40253.651113462853</v>
      </c>
      <c r="B1" s="63"/>
      <c r="C1" s="29"/>
      <c r="D1" s="29"/>
      <c r="E1" s="29"/>
      <c r="F1" s="64" t="s">
        <v>12</v>
      </c>
      <c r="G1" s="64"/>
      <c r="H1" s="64"/>
      <c r="I1" s="64"/>
      <c r="J1" s="29"/>
      <c r="K1" s="29"/>
      <c r="L1" s="29"/>
    </row>
    <row r="2" spans="1:12">
      <c r="A2" s="29"/>
      <c r="B2" s="31"/>
      <c r="C2" s="31"/>
      <c r="D2" s="31"/>
      <c r="E2" s="31"/>
      <c r="F2" s="64"/>
      <c r="G2" s="64"/>
      <c r="H2" s="64"/>
      <c r="I2" s="64"/>
      <c r="J2" s="31"/>
      <c r="K2" s="31"/>
      <c r="L2" s="31"/>
    </row>
    <row r="3" spans="1:12">
      <c r="A3" s="29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23.25" thickBot="1">
      <c r="A4" s="65" t="s">
        <v>43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 ht="29.25" customHeight="1" thickBot="1">
      <c r="A5" s="32" t="s">
        <v>14</v>
      </c>
      <c r="B5" s="32" t="s">
        <v>15</v>
      </c>
      <c r="C5" s="32" t="s">
        <v>16</v>
      </c>
      <c r="D5" s="32" t="s">
        <v>17</v>
      </c>
      <c r="E5" s="66" t="s">
        <v>18</v>
      </c>
      <c r="F5" s="66"/>
      <c r="G5" s="33" t="s">
        <v>19</v>
      </c>
      <c r="H5" s="33" t="s">
        <v>20</v>
      </c>
      <c r="I5" s="66" t="s">
        <v>21</v>
      </c>
      <c r="J5" s="66"/>
      <c r="K5" s="33" t="s">
        <v>22</v>
      </c>
      <c r="L5" s="33" t="s">
        <v>23</v>
      </c>
    </row>
    <row r="6" spans="1:12" ht="15.75" thickBot="1">
      <c r="A6" s="34" t="s">
        <v>0</v>
      </c>
      <c r="B6" s="37"/>
      <c r="C6" s="34" t="s">
        <v>44</v>
      </c>
      <c r="D6" s="34" t="s">
        <v>3</v>
      </c>
      <c r="E6" s="61">
        <v>1000</v>
      </c>
      <c r="F6" s="61"/>
      <c r="G6" s="35">
        <v>675</v>
      </c>
      <c r="H6" s="35">
        <v>325</v>
      </c>
      <c r="I6" s="62">
        <v>0.67500000000000004</v>
      </c>
      <c r="J6" s="62"/>
      <c r="K6" s="35">
        <v>96</v>
      </c>
      <c r="L6" s="36" t="s">
        <v>45</v>
      </c>
    </row>
    <row r="7" spans="1:12" ht="15.75" thickBot="1">
      <c r="A7" s="37"/>
      <c r="B7" s="37"/>
      <c r="C7" s="37"/>
      <c r="D7" s="34" t="s">
        <v>4</v>
      </c>
      <c r="E7" s="61">
        <v>1000</v>
      </c>
      <c r="F7" s="61"/>
      <c r="G7" s="35">
        <v>763</v>
      </c>
      <c r="H7" s="35">
        <v>237</v>
      </c>
      <c r="I7" s="67">
        <v>0.76300000000000001</v>
      </c>
      <c r="J7" s="67"/>
      <c r="K7" s="35">
        <v>109</v>
      </c>
      <c r="L7" s="36" t="s">
        <v>46</v>
      </c>
    </row>
    <row r="8" spans="1:12" ht="15.75" thickBot="1">
      <c r="A8" s="37"/>
      <c r="B8" s="37"/>
      <c r="C8" s="37"/>
      <c r="D8" s="34" t="s">
        <v>5</v>
      </c>
      <c r="E8" s="61">
        <v>1000</v>
      </c>
      <c r="F8" s="61"/>
      <c r="G8" s="35">
        <v>647</v>
      </c>
      <c r="H8" s="35">
        <v>353</v>
      </c>
      <c r="I8" s="62">
        <v>0.64700000000000002</v>
      </c>
      <c r="J8" s="62"/>
      <c r="K8" s="35">
        <v>92</v>
      </c>
      <c r="L8" s="36" t="s">
        <v>47</v>
      </c>
    </row>
    <row r="9" spans="1:12" ht="15.75" thickBot="1">
      <c r="A9" s="37"/>
      <c r="B9" s="37"/>
      <c r="C9" s="37"/>
      <c r="D9" s="34" t="s">
        <v>8</v>
      </c>
      <c r="E9" s="61">
        <v>1000</v>
      </c>
      <c r="F9" s="61"/>
      <c r="G9" s="35">
        <v>502</v>
      </c>
      <c r="H9" s="35">
        <v>498</v>
      </c>
      <c r="I9" s="62">
        <v>0.502</v>
      </c>
      <c r="J9" s="62"/>
      <c r="K9" s="35">
        <v>71</v>
      </c>
      <c r="L9" s="34" t="s">
        <v>48</v>
      </c>
    </row>
    <row r="10" spans="1:12" ht="15.75" thickBot="1">
      <c r="A10" s="38"/>
      <c r="B10" s="38"/>
      <c r="C10" s="38" t="s">
        <v>44</v>
      </c>
      <c r="D10" s="38"/>
      <c r="E10" s="68">
        <f>SUM(E6:F9)</f>
        <v>4000</v>
      </c>
      <c r="F10" s="68"/>
      <c r="G10" s="39">
        <f>SUM(G6:G9)</f>
        <v>2587</v>
      </c>
      <c r="H10" s="39">
        <f>SUM(H6:H9)</f>
        <v>1413</v>
      </c>
      <c r="I10" s="72">
        <f>G10/E10</f>
        <v>0.64675000000000005</v>
      </c>
      <c r="J10" s="72"/>
      <c r="K10" s="38"/>
      <c r="L10" s="38"/>
    </row>
    <row r="11" spans="1:12" ht="15.75" thickBot="1">
      <c r="A11" s="37"/>
      <c r="B11" s="37"/>
      <c r="C11" s="34" t="s">
        <v>49</v>
      </c>
      <c r="D11" s="34" t="s">
        <v>6</v>
      </c>
      <c r="E11" s="61">
        <v>1000</v>
      </c>
      <c r="F11" s="61"/>
      <c r="G11" s="35">
        <v>912</v>
      </c>
      <c r="H11" s="35">
        <v>88</v>
      </c>
      <c r="I11" s="67">
        <v>0.91200000000000003</v>
      </c>
      <c r="J11" s="67"/>
      <c r="K11" s="35">
        <v>130</v>
      </c>
      <c r="L11" s="36" t="s">
        <v>50</v>
      </c>
    </row>
    <row r="12" spans="1:12" ht="15.75" thickBot="1">
      <c r="A12" s="38"/>
      <c r="B12" s="38"/>
      <c r="C12" s="38" t="s">
        <v>49</v>
      </c>
      <c r="D12" s="38"/>
      <c r="E12" s="68">
        <v>1000</v>
      </c>
      <c r="F12" s="68"/>
      <c r="G12" s="39">
        <v>912</v>
      </c>
      <c r="H12" s="39">
        <v>88</v>
      </c>
      <c r="I12" s="69">
        <v>0.91200000000000003</v>
      </c>
      <c r="J12" s="69"/>
      <c r="K12" s="38"/>
      <c r="L12" s="38"/>
    </row>
    <row r="13" spans="1:12" ht="15.75" thickBot="1">
      <c r="A13" s="38" t="s">
        <v>0</v>
      </c>
      <c r="B13" s="40" t="s">
        <v>1</v>
      </c>
      <c r="C13" s="40"/>
      <c r="D13" s="40"/>
      <c r="E13" s="70">
        <f>SUM(E10,E12)</f>
        <v>5000</v>
      </c>
      <c r="F13" s="70"/>
      <c r="G13" s="41">
        <f>SUM(G10,G12)</f>
        <v>3499</v>
      </c>
      <c r="H13" s="41">
        <f>SUM(H10,H12)</f>
        <v>1501</v>
      </c>
      <c r="I13" s="71">
        <f>G13/E13</f>
        <v>0.69979999999999998</v>
      </c>
      <c r="J13" s="71"/>
      <c r="K13" s="40"/>
      <c r="L13" s="40"/>
    </row>
  </sheetData>
  <mergeCells count="21">
    <mergeCell ref="E12:F12"/>
    <mergeCell ref="I12:J12"/>
    <mergeCell ref="E13:F13"/>
    <mergeCell ref="I13:J13"/>
    <mergeCell ref="E10:F10"/>
    <mergeCell ref="I10:J10"/>
    <mergeCell ref="E11:F11"/>
    <mergeCell ref="I11:J11"/>
    <mergeCell ref="E9:F9"/>
    <mergeCell ref="I9:J9"/>
    <mergeCell ref="E7:F7"/>
    <mergeCell ref="I7:J7"/>
    <mergeCell ref="E8:F8"/>
    <mergeCell ref="I8:J8"/>
    <mergeCell ref="E6:F6"/>
    <mergeCell ref="I6:J6"/>
    <mergeCell ref="A1:B1"/>
    <mergeCell ref="F1:I2"/>
    <mergeCell ref="A4:L4"/>
    <mergeCell ref="E5:F5"/>
    <mergeCell ref="I5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8"/>
  <sheetViews>
    <sheetView workbookViewId="0">
      <selection activeCell="C11" sqref="C11"/>
    </sheetView>
  </sheetViews>
  <sheetFormatPr defaultColWidth="11.7109375" defaultRowHeight="15"/>
  <cols>
    <col min="1" max="1" width="14.42578125" style="30" bestFit="1" customWidth="1"/>
    <col min="2" max="16384" width="11.7109375" style="30"/>
  </cols>
  <sheetData>
    <row r="1" spans="1:12">
      <c r="A1" s="63">
        <v>40253.654376565712</v>
      </c>
      <c r="B1" s="63"/>
      <c r="C1" s="29"/>
      <c r="D1" s="29"/>
      <c r="E1" s="29"/>
      <c r="F1" s="64" t="s">
        <v>12</v>
      </c>
      <c r="G1" s="64"/>
      <c r="H1" s="64"/>
      <c r="I1" s="64"/>
      <c r="J1" s="29"/>
      <c r="K1" s="29"/>
      <c r="L1" s="29"/>
    </row>
    <row r="2" spans="1:12">
      <c r="A2" s="29"/>
      <c r="B2" s="31"/>
      <c r="C2" s="31"/>
      <c r="D2" s="31"/>
      <c r="E2" s="31"/>
      <c r="F2" s="64"/>
      <c r="G2" s="64"/>
      <c r="H2" s="64"/>
      <c r="I2" s="64"/>
      <c r="J2" s="31"/>
      <c r="K2" s="31"/>
      <c r="L2" s="31"/>
    </row>
    <row r="3" spans="1:12">
      <c r="A3" s="29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23.25" thickBot="1">
      <c r="A4" s="65" t="s">
        <v>51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 ht="29.25" customHeight="1" thickBot="1">
      <c r="A5" s="32" t="s">
        <v>14</v>
      </c>
      <c r="B5" s="32" t="s">
        <v>15</v>
      </c>
      <c r="C5" s="32" t="s">
        <v>16</v>
      </c>
      <c r="D5" s="32" t="s">
        <v>17</v>
      </c>
      <c r="E5" s="66" t="s">
        <v>18</v>
      </c>
      <c r="F5" s="66"/>
      <c r="G5" s="33" t="s">
        <v>19</v>
      </c>
      <c r="H5" s="33" t="s">
        <v>20</v>
      </c>
      <c r="I5" s="66" t="s">
        <v>21</v>
      </c>
      <c r="J5" s="66"/>
      <c r="K5" s="33" t="s">
        <v>22</v>
      </c>
      <c r="L5" s="33" t="s">
        <v>23</v>
      </c>
    </row>
    <row r="6" spans="1:12" ht="15.75" thickBot="1">
      <c r="A6" s="34" t="s">
        <v>34</v>
      </c>
      <c r="B6" s="34"/>
      <c r="C6" s="34"/>
      <c r="D6" s="34"/>
      <c r="E6" s="61"/>
      <c r="F6" s="61"/>
      <c r="G6" s="35"/>
      <c r="H6" s="35"/>
      <c r="I6" s="62"/>
      <c r="J6" s="62"/>
      <c r="K6" s="35"/>
      <c r="L6" s="34"/>
    </row>
    <row r="8" spans="1:12">
      <c r="A8" s="42" t="s">
        <v>52</v>
      </c>
    </row>
  </sheetData>
  <mergeCells count="7">
    <mergeCell ref="E6:F6"/>
    <mergeCell ref="I6:J6"/>
    <mergeCell ref="A1:B1"/>
    <mergeCell ref="F1:I2"/>
    <mergeCell ref="A4:L4"/>
    <mergeCell ref="E5:F5"/>
    <mergeCell ref="I5:J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AF078823E776C4D906847C427DB6121" ma:contentTypeVersion="131" ma:contentTypeDescription="" ma:contentTypeScope="" ma:versionID="b2eb4923c8873b25fc6708eb0618a8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Letter</DocumentSetType>
    <IsConfidential xmlns="dc463f71-b30c-4ab2-9473-d307f9d35888">false</IsConfidential>
    <AgendaOrder xmlns="dc463f71-b30c-4ab2-9473-d307f9d35888">false</AgendaOrder>
    <CaseType xmlns="dc463f71-b30c-4ab2-9473-d307f9d35888">Telephone Number Resources</CaseType>
    <IndustryCode xmlns="dc463f71-b30c-4ab2-9473-d307f9d35888">170</IndustryCode>
    <CaseStatus xmlns="dc463f71-b30c-4ab2-9473-d307f9d35888">Closed</CaseStatus>
    <OpenedDate xmlns="dc463f71-b30c-4ab2-9473-d307f9d35888">2010-03-16T07:00:00+00:00</OpenedDate>
    <Date1 xmlns="dc463f71-b30c-4ab2-9473-d307f9d35888">2010-04-06T07:00:00+00:00</Date1>
    <IsDocumentOrder xmlns="dc463f71-b30c-4ab2-9473-d307f9d35888" xsi:nil="true"/>
    <IsHighlyConfidential xmlns="dc463f71-b30c-4ab2-9473-d307f9d35888">false</IsHighlyConfidential>
    <CaseCompanyNames xmlns="dc463f71-b30c-4ab2-9473-d307f9d35888">Integra Telecom of Washington, Inc.</CaseCompanyNames>
    <DocketNumber xmlns="dc463f71-b30c-4ab2-9473-d307f9d35888">100435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C203474-952E-41B5-89C0-CAAED9FF804E}"/>
</file>

<file path=customXml/itemProps2.xml><?xml version="1.0" encoding="utf-8"?>
<ds:datastoreItem xmlns:ds="http://schemas.openxmlformats.org/officeDocument/2006/customXml" ds:itemID="{CBF1B8A8-F2D8-4C4C-ADAF-DF45D3EC61B5}"/>
</file>

<file path=customXml/itemProps3.xml><?xml version="1.0" encoding="utf-8"?>
<ds:datastoreItem xmlns:ds="http://schemas.openxmlformats.org/officeDocument/2006/customXml" ds:itemID="{791CCB43-7823-4767-B43C-410B8E344135}"/>
</file>

<file path=customXml/itemProps4.xml><?xml version="1.0" encoding="utf-8"?>
<ds:datastoreItem xmlns:ds="http://schemas.openxmlformats.org/officeDocument/2006/customXml" ds:itemID="{89F95423-A1CD-4021-94C6-228B8FE4A5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OCN 7173</vt:lpstr>
      <vt:lpstr>OCN 4131</vt:lpstr>
      <vt:lpstr>OCN 3468</vt:lpstr>
      <vt:lpstr>OCN 4272</vt:lpstr>
    </vt:vector>
  </TitlesOfParts>
  <Company>Integra Telecom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Bell</dc:creator>
  <cp:lastModifiedBy>Catherine Ann Murray</cp:lastModifiedBy>
  <dcterms:created xsi:type="dcterms:W3CDTF">2010-03-16T21:24:48Z</dcterms:created>
  <dcterms:modified xsi:type="dcterms:W3CDTF">2010-03-18T20:55:32Z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0x0101006E56B4D1795A2E4DB2F0B01679ED314A006AF078823E776C4D906847C427DB6121</vt:lpwstr>
  </property>
  <property fmtid="{D5CDD505-2E9C-101B-9397-08002B2CF9AE}" pid="3" name="_docset_NoMedatataSyncRequired">
    <vt:lpwstr>False</vt:lpwstr>
  </property>
</Properties>
</file>