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5565" windowWidth="15480" windowHeight="5625"/>
  </bookViews>
  <sheets>
    <sheet name="8.4" sheetId="6" r:id="rId1"/>
    <sheet name="8.4.1" sheetId="18" r:id="rId2"/>
    <sheet name="8.4.2" sheetId="19" r:id="rId3"/>
  </sheets>
  <externalReferences>
    <externalReference r:id="rId4"/>
  </externalReferences>
  <definedNames>
    <definedName name="__123Graph_A" hidden="1">[1]Inputs!#REF!</definedName>
    <definedName name="__123Graph_B" hidden="1">[1]Inputs!#REF!</definedName>
    <definedName name="__123Graph_D" hidden="1">[1]Inputs!#REF!</definedName>
    <definedName name="_xlnm._FilterDatabase" localSheetId="1" hidden="1">'8.4.1'!$B$10:$I$15</definedName>
    <definedName name="_Order1" hidden="1">255</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0">'8.4'!$A$1:$J$56</definedName>
    <definedName name="_xlnm.Print_Area" localSheetId="1">'8.4.1'!$C$1:$K$18</definedName>
    <definedName name="_xlnm.Print_Area" localSheetId="2">'8.4.2'!$A$1:$K$24</definedName>
    <definedName name="_xlnm.Print_Titles" localSheetId="1">'8.4.1'!$1:$5</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hidden="1">{"PRINT",#N/A,TRUE,"APPA";"PRINT",#N/A,TRUE,"APS";"PRINT",#N/A,TRUE,"BHPL";"PRINT",#N/A,TRUE,"BHPL2";"PRINT",#N/A,TRUE,"CDWR";"PRINT",#N/A,TRUE,"EWEB";"PRINT",#N/A,TRUE,"LADWP";"PRINT",#N/A,TRUE,"NEVBASE"}</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45621" calcMode="manual" iterate="1" iterateCount="10"/>
</workbook>
</file>

<file path=xl/calcChain.xml><?xml version="1.0" encoding="utf-8"?>
<calcChain xmlns="http://schemas.openxmlformats.org/spreadsheetml/2006/main">
  <c r="I37" i="6" l="1"/>
  <c r="I36" i="6"/>
  <c r="I35" i="6"/>
  <c r="I34" i="6"/>
  <c r="I31" i="6"/>
  <c r="I30" i="6"/>
  <c r="I29" i="6"/>
  <c r="I28" i="6"/>
  <c r="I24" i="6" l="1"/>
  <c r="G22" i="19" l="1"/>
  <c r="F22" i="19"/>
  <c r="G11" i="19"/>
  <c r="F11" i="19"/>
  <c r="H7" i="18"/>
  <c r="I15" i="18" l="1"/>
  <c r="K15" i="18"/>
  <c r="I10" i="19" l="1"/>
  <c r="K8" i="18"/>
  <c r="F10" i="6" l="1"/>
  <c r="I10" i="6" s="1"/>
  <c r="I21" i="19"/>
  <c r="K17" i="18"/>
  <c r="I22" i="19"/>
  <c r="I11" i="19"/>
  <c r="F11" i="6"/>
  <c r="I11" i="6" s="1"/>
  <c r="I12" i="6" l="1"/>
  <c r="F23" i="19"/>
  <c r="G21" i="19"/>
  <c r="F21" i="19"/>
  <c r="F20" i="19"/>
  <c r="A1" i="19"/>
  <c r="G13" i="19"/>
  <c r="F13" i="19"/>
  <c r="G12" i="19"/>
  <c r="F12" i="19"/>
  <c r="G10" i="19"/>
  <c r="F10" i="19"/>
  <c r="G9" i="19"/>
  <c r="F9" i="19"/>
  <c r="H14" i="18" l="1"/>
  <c r="H13" i="18"/>
  <c r="H12" i="18"/>
  <c r="I8" i="18" l="1"/>
  <c r="I17" i="18" s="1"/>
  <c r="I23" i="19"/>
  <c r="I12" i="19"/>
  <c r="F12" i="6"/>
  <c r="F15" i="6" l="1"/>
  <c r="I15" i="6" s="1"/>
  <c r="F19" i="6"/>
  <c r="I19" i="6" s="1"/>
  <c r="F20" i="6"/>
  <c r="I20" i="6" s="1"/>
  <c r="I21" i="6" l="1"/>
  <c r="K12" i="19"/>
  <c r="F21" i="6" s="1"/>
  <c r="F14" i="6"/>
  <c r="I14" i="6" s="1"/>
  <c r="I16" i="6" s="1"/>
  <c r="K23" i="19" l="1"/>
  <c r="F16" i="6" s="1"/>
</calcChain>
</file>

<file path=xl/sharedStrings.xml><?xml version="1.0" encoding="utf-8"?>
<sst xmlns="http://schemas.openxmlformats.org/spreadsheetml/2006/main" count="179" uniqueCount="92">
  <si>
    <t xml:space="preserve"> </t>
  </si>
  <si>
    <t>Project Definition</t>
  </si>
  <si>
    <t>Project Description</t>
  </si>
  <si>
    <t>Function</t>
  </si>
  <si>
    <t>Account</t>
  </si>
  <si>
    <t>Factor</t>
  </si>
  <si>
    <t>In-Service Date</t>
  </si>
  <si>
    <t>Hydro Production</t>
  </si>
  <si>
    <t>Code</t>
  </si>
  <si>
    <t>PAGE</t>
  </si>
  <si>
    <t>TOTAL</t>
  </si>
  <si>
    <t>ACCOUNT</t>
  </si>
  <si>
    <t>Type</t>
  </si>
  <si>
    <t>COMPANY</t>
  </si>
  <si>
    <t>FACTOR</t>
  </si>
  <si>
    <t>FACTOR %</t>
  </si>
  <si>
    <t>ALLOCATED</t>
  </si>
  <si>
    <t>REF#</t>
  </si>
  <si>
    <t>Adjustment to Rate Base:</t>
  </si>
  <si>
    <t>Hydro Production Total</t>
  </si>
  <si>
    <t>Adjustment to Tax:</t>
  </si>
  <si>
    <t>BU</t>
  </si>
  <si>
    <t>PE-GEN</t>
  </si>
  <si>
    <t>HYDP</t>
  </si>
  <si>
    <t>PacifiCorp</t>
  </si>
  <si>
    <t>HNUQ/2007/C/008/016</t>
  </si>
  <si>
    <t>HLEW/2006/C/010/019</t>
  </si>
  <si>
    <t>ILR 4.4 Swift Fish Collector</t>
  </si>
  <si>
    <t>HROG/2008/C/009/002</t>
  </si>
  <si>
    <t>IRO Prospect Instream Flow / Automation</t>
  </si>
  <si>
    <t>SCHMAT</t>
  </si>
  <si>
    <t>SCHMDT</t>
  </si>
  <si>
    <t>CAGW</t>
  </si>
  <si>
    <t>WCA</t>
  </si>
  <si>
    <t>Washington General Rate Case - June 2012</t>
  </si>
  <si>
    <t>Plant</t>
  </si>
  <si>
    <t>Depreciation</t>
  </si>
  <si>
    <t>Plant Additions</t>
  </si>
  <si>
    <t>Description</t>
  </si>
  <si>
    <t>CODE Rate</t>
  </si>
  <si>
    <t>CODE Lead Sheet</t>
  </si>
  <si>
    <t>Rate</t>
  </si>
  <si>
    <t>Included in Adj</t>
  </si>
  <si>
    <t>403HP</t>
  </si>
  <si>
    <t>Incremental Accumulated Reserve</t>
  </si>
  <si>
    <t>Reserve</t>
  </si>
  <si>
    <t>Incremental Reserve</t>
  </si>
  <si>
    <t>CODE Reserve</t>
  </si>
  <si>
    <t>on Plant Adds</t>
  </si>
  <si>
    <t>108HP</t>
  </si>
  <si>
    <t>Depreciation Expense</t>
  </si>
  <si>
    <t>Hydro Production Plant:</t>
  </si>
  <si>
    <t>Accumulated Reserve</t>
  </si>
  <si>
    <t>Adjsutment to Expense:</t>
  </si>
  <si>
    <t>Total Capital Additions</t>
  </si>
  <si>
    <t>Total Depreciation Expense</t>
  </si>
  <si>
    <t>Total Accumulated Reserve</t>
  </si>
  <si>
    <t>Total Rate Base</t>
  </si>
  <si>
    <t>Incremental Expense</t>
  </si>
  <si>
    <t>on Plant Adds.</t>
  </si>
  <si>
    <t>Plant:</t>
  </si>
  <si>
    <t xml:space="preserve">  Total Plant</t>
  </si>
  <si>
    <t>JBG</t>
  </si>
  <si>
    <t>STMP</t>
  </si>
  <si>
    <t>SJIM/2008/C/131/REV1</t>
  </si>
  <si>
    <t>Steam Production</t>
  </si>
  <si>
    <t>Steam Production Total</t>
  </si>
  <si>
    <t>Steam Production Plant:</t>
  </si>
  <si>
    <t>403SP</t>
  </si>
  <si>
    <t>108SP</t>
  </si>
  <si>
    <t>Jim Bridger U2 Turbine Upgrade HP/IP/LP REV1</t>
  </si>
  <si>
    <t>Amount</t>
  </si>
  <si>
    <t xml:space="preserve">
Plant Additions</t>
  </si>
  <si>
    <t>Steam Production - Schedule M Adjust</t>
  </si>
  <si>
    <t>Steam Production - Def Inc Tax Expense</t>
  </si>
  <si>
    <t>Steam Production - YE ADIT</t>
  </si>
  <si>
    <t>Hydro Production - Schedule M Adjust</t>
  </si>
  <si>
    <t>Hydro Production - Def Inc Tax Expense</t>
  </si>
  <si>
    <t>Hydro Production - YE and AMA ADIT</t>
  </si>
  <si>
    <t>8.4.1</t>
  </si>
  <si>
    <t>8.4.2</t>
  </si>
  <si>
    <t>Ref # 8.4</t>
  </si>
  <si>
    <t>Adjustment to O&amp;M:</t>
  </si>
  <si>
    <t>Hydro</t>
  </si>
  <si>
    <t>HLEW/2006/C/010/018</t>
  </si>
  <si>
    <t>Ref. 8.4</t>
  </si>
  <si>
    <t>Major Plant Additions - REVISED</t>
  </si>
  <si>
    <t>ILR 4.3 Merwin Upstream Collect &amp; Transporter</t>
  </si>
  <si>
    <t>INU 4.1.1/4.1.2 Soda Springs Fish Passage</t>
  </si>
  <si>
    <t>Description of Adjustment</t>
  </si>
  <si>
    <t xml:space="preserve">This pro forma adjustment places into rate base west side plant additions greater than $10 million that have gone into service as of the filing of the Company's rebuttal position.  As explained in the testimony of Mr. Steven R. McDougal, the Company is revising this adjustment in rebuttal to include actual plant in service amounts for assets which have already gone into service and an updated pro forma amount for the Merwin facility.  
</t>
  </si>
  <si>
    <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</si>
</sst>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3" formatCode="_(* #,##0.00_);_(* \(#,##0.00\);_(* &quot;-&quot;??_);_(@_)"/>
    <numFmt numFmtId="164" formatCode="mmm\-yyyy"/>
    <numFmt numFmtId="165" formatCode="_(* #,##0_);_(* \(#,##0\);_(* &quot;-&quot;??_);_(@_)"/>
    <numFmt numFmtId="166" formatCode="0.0000%"/>
    <numFmt numFmtId="168" formatCode="0.0"/>
    <numFmt numFmtId="169" formatCode="0.000%"/>
    <numFmt numFmtId="170" formatCode="_-* #,##0\ &quot;F&quot;_-;\-* #,##0\ &quot;F&quot;_-;_-* &quot;-&quot;\ &quot;F&quot;_-;_-@_-"/>
    <numFmt numFmtId="171" formatCode="&quot;$&quot;###0;[Red]\(&quot;$&quot;###0\)"/>
    <numFmt numFmtId="172" formatCode="&quot;$&quot;#,##0\ ;\(&quot;$&quot;#,##0\)"/>
    <numFmt numFmtId="173" formatCode="#,##0.000;[Red]\-#,##0.000"/>
    <numFmt numFmtId="174" formatCode="mmm\ dd\,\ yyyy"/>
  </numFmts>
  <fonts count="36">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2"/>
      <name val="Times New Roman"/>
      <family val="1"/>
    </font>
    <font>
      <sz val="10"/>
      <color indexed="8"/>
      <name val="Arial"/>
      <family val="2"/>
    </font>
    <font>
      <sz val="10"/>
      <color rgb="FFFF0000"/>
      <name val="Arial"/>
      <family val="2"/>
    </font>
    <font>
      <sz val="11"/>
      <color theme="1"/>
      <name val="Calibri"/>
      <family val="2"/>
      <scheme val="minor"/>
    </font>
    <font>
      <sz val="11"/>
      <color theme="1"/>
      <name val="Arial"/>
      <family val="2"/>
    </font>
    <font>
      <sz val="10"/>
      <name val="Arial"/>
      <family val="2"/>
    </font>
    <font>
      <u/>
      <sz val="10"/>
      <name val="Arial"/>
      <family val="2"/>
    </font>
    <font>
      <sz val="10"/>
      <color indexed="12"/>
      <name val="Arial"/>
      <family val="2"/>
    </font>
    <font>
      <sz val="10"/>
      <color theme="1"/>
      <name val="Calibri"/>
      <family val="2"/>
      <scheme val="minor"/>
    </font>
    <font>
      <b/>
      <sz val="10"/>
      <color indexed="8"/>
      <name val="Arial"/>
      <family val="2"/>
    </font>
    <font>
      <sz val="10"/>
      <color indexed="8"/>
      <name val="Calibri"/>
      <family val="2"/>
    </font>
    <font>
      <sz val="12"/>
      <color theme="1"/>
      <name val="Times New Roman"/>
      <family val="2"/>
    </font>
    <font>
      <sz val="11"/>
      <color theme="1"/>
      <name val="Calibri"/>
      <family val="2"/>
    </font>
    <font>
      <sz val="12"/>
      <color theme="1"/>
      <name val="Calibri"/>
      <family val="2"/>
    </font>
    <font>
      <sz val="10"/>
      <color indexed="24"/>
      <name val="Courier New"/>
      <family val="3"/>
    </font>
    <font>
      <sz val="8"/>
      <name val="Helv"/>
    </font>
    <font>
      <b/>
      <sz val="16"/>
      <name val="Times New Roman"/>
      <family val="1"/>
    </font>
    <font>
      <b/>
      <sz val="12"/>
      <name val="Arial"/>
      <family val="2"/>
    </font>
    <font>
      <b/>
      <sz val="8"/>
      <name val="Arial"/>
      <family val="2"/>
    </font>
    <font>
      <sz val="11"/>
      <color indexed="8"/>
      <name val="TimesNewRomanPS"/>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sz val="8"/>
      <color indexed="12"/>
      <name val="Arial"/>
      <family val="2"/>
    </font>
  </fonts>
  <fills count="31">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rgb="FFFFCC99"/>
        <bgColor indexed="64"/>
      </patternFill>
    </fill>
    <fill>
      <patternFill patternType="solid">
        <fgColor indexed="47"/>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indexed="14"/>
        <bgColor indexed="64"/>
      </patternFill>
    </fill>
  </fills>
  <borders count="18">
    <border>
      <left/>
      <right/>
      <top/>
      <bottom/>
      <diagonal/>
    </border>
    <border>
      <left style="thin">
        <color indexed="48"/>
      </left>
      <right style="thin">
        <color indexed="48"/>
      </right>
      <top style="thin">
        <color indexed="48"/>
      </top>
      <bottom style="thin">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s>
  <cellStyleXfs count="201">
    <xf numFmtId="0" fontId="0" fillId="0" borderId="0"/>
    <xf numFmtId="43" fontId="3" fillId="0" borderId="0" applyFont="0" applyFill="0" applyBorder="0" applyAlignment="0" applyProtection="0"/>
    <xf numFmtId="0" fontId="6" fillId="0" borderId="0"/>
    <xf numFmtId="9" fontId="3" fillId="0" borderId="0" applyFont="0" applyFill="0" applyBorder="0" applyAlignment="0" applyProtection="0"/>
    <xf numFmtId="4" fontId="7" fillId="0" borderId="1" applyNumberFormat="0" applyProtection="0">
      <alignment horizontal="left" vertical="center" indent="1"/>
    </xf>
    <xf numFmtId="0" fontId="3" fillId="0" borderId="0"/>
    <xf numFmtId="0" fontId="3" fillId="0" borderId="0"/>
    <xf numFmtId="43" fontId="3" fillId="0" borderId="0" applyFont="0" applyFill="0" applyBorder="0" applyAlignment="0" applyProtection="0"/>
    <xf numFmtId="0" fontId="3" fillId="0" borderId="0"/>
    <xf numFmtId="4" fontId="7" fillId="3" borderId="1" applyNumberFormat="0" applyProtection="0">
      <alignment horizontal="left" vertical="center" indent="1"/>
    </xf>
    <xf numFmtId="9" fontId="9" fillId="0" borderId="0" applyFont="0" applyFill="0" applyBorder="0" applyAlignment="0" applyProtection="0"/>
    <xf numFmtId="0" fontId="3" fillId="0" borderId="0"/>
    <xf numFmtId="0" fontId="3" fillId="0" borderId="0"/>
    <xf numFmtId="0" fontId="3" fillId="0" borderId="0"/>
    <xf numFmtId="0" fontId="10" fillId="0" borderId="0"/>
    <xf numFmtId="0" fontId="3" fillId="0" borderId="0"/>
    <xf numFmtId="0" fontId="3"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1" fontId="11" fillId="0" borderId="0" applyFont="0" applyFill="0" applyBorder="0" applyAlignment="0" applyProtection="0"/>
    <xf numFmtId="9" fontId="2" fillId="0" borderId="0" applyFont="0" applyFill="0" applyBorder="0" applyAlignment="0" applyProtection="0"/>
    <xf numFmtId="41" fontId="3" fillId="0" borderId="0" applyFont="0" applyFill="0" applyBorder="0" applyAlignment="0" applyProtection="0"/>
    <xf numFmtId="43" fontId="2" fillId="0" borderId="0" applyFont="0" applyFill="0" applyBorder="0" applyAlignment="0" applyProtection="0"/>
    <xf numFmtId="4" fontId="15" fillId="6" borderId="1" applyNumberFormat="0" applyProtection="0"/>
    <xf numFmtId="0" fontId="7" fillId="6" borderId="1" applyNumberFormat="0" applyProtection="0">
      <alignment horizontal="left" vertical="top"/>
    </xf>
    <xf numFmtId="4" fontId="7" fillId="0" borderId="1" applyNumberFormat="0" applyProtection="0">
      <alignment horizontal="right" vertical="center"/>
    </xf>
    <xf numFmtId="0" fontId="14" fillId="0" borderId="0"/>
    <xf numFmtId="9" fontId="14" fillId="0" borderId="0" applyFont="0" applyFill="0" applyBorder="0" applyAlignment="0" applyProtection="0"/>
    <xf numFmtId="4" fontId="15" fillId="7" borderId="1" applyNumberFormat="0" applyProtection="0">
      <alignment horizontal="left" vertical="center" indent="1"/>
    </xf>
    <xf numFmtId="4" fontId="15" fillId="8" borderId="1" applyNumberFormat="0" applyProtection="0">
      <alignment vertical="center"/>
    </xf>
    <xf numFmtId="0" fontId="14" fillId="0" borderId="0"/>
    <xf numFmtId="0" fontId="16" fillId="0" borderId="0"/>
    <xf numFmtId="0" fontId="16" fillId="0" borderId="0"/>
    <xf numFmtId="4" fontId="7" fillId="0" borderId="1" applyNumberFormat="0" applyProtection="0">
      <alignment horizontal="left" vertical="center"/>
    </xf>
    <xf numFmtId="0" fontId="17" fillId="0" borderId="0"/>
    <xf numFmtId="43" fontId="17" fillId="0" borderId="0" applyFont="0" applyFill="0" applyBorder="0" applyAlignment="0" applyProtection="0"/>
    <xf numFmtId="0" fontId="18" fillId="0" borderId="0"/>
    <xf numFmtId="0" fontId="19" fillId="0" borderId="0"/>
    <xf numFmtId="41" fontId="19" fillId="0" borderId="0" applyFont="0" applyFill="0" applyBorder="0" applyAlignment="0" applyProtection="0"/>
    <xf numFmtId="43" fontId="19"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43" fontId="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3" fontId="20" fillId="0" borderId="0" applyFont="0" applyFill="0" applyBorder="0" applyAlignment="0" applyProtection="0"/>
    <xf numFmtId="171" fontId="21" fillId="0" borderId="0" applyFont="0" applyFill="0" applyBorder="0" applyProtection="0">
      <alignment horizontal="right"/>
    </xf>
    <xf numFmtId="172"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38" fontId="5" fillId="9" borderId="0" applyNumberFormat="0" applyBorder="0" applyAlignment="0" applyProtection="0"/>
    <xf numFmtId="0" fontId="22" fillId="0" borderId="0"/>
    <xf numFmtId="0" fontId="23" fillId="0" borderId="14" applyNumberFormat="0" applyAlignment="0" applyProtection="0">
      <alignment horizontal="left" vertical="center"/>
    </xf>
    <xf numFmtId="0" fontId="23" fillId="0" borderId="10">
      <alignment horizontal="left" vertical="center"/>
    </xf>
    <xf numFmtId="10" fontId="5" fillId="10" borderId="13" applyNumberFormat="0" applyBorder="0" applyAlignment="0" applyProtection="0"/>
    <xf numFmtId="168" fontId="24" fillId="0" borderId="0" applyNumberFormat="0" applyFill="0" applyBorder="0" applyAlignment="0" applyProtection="0"/>
    <xf numFmtId="37" fontId="25" fillId="0" borderId="0" applyNumberFormat="0" applyFill="0" applyBorder="0"/>
    <xf numFmtId="0" fontId="5" fillId="0" borderId="15" applyNumberFormat="0" applyBorder="0" applyAlignment="0"/>
    <xf numFmtId="173" fontId="3" fillId="0" borderId="0"/>
    <xf numFmtId="0" fontId="10" fillId="0" borderId="0"/>
    <xf numFmtId="0" fontId="3" fillId="0" borderId="0"/>
    <xf numFmtId="12" fontId="23" fillId="11" borderId="8">
      <alignment horizontal="left"/>
    </xf>
    <xf numFmtId="10" fontId="3" fillId="0" borderId="0" applyFont="0" applyFill="0" applyBorder="0" applyAlignment="0" applyProtection="0"/>
    <xf numFmtId="9" fontId="3" fillId="0" borderId="0" applyFont="0" applyFill="0" applyBorder="0" applyAlignment="0" applyProtection="0"/>
    <xf numFmtId="4" fontId="26" fillId="7" borderId="1" applyNumberFormat="0" applyProtection="0">
      <alignment vertical="center"/>
    </xf>
    <xf numFmtId="4" fontId="15" fillId="7" borderId="1" applyNumberFormat="0" applyProtection="0">
      <alignment horizontal="left" vertical="center" indent="1"/>
    </xf>
    <xf numFmtId="4" fontId="15" fillId="7" borderId="1" applyNumberFormat="0" applyProtection="0">
      <alignment horizontal="left" vertical="center" indent="1"/>
    </xf>
    <xf numFmtId="4" fontId="15" fillId="7" borderId="1" applyNumberFormat="0" applyProtection="0">
      <alignment horizontal="left" vertical="center" indent="1"/>
    </xf>
    <xf numFmtId="4" fontId="15" fillId="7" borderId="1" applyNumberFormat="0" applyProtection="0">
      <alignment horizontal="left" vertical="center" indent="1"/>
    </xf>
    <xf numFmtId="4" fontId="15" fillId="7" borderId="1" applyNumberFormat="0" applyProtection="0">
      <alignment horizontal="left" vertical="center" indent="1"/>
    </xf>
    <xf numFmtId="4" fontId="15" fillId="7" borderId="1" applyNumberFormat="0" applyProtection="0">
      <alignment horizontal="left" vertical="center" indent="1"/>
    </xf>
    <xf numFmtId="0" fontId="15" fillId="7" borderId="1" applyNumberFormat="0" applyProtection="0">
      <alignment horizontal="left" vertical="top" indent="1"/>
    </xf>
    <xf numFmtId="4" fontId="15" fillId="6" borderId="1" applyNumberFormat="0" applyProtection="0"/>
    <xf numFmtId="4" fontId="15" fillId="6" borderId="1" applyNumberFormat="0" applyProtection="0"/>
    <xf numFmtId="4" fontId="15" fillId="6" borderId="1" applyNumberFormat="0" applyProtection="0"/>
    <xf numFmtId="4" fontId="15" fillId="6" borderId="1" applyNumberFormat="0" applyProtection="0"/>
    <xf numFmtId="4" fontId="15" fillId="6" borderId="1" applyNumberFormat="0" applyProtection="0"/>
    <xf numFmtId="4" fontId="15" fillId="6" borderId="1" applyNumberFormat="0" applyProtection="0"/>
    <xf numFmtId="4" fontId="7" fillId="12" borderId="1" applyNumberFormat="0" applyProtection="0">
      <alignment horizontal="right" vertical="center"/>
    </xf>
    <xf numFmtId="4" fontId="7" fillId="13" borderId="1" applyNumberFormat="0" applyProtection="0">
      <alignment horizontal="right" vertical="center"/>
    </xf>
    <xf numFmtId="4" fontId="7" fillId="14" borderId="1" applyNumberFormat="0" applyProtection="0">
      <alignment horizontal="right" vertical="center"/>
    </xf>
    <xf numFmtId="4" fontId="7" fillId="15" borderId="1" applyNumberFormat="0" applyProtection="0">
      <alignment horizontal="right" vertical="center"/>
    </xf>
    <xf numFmtId="4" fontId="7" fillId="16" borderId="1" applyNumberFormat="0" applyProtection="0">
      <alignment horizontal="right" vertical="center"/>
    </xf>
    <xf numFmtId="4" fontId="7" fillId="17" borderId="1" applyNumberFormat="0" applyProtection="0">
      <alignment horizontal="right" vertical="center"/>
    </xf>
    <xf numFmtId="4" fontId="7" fillId="18" borderId="1" applyNumberFormat="0" applyProtection="0">
      <alignment horizontal="right" vertical="center"/>
    </xf>
    <xf numFmtId="4" fontId="7" fillId="19" borderId="1" applyNumberFormat="0" applyProtection="0">
      <alignment horizontal="right" vertical="center"/>
    </xf>
    <xf numFmtId="4" fontId="7" fillId="20" borderId="1" applyNumberFormat="0" applyProtection="0">
      <alignment horizontal="right" vertical="center"/>
    </xf>
    <xf numFmtId="4" fontId="15" fillId="21" borderId="16" applyNumberFormat="0" applyProtection="0">
      <alignment horizontal="left" vertical="center" indent="1"/>
    </xf>
    <xf numFmtId="4" fontId="7" fillId="22" borderId="0" applyNumberFormat="0" applyProtection="0">
      <alignment horizontal="left" vertical="center" indent="1"/>
    </xf>
    <xf numFmtId="4" fontId="7" fillId="22" borderId="0" applyNumberFormat="0" applyProtection="0">
      <alignment horizontal="left" indent="1"/>
    </xf>
    <xf numFmtId="4" fontId="7" fillId="22" borderId="0" applyNumberFormat="0" applyProtection="0">
      <alignment horizontal="left" indent="1"/>
    </xf>
    <xf numFmtId="4" fontId="7" fillId="22" borderId="0" applyNumberFormat="0" applyProtection="0">
      <alignment horizontal="left" indent="1"/>
    </xf>
    <xf numFmtId="4" fontId="7" fillId="22" borderId="0" applyNumberFormat="0" applyProtection="0">
      <alignment horizontal="left" indent="1"/>
    </xf>
    <xf numFmtId="4" fontId="7" fillId="22" borderId="0" applyNumberFormat="0" applyProtection="0">
      <alignment horizontal="left" indent="1"/>
    </xf>
    <xf numFmtId="4" fontId="7" fillId="22" borderId="0" applyNumberFormat="0" applyProtection="0">
      <alignment horizontal="left" indent="1"/>
    </xf>
    <xf numFmtId="4" fontId="27" fillId="23" borderId="0" applyNumberFormat="0" applyProtection="0">
      <alignment horizontal="left" vertical="center" indent="1"/>
    </xf>
    <xf numFmtId="4" fontId="27" fillId="23" borderId="0" applyNumberFormat="0" applyProtection="0">
      <alignment horizontal="left" vertical="center" indent="1"/>
    </xf>
    <xf numFmtId="4" fontId="27" fillId="23" borderId="0" applyNumberFormat="0" applyProtection="0">
      <alignment horizontal="left" vertical="center" indent="1"/>
    </xf>
    <xf numFmtId="4" fontId="27" fillId="23" borderId="0" applyNumberFormat="0" applyProtection="0">
      <alignment horizontal="left" vertical="center" indent="1"/>
    </xf>
    <xf numFmtId="4" fontId="27" fillId="23" borderId="0" applyNumberFormat="0" applyProtection="0">
      <alignment horizontal="left" vertical="center" indent="1"/>
    </xf>
    <xf numFmtId="4" fontId="7" fillId="24" borderId="1" applyNumberFormat="0" applyProtection="0">
      <alignment horizontal="right" vertical="center"/>
    </xf>
    <xf numFmtId="4" fontId="28" fillId="0" borderId="0" applyNumberFormat="0" applyProtection="0">
      <alignment horizontal="left" vertical="center" indent="1"/>
    </xf>
    <xf numFmtId="4" fontId="29" fillId="25" borderId="0" applyNumberFormat="0" applyProtection="0">
      <alignment horizontal="left" indent="1"/>
    </xf>
    <xf numFmtId="4" fontId="29" fillId="25" borderId="0" applyNumberFormat="0" applyProtection="0">
      <alignment horizontal="left" indent="1"/>
    </xf>
    <xf numFmtId="4" fontId="29" fillId="25" borderId="0" applyNumberFormat="0" applyProtection="0">
      <alignment horizontal="left" indent="1"/>
    </xf>
    <xf numFmtId="4" fontId="29" fillId="25" borderId="0" applyNumberFormat="0" applyProtection="0">
      <alignment horizontal="left" indent="1"/>
    </xf>
    <xf numFmtId="4" fontId="29" fillId="25" borderId="0" applyNumberFormat="0" applyProtection="0">
      <alignment horizontal="left" indent="1"/>
    </xf>
    <xf numFmtId="4" fontId="29" fillId="25" borderId="0" applyNumberFormat="0" applyProtection="0">
      <alignment horizontal="left" indent="1"/>
    </xf>
    <xf numFmtId="4" fontId="29" fillId="25" borderId="0" applyNumberFormat="0" applyProtection="0">
      <alignment horizontal="left" indent="1"/>
    </xf>
    <xf numFmtId="4" fontId="30" fillId="0" borderId="0" applyNumberFormat="0" applyProtection="0">
      <alignment horizontal="left" vertical="center" indent="1"/>
    </xf>
    <xf numFmtId="4" fontId="30" fillId="26" borderId="0" applyNumberFormat="0" applyProtection="0"/>
    <xf numFmtId="4" fontId="30" fillId="26" borderId="0" applyNumberFormat="0" applyProtection="0"/>
    <xf numFmtId="4" fontId="30" fillId="26" borderId="0" applyNumberFormat="0" applyProtection="0"/>
    <xf numFmtId="4" fontId="30" fillId="26" borderId="0" applyNumberFormat="0" applyProtection="0"/>
    <xf numFmtId="4" fontId="30" fillId="26" borderId="0" applyNumberFormat="0" applyProtection="0"/>
    <xf numFmtId="4" fontId="30" fillId="26" borderId="0" applyNumberFormat="0" applyProtection="0"/>
    <xf numFmtId="4" fontId="30" fillId="26" borderId="0" applyNumberFormat="0" applyProtection="0"/>
    <xf numFmtId="0" fontId="3" fillId="23" borderId="1" applyNumberFormat="0" applyProtection="0">
      <alignment horizontal="left" vertical="center" indent="1"/>
    </xf>
    <xf numFmtId="0" fontId="3" fillId="23" borderId="1" applyNumberFormat="0" applyProtection="0">
      <alignment horizontal="left" vertical="center" indent="1"/>
    </xf>
    <xf numFmtId="0" fontId="3" fillId="23" borderId="1" applyNumberFormat="0" applyProtection="0">
      <alignment horizontal="left" vertical="center" indent="1"/>
    </xf>
    <xf numFmtId="0" fontId="3" fillId="23" borderId="1" applyNumberFormat="0" applyProtection="0">
      <alignment horizontal="left" vertical="center" indent="1"/>
    </xf>
    <xf numFmtId="0" fontId="3" fillId="23" borderId="1" applyNumberFormat="0" applyProtection="0">
      <alignment horizontal="left" vertical="center" indent="1"/>
    </xf>
    <xf numFmtId="0" fontId="3" fillId="23" borderId="1" applyNumberFormat="0" applyProtection="0">
      <alignment horizontal="left" vertical="top" indent="1"/>
    </xf>
    <xf numFmtId="0" fontId="3" fillId="23" borderId="1" applyNumberFormat="0" applyProtection="0">
      <alignment horizontal="left" vertical="top" indent="1"/>
    </xf>
    <xf numFmtId="0" fontId="3" fillId="23" borderId="1" applyNumberFormat="0" applyProtection="0">
      <alignment horizontal="left" vertical="top" indent="1"/>
    </xf>
    <xf numFmtId="0" fontId="3" fillId="23" borderId="1" applyNumberFormat="0" applyProtection="0">
      <alignment horizontal="left" vertical="top" indent="1"/>
    </xf>
    <xf numFmtId="0" fontId="3" fillId="23" borderId="1" applyNumberFormat="0" applyProtection="0">
      <alignment horizontal="left" vertical="top" indent="1"/>
    </xf>
    <xf numFmtId="0" fontId="3" fillId="6" borderId="1" applyNumberFormat="0" applyProtection="0">
      <alignment horizontal="left" vertical="center" indent="1"/>
    </xf>
    <xf numFmtId="0" fontId="3" fillId="6" borderId="1" applyNumberFormat="0" applyProtection="0">
      <alignment horizontal="left" vertical="center" indent="1"/>
    </xf>
    <xf numFmtId="0" fontId="3" fillId="6" borderId="1" applyNumberFormat="0" applyProtection="0">
      <alignment horizontal="left" vertical="center" indent="1"/>
    </xf>
    <xf numFmtId="0" fontId="3" fillId="6" borderId="1" applyNumberFormat="0" applyProtection="0">
      <alignment horizontal="left" vertical="center" indent="1"/>
    </xf>
    <xf numFmtId="0" fontId="3" fillId="6" borderId="1" applyNumberFormat="0" applyProtection="0">
      <alignment horizontal="left" vertical="center" indent="1"/>
    </xf>
    <xf numFmtId="0" fontId="3" fillId="6" borderId="1" applyNumberFormat="0" applyProtection="0">
      <alignment horizontal="left" vertical="top" indent="1"/>
    </xf>
    <xf numFmtId="0" fontId="3" fillId="6" borderId="1" applyNumberFormat="0" applyProtection="0">
      <alignment horizontal="left" vertical="top" indent="1"/>
    </xf>
    <xf numFmtId="0" fontId="3" fillId="6" borderId="1" applyNumberFormat="0" applyProtection="0">
      <alignment horizontal="left" vertical="top" indent="1"/>
    </xf>
    <xf numFmtId="0" fontId="3" fillId="6" borderId="1" applyNumberFormat="0" applyProtection="0">
      <alignment horizontal="left" vertical="top" indent="1"/>
    </xf>
    <xf numFmtId="0" fontId="3" fillId="6" borderId="1" applyNumberFormat="0" applyProtection="0">
      <alignment horizontal="left" vertical="top" indent="1"/>
    </xf>
    <xf numFmtId="0" fontId="3" fillId="27" borderId="1" applyNumberFormat="0" applyProtection="0">
      <alignment horizontal="left" vertical="center" indent="1"/>
    </xf>
    <xf numFmtId="0" fontId="3" fillId="27" borderId="1" applyNumberFormat="0" applyProtection="0">
      <alignment horizontal="left" vertical="center" indent="1"/>
    </xf>
    <xf numFmtId="0" fontId="3" fillId="27" borderId="1" applyNumberFormat="0" applyProtection="0">
      <alignment horizontal="left" vertical="center" indent="1"/>
    </xf>
    <xf numFmtId="0" fontId="3" fillId="27" borderId="1" applyNumberFormat="0" applyProtection="0">
      <alignment horizontal="left" vertical="center" indent="1"/>
    </xf>
    <xf numFmtId="0" fontId="3" fillId="27" borderId="1" applyNumberFormat="0" applyProtection="0">
      <alignment horizontal="left" vertical="center" indent="1"/>
    </xf>
    <xf numFmtId="0" fontId="3" fillId="27" borderId="1" applyNumberFormat="0" applyProtection="0">
      <alignment horizontal="left" vertical="top" indent="1"/>
    </xf>
    <xf numFmtId="0" fontId="3" fillId="27" borderId="1" applyNumberFormat="0" applyProtection="0">
      <alignment horizontal="left" vertical="top" indent="1"/>
    </xf>
    <xf numFmtId="0" fontId="3" fillId="27" borderId="1" applyNumberFormat="0" applyProtection="0">
      <alignment horizontal="left" vertical="top" indent="1"/>
    </xf>
    <xf numFmtId="0" fontId="3" fillId="27" borderId="1" applyNumberFormat="0" applyProtection="0">
      <alignment horizontal="left" vertical="top" indent="1"/>
    </xf>
    <xf numFmtId="0" fontId="3" fillId="27" borderId="1" applyNumberFormat="0" applyProtection="0">
      <alignment horizontal="left" vertical="top" indent="1"/>
    </xf>
    <xf numFmtId="0" fontId="3" fillId="28" borderId="1" applyNumberFormat="0" applyProtection="0">
      <alignment horizontal="left" vertical="center" indent="1"/>
    </xf>
    <xf numFmtId="0" fontId="3" fillId="28" borderId="1" applyNumberFormat="0" applyProtection="0">
      <alignment horizontal="left" vertical="center" indent="1"/>
    </xf>
    <xf numFmtId="0" fontId="3" fillId="28" borderId="1" applyNumberFormat="0" applyProtection="0">
      <alignment horizontal="left" vertical="center" indent="1"/>
    </xf>
    <xf numFmtId="0" fontId="3" fillId="28" borderId="1" applyNumberFormat="0" applyProtection="0">
      <alignment horizontal="left" vertical="center" indent="1"/>
    </xf>
    <xf numFmtId="0" fontId="3" fillId="28" borderId="1" applyNumberFormat="0" applyProtection="0">
      <alignment horizontal="left" vertical="center" indent="1"/>
    </xf>
    <xf numFmtId="0" fontId="3" fillId="28" borderId="1" applyNumberFormat="0" applyProtection="0">
      <alignment horizontal="left" vertical="top" indent="1"/>
    </xf>
    <xf numFmtId="0" fontId="3" fillId="28" borderId="1" applyNumberFormat="0" applyProtection="0">
      <alignment horizontal="left" vertical="top" indent="1"/>
    </xf>
    <xf numFmtId="0" fontId="3" fillId="28" borderId="1" applyNumberFormat="0" applyProtection="0">
      <alignment horizontal="left" vertical="top" indent="1"/>
    </xf>
    <xf numFmtId="0" fontId="3" fillId="28" borderId="1" applyNumberFormat="0" applyProtection="0">
      <alignment horizontal="left" vertical="top" indent="1"/>
    </xf>
    <xf numFmtId="0" fontId="3" fillId="28" borderId="1" applyNumberFormat="0" applyProtection="0">
      <alignment horizontal="left" vertical="top" indent="1"/>
    </xf>
    <xf numFmtId="4" fontId="7" fillId="10" borderId="1" applyNumberFormat="0" applyProtection="0">
      <alignment vertical="center"/>
    </xf>
    <xf numFmtId="4" fontId="31" fillId="10" borderId="1" applyNumberFormat="0" applyProtection="0">
      <alignment vertical="center"/>
    </xf>
    <xf numFmtId="4" fontId="7" fillId="10" borderId="1" applyNumberFormat="0" applyProtection="0">
      <alignment horizontal="left" vertical="center" indent="1"/>
    </xf>
    <xf numFmtId="0" fontId="7" fillId="10" borderId="1" applyNumberFormat="0" applyProtection="0">
      <alignment horizontal="left" vertical="top" indent="1"/>
    </xf>
    <xf numFmtId="4" fontId="7" fillId="0" borderId="1" applyNumberFormat="0" applyProtection="0">
      <alignment horizontal="right" vertical="center"/>
    </xf>
    <xf numFmtId="4" fontId="7" fillId="0" borderId="1" applyNumberFormat="0" applyProtection="0">
      <alignment horizontal="right" vertical="center"/>
    </xf>
    <xf numFmtId="4" fontId="7" fillId="0" borderId="1" applyNumberFormat="0" applyProtection="0">
      <alignment horizontal="right" vertical="center"/>
    </xf>
    <xf numFmtId="4" fontId="7" fillId="0" borderId="1" applyNumberFormat="0" applyProtection="0">
      <alignment horizontal="right" vertical="center"/>
    </xf>
    <xf numFmtId="4" fontId="7" fillId="0" borderId="1" applyNumberFormat="0" applyProtection="0">
      <alignment horizontal="right" vertical="center"/>
    </xf>
    <xf numFmtId="4" fontId="7" fillId="0" borderId="1" applyNumberFormat="0" applyProtection="0">
      <alignment horizontal="right" vertical="center"/>
    </xf>
    <xf numFmtId="4" fontId="31" fillId="22" borderId="1" applyNumberFormat="0" applyProtection="0">
      <alignment horizontal="right" vertical="center"/>
    </xf>
    <xf numFmtId="4" fontId="7" fillId="0" borderId="1" applyNumberFormat="0" applyProtection="0">
      <alignment horizontal="left" vertical="center" indent="1"/>
    </xf>
    <xf numFmtId="4" fontId="7" fillId="0" borderId="1" applyNumberFormat="0" applyProtection="0">
      <alignment horizontal="left" vertical="center" indent="1"/>
    </xf>
    <xf numFmtId="4" fontId="7" fillId="0" borderId="1" applyNumberFormat="0" applyProtection="0">
      <alignment horizontal="left" vertical="center" indent="1"/>
    </xf>
    <xf numFmtId="4" fontId="7" fillId="0" borderId="1" applyNumberFormat="0" applyProtection="0">
      <alignment horizontal="left" vertical="center" indent="1"/>
    </xf>
    <xf numFmtId="0" fontId="7" fillId="6" borderId="1" applyNumberFormat="0" applyProtection="0">
      <alignment horizontal="left" vertical="top"/>
    </xf>
    <xf numFmtId="0" fontId="7" fillId="6" borderId="1" applyNumberFormat="0" applyProtection="0">
      <alignment horizontal="left" vertical="top"/>
    </xf>
    <xf numFmtId="0" fontId="7" fillId="6" borderId="1" applyNumberFormat="0" applyProtection="0">
      <alignment horizontal="left" vertical="top"/>
    </xf>
    <xf numFmtId="0" fontId="7" fillId="6" borderId="1" applyNumberFormat="0" applyProtection="0">
      <alignment horizontal="left" vertical="top"/>
    </xf>
    <xf numFmtId="0" fontId="7" fillId="6" borderId="1" applyNumberFormat="0" applyProtection="0">
      <alignment horizontal="left" vertical="top"/>
    </xf>
    <xf numFmtId="0" fontId="7" fillId="6" borderId="1" applyNumberFormat="0" applyProtection="0">
      <alignment horizontal="left" vertical="top"/>
    </xf>
    <xf numFmtId="4" fontId="32" fillId="0" borderId="0" applyNumberFormat="0" applyProtection="0">
      <alignment horizontal="left" vertical="center"/>
    </xf>
    <xf numFmtId="4" fontId="33" fillId="29" borderId="0" applyNumberFormat="0" applyProtection="0">
      <alignment horizontal="left"/>
    </xf>
    <xf numFmtId="4" fontId="33" fillId="29" borderId="0" applyNumberFormat="0" applyProtection="0">
      <alignment horizontal="left"/>
    </xf>
    <xf numFmtId="4" fontId="33" fillId="29" borderId="0" applyNumberFormat="0" applyProtection="0">
      <alignment horizontal="left"/>
    </xf>
    <xf numFmtId="4" fontId="33" fillId="29" borderId="0" applyNumberFormat="0" applyProtection="0">
      <alignment horizontal="left"/>
    </xf>
    <xf numFmtId="4" fontId="33" fillId="29" borderId="0" applyNumberFormat="0" applyProtection="0">
      <alignment horizontal="left"/>
    </xf>
    <xf numFmtId="4" fontId="33" fillId="29" borderId="0" applyNumberFormat="0" applyProtection="0">
      <alignment horizontal="left"/>
    </xf>
    <xf numFmtId="4" fontId="33" fillId="29" borderId="0" applyNumberFormat="0" applyProtection="0">
      <alignment horizontal="left"/>
    </xf>
    <xf numFmtId="4" fontId="34" fillId="22" borderId="1" applyNumberFormat="0" applyProtection="0">
      <alignment horizontal="right" vertical="center"/>
    </xf>
    <xf numFmtId="174" fontId="3" fillId="0" borderId="0" applyFill="0" applyBorder="0" applyAlignment="0" applyProtection="0">
      <alignment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13">
      <alignment horizontal="center" vertical="center" wrapText="1"/>
    </xf>
    <xf numFmtId="37" fontId="5" fillId="7" borderId="0" applyNumberFormat="0" applyBorder="0" applyAlignment="0" applyProtection="0"/>
    <xf numFmtId="37" fontId="5" fillId="0" borderId="0"/>
    <xf numFmtId="3" fontId="35" fillId="30" borderId="17" applyProtection="0"/>
  </cellStyleXfs>
  <cellXfs count="120">
    <xf numFmtId="0" fontId="0" fillId="0" borderId="0" xfId="0"/>
    <xf numFmtId="0" fontId="4" fillId="0" borderId="0" xfId="0" applyFont="1" applyFill="1"/>
    <xf numFmtId="165" fontId="4" fillId="0" borderId="10" xfId="1" applyNumberFormat="1" applyFont="1" applyFill="1" applyBorder="1"/>
    <xf numFmtId="165" fontId="4" fillId="0" borderId="11" xfId="1" applyNumberFormat="1" applyFont="1" applyFill="1" applyBorder="1" applyAlignment="1">
      <alignment horizontal="center" wrapText="1"/>
    </xf>
    <xf numFmtId="0" fontId="4" fillId="0" borderId="11" xfId="0" applyFont="1" applyFill="1" applyBorder="1" applyAlignment="1">
      <alignment horizontal="left"/>
    </xf>
    <xf numFmtId="49" fontId="4" fillId="0" borderId="0" xfId="0" applyNumberFormat="1" applyFont="1" applyFill="1"/>
    <xf numFmtId="0" fontId="4" fillId="0" borderId="11" xfId="0" applyFont="1" applyFill="1" applyBorder="1" applyAlignment="1">
      <alignment horizontal="center"/>
    </xf>
    <xf numFmtId="0" fontId="3" fillId="0" borderId="0" xfId="0" applyFont="1" applyFill="1" applyAlignment="1">
      <alignment horizontal="center"/>
    </xf>
    <xf numFmtId="0" fontId="3" fillId="0" borderId="0" xfId="0" applyFont="1" applyFill="1"/>
    <xf numFmtId="165" fontId="3" fillId="0" borderId="0" xfId="1" applyNumberFormat="1" applyFont="1" applyFill="1"/>
    <xf numFmtId="0" fontId="3" fillId="0" borderId="0" xfId="0" applyFont="1"/>
    <xf numFmtId="0" fontId="4" fillId="0" borderId="0" xfId="2" applyFont="1"/>
    <xf numFmtId="165" fontId="3" fillId="0" borderId="0" xfId="0" applyNumberFormat="1" applyFont="1"/>
    <xf numFmtId="0" fontId="4" fillId="2" borderId="0" xfId="0" applyFont="1" applyFill="1"/>
    <xf numFmtId="0" fontId="3" fillId="0" borderId="0" xfId="0" applyFont="1" applyAlignment="1">
      <alignment horizontal="center"/>
    </xf>
    <xf numFmtId="0" fontId="3" fillId="2" borderId="0" xfId="0" applyFont="1" applyFill="1"/>
    <xf numFmtId="164" fontId="3" fillId="0" borderId="0" xfId="0" applyNumberFormat="1" applyFont="1" applyFill="1" applyAlignment="1">
      <alignment horizontal="center"/>
    </xf>
    <xf numFmtId="49" fontId="3" fillId="0" borderId="0" xfId="0" quotePrefix="1" applyNumberFormat="1" applyFont="1" applyFill="1" applyAlignment="1">
      <alignment horizontal="center"/>
    </xf>
    <xf numFmtId="0" fontId="3" fillId="0" borderId="0" xfId="0" quotePrefix="1" applyNumberFormat="1" applyFont="1" applyFill="1"/>
    <xf numFmtId="165" fontId="3" fillId="0" borderId="0" xfId="1" applyNumberFormat="1" applyFont="1" applyFill="1" applyAlignment="1">
      <alignment horizontal="right"/>
    </xf>
    <xf numFmtId="0" fontId="3" fillId="0" borderId="0" xfId="0" applyFont="1" applyFill="1" applyAlignment="1">
      <alignment horizontal="right"/>
    </xf>
    <xf numFmtId="0" fontId="3" fillId="0" borderId="0" xfId="0" applyFont="1" applyFill="1" applyBorder="1" applyAlignment="1">
      <alignment horizontal="left"/>
    </xf>
    <xf numFmtId="0" fontId="4" fillId="0" borderId="0" xfId="0" applyFont="1" applyFill="1" applyAlignment="1">
      <alignment horizontal="center"/>
    </xf>
    <xf numFmtId="0" fontId="3" fillId="4" borderId="0" xfId="0" applyFont="1" applyFill="1"/>
    <xf numFmtId="0" fontId="4" fillId="4" borderId="11" xfId="0" applyFont="1" applyFill="1" applyBorder="1" applyAlignment="1">
      <alignment horizontal="left"/>
    </xf>
    <xf numFmtId="49" fontId="3" fillId="4" borderId="0" xfId="0" quotePrefix="1" applyNumberFormat="1" applyFont="1" applyFill="1"/>
    <xf numFmtId="165" fontId="3" fillId="4" borderId="0" xfId="1" applyNumberFormat="1" applyFont="1" applyFill="1"/>
    <xf numFmtId="164" fontId="3" fillId="4" borderId="0" xfId="0" applyNumberFormat="1" applyFont="1" applyFill="1" applyAlignment="1">
      <alignment horizontal="left"/>
    </xf>
    <xf numFmtId="0" fontId="3" fillId="0" borderId="0" xfId="0" applyFont="1" applyFill="1" applyAlignment="1">
      <alignment horizontal="center"/>
    </xf>
    <xf numFmtId="0" fontId="3" fillId="0" borderId="0" xfId="0" applyFont="1" applyFill="1"/>
    <xf numFmtId="0" fontId="3" fillId="0" borderId="0" xfId="0" applyFont="1"/>
    <xf numFmtId="165" fontId="3" fillId="0" borderId="0" xfId="0" applyNumberFormat="1" applyFont="1"/>
    <xf numFmtId="0" fontId="3" fillId="0" borderId="0" xfId="0" applyFont="1" applyFill="1" applyAlignment="1">
      <alignment horizontal="left"/>
    </xf>
    <xf numFmtId="0" fontId="3" fillId="0" borderId="0" xfId="0" applyFont="1" applyFill="1" applyBorder="1" applyAlignment="1">
      <alignment horizontal="center"/>
    </xf>
    <xf numFmtId="165" fontId="3" fillId="0" borderId="0" xfId="1" applyNumberFormat="1" applyFont="1" applyFill="1" applyBorder="1" applyAlignment="1">
      <alignment horizontal="center"/>
    </xf>
    <xf numFmtId="49" fontId="3" fillId="0" borderId="0" xfId="0" applyNumberFormat="1" applyFont="1" applyFill="1"/>
    <xf numFmtId="0" fontId="3" fillId="0" borderId="0" xfId="2" applyFont="1"/>
    <xf numFmtId="0" fontId="3" fillId="0" borderId="0" xfId="2" applyFont="1" applyAlignment="1">
      <alignment horizontal="center"/>
    </xf>
    <xf numFmtId="0" fontId="3" fillId="0" borderId="0" xfId="2" applyNumberFormat="1" applyFont="1" applyAlignment="1">
      <alignment horizontal="center"/>
    </xf>
    <xf numFmtId="0" fontId="12" fillId="0" borderId="0" xfId="2" applyFont="1" applyAlignment="1">
      <alignment horizontal="center"/>
    </xf>
    <xf numFmtId="0" fontId="12" fillId="0" borderId="0" xfId="2" applyNumberFormat="1" applyFont="1" applyAlignment="1">
      <alignment horizontal="center"/>
    </xf>
    <xf numFmtId="0" fontId="3" fillId="0" borderId="0" xfId="2" applyFont="1" applyBorder="1"/>
    <xf numFmtId="0" fontId="4" fillId="0" borderId="0" xfId="2" applyFont="1" applyBorder="1" applyAlignment="1">
      <alignment horizontal="left"/>
    </xf>
    <xf numFmtId="0" fontId="3" fillId="0" borderId="0" xfId="2" applyFont="1" applyBorder="1" applyAlignment="1">
      <alignment horizontal="center"/>
    </xf>
    <xf numFmtId="165" fontId="3" fillId="0" borderId="0" xfId="1" applyNumberFormat="1" applyFont="1" applyBorder="1" applyAlignment="1">
      <alignment horizontal="center"/>
    </xf>
    <xf numFmtId="0" fontId="3" fillId="0" borderId="0" xfId="2" applyFont="1" applyFill="1" applyBorder="1" applyAlignment="1">
      <alignment horizontal="center"/>
    </xf>
    <xf numFmtId="41" fontId="3" fillId="0" borderId="0" xfId="1" applyNumberFormat="1" applyFont="1" applyFill="1" applyBorder="1" applyAlignment="1">
      <alignment horizontal="center"/>
    </xf>
    <xf numFmtId="166" fontId="3" fillId="0" borderId="0" xfId="3" applyNumberFormat="1" applyFont="1" applyFill="1" applyAlignment="1">
      <alignment horizontal="center"/>
    </xf>
    <xf numFmtId="41" fontId="3" fillId="0" borderId="0" xfId="1" applyNumberFormat="1" applyFont="1" applyFill="1" applyAlignment="1">
      <alignment horizontal="center"/>
    </xf>
    <xf numFmtId="0" fontId="3" fillId="0" borderId="0" xfId="0" applyFont="1" applyAlignment="1">
      <alignment horizontal="left"/>
    </xf>
    <xf numFmtId="0" fontId="8" fillId="0" borderId="0" xfId="2" applyNumberFormat="1" applyFont="1" applyAlignment="1">
      <alignment horizontal="center"/>
    </xf>
    <xf numFmtId="0" fontId="3" fillId="0" borderId="0" xfId="0" applyFont="1" applyFill="1" applyBorder="1" applyAlignment="1">
      <alignment horizontal="right"/>
    </xf>
    <xf numFmtId="0" fontId="3" fillId="0" borderId="0" xfId="2" applyFont="1" applyFill="1" applyBorder="1"/>
    <xf numFmtId="166" fontId="3" fillId="0" borderId="0" xfId="3" applyNumberFormat="1" applyFont="1" applyFill="1" applyBorder="1" applyAlignment="1">
      <alignment horizontal="center"/>
    </xf>
    <xf numFmtId="0" fontId="4" fillId="0" borderId="0" xfId="2" applyFont="1" applyFill="1" applyBorder="1"/>
    <xf numFmtId="0" fontId="3" fillId="0" borderId="0" xfId="1" applyNumberFormat="1" applyFont="1" applyFill="1" applyBorder="1" applyAlignment="1">
      <alignment horizontal="center"/>
    </xf>
    <xf numFmtId="41" fontId="3" fillId="0" borderId="0" xfId="18" applyNumberFormat="1" applyFont="1" applyFill="1" applyBorder="1" applyAlignment="1">
      <alignment horizontal="center"/>
    </xf>
    <xf numFmtId="166" fontId="3" fillId="0" borderId="0" xfId="10" applyNumberFormat="1" applyFont="1" applyFill="1" applyBorder="1" applyAlignment="1">
      <alignment horizontal="center"/>
    </xf>
    <xf numFmtId="0" fontId="3" fillId="0" borderId="0" xfId="2" applyFont="1" applyFill="1"/>
    <xf numFmtId="0" fontId="3" fillId="0" borderId="0" xfId="0" applyFont="1" applyBorder="1" applyAlignment="1">
      <alignment horizontal="center"/>
    </xf>
    <xf numFmtId="0" fontId="12" fillId="0" borderId="0" xfId="2" applyFont="1" applyBorder="1" applyAlignment="1">
      <alignment horizontal="center"/>
    </xf>
    <xf numFmtId="41" fontId="3" fillId="0" borderId="0" xfId="0" applyNumberFormat="1" applyFont="1" applyFill="1" applyBorder="1" applyAlignment="1">
      <alignment horizontal="center"/>
    </xf>
    <xf numFmtId="0" fontId="3" fillId="0" borderId="0" xfId="2" applyFont="1" applyAlignment="1">
      <alignment horizontal="right"/>
    </xf>
    <xf numFmtId="0" fontId="0" fillId="0" borderId="0" xfId="0" applyFill="1"/>
    <xf numFmtId="0" fontId="0" fillId="0" borderId="0" xfId="0" applyAlignment="1">
      <alignment horizontal="center"/>
    </xf>
    <xf numFmtId="165" fontId="0" fillId="0" borderId="0" xfId="1" applyNumberFormat="1" applyFont="1"/>
    <xf numFmtId="49" fontId="3" fillId="0" borderId="0" xfId="1" applyNumberFormat="1" applyFont="1" applyBorder="1" applyAlignment="1">
      <alignment horizontal="center"/>
    </xf>
    <xf numFmtId="0" fontId="4" fillId="0" borderId="0" xfId="0" applyFont="1"/>
    <xf numFmtId="165" fontId="0" fillId="0" borderId="0" xfId="1" applyNumberFormat="1" applyFont="1" applyFill="1"/>
    <xf numFmtId="49" fontId="3" fillId="0" borderId="0" xfId="1" applyNumberFormat="1" applyFont="1" applyFill="1" applyBorder="1" applyAlignment="1">
      <alignment horizontal="center"/>
    </xf>
    <xf numFmtId="165" fontId="4" fillId="0" borderId="0" xfId="1" applyNumberFormat="1" applyFont="1" applyFill="1" applyAlignment="1">
      <alignment horizontal="center"/>
    </xf>
    <xf numFmtId="49" fontId="4" fillId="0" borderId="0" xfId="1" applyNumberFormat="1" applyFont="1" applyFill="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5" borderId="11" xfId="0" applyFont="1" applyFill="1" applyBorder="1" applyAlignment="1">
      <alignment horizontal="center"/>
    </xf>
    <xf numFmtId="0" fontId="3" fillId="5" borderId="0" xfId="0" applyFont="1" applyFill="1" applyAlignment="1">
      <alignment horizontal="center"/>
    </xf>
    <xf numFmtId="165" fontId="4" fillId="0" borderId="11" xfId="1" applyNumberFormat="1" applyFont="1" applyFill="1" applyBorder="1" applyAlignment="1">
      <alignment horizontal="center"/>
    </xf>
    <xf numFmtId="0" fontId="4" fillId="0" borderId="0" xfId="0" applyFont="1" applyBorder="1" applyAlignment="1">
      <alignment horizontal="center"/>
    </xf>
    <xf numFmtId="0" fontId="4" fillId="5" borderId="0" xfId="0" applyFont="1" applyFill="1" applyBorder="1" applyAlignment="1">
      <alignment horizontal="center"/>
    </xf>
    <xf numFmtId="0" fontId="4" fillId="0" borderId="0" xfId="0" applyFont="1" applyFill="1" applyBorder="1" applyAlignment="1">
      <alignment horizontal="center"/>
    </xf>
    <xf numFmtId="165" fontId="4" fillId="0" borderId="0" xfId="1" applyNumberFormat="1" applyFont="1" applyFill="1" applyBorder="1" applyAlignment="1">
      <alignment horizontal="center"/>
    </xf>
    <xf numFmtId="0" fontId="4" fillId="0" borderId="0" xfId="0" applyFont="1" applyFill="1" applyBorder="1"/>
    <xf numFmtId="0" fontId="3" fillId="0" borderId="0" xfId="0" applyFont="1" applyFill="1" applyBorder="1"/>
    <xf numFmtId="0" fontId="3" fillId="5" borderId="0" xfId="0" applyFont="1" applyFill="1" applyBorder="1"/>
    <xf numFmtId="0" fontId="3" fillId="5" borderId="0" xfId="0" applyFont="1" applyFill="1" applyBorder="1" applyAlignment="1">
      <alignment horizontal="center"/>
    </xf>
    <xf numFmtId="169" fontId="3" fillId="0" borderId="0" xfId="3" applyNumberFormat="1" applyFont="1" applyFill="1" applyBorder="1"/>
    <xf numFmtId="3" fontId="3"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0" fontId="3" fillId="4" borderId="0" xfId="0" applyFont="1" applyFill="1" applyBorder="1"/>
    <xf numFmtId="0" fontId="0" fillId="4" borderId="0" xfId="0" applyFill="1"/>
    <xf numFmtId="0" fontId="4" fillId="4" borderId="0" xfId="0" applyFont="1" applyFill="1" applyBorder="1"/>
    <xf numFmtId="37" fontId="3" fillId="0" borderId="0" xfId="1" applyNumberFormat="1" applyFont="1" applyFill="1" applyBorder="1" applyAlignment="1">
      <alignment horizontal="center"/>
    </xf>
    <xf numFmtId="0" fontId="13" fillId="0" borderId="0" xfId="0" applyFont="1" applyAlignment="1">
      <alignment horizontal="center"/>
    </xf>
    <xf numFmtId="165" fontId="4" fillId="0" borderId="0" xfId="1" applyNumberFormat="1" applyFont="1" applyFill="1" applyAlignment="1">
      <alignment horizontal="right"/>
    </xf>
    <xf numFmtId="165" fontId="3" fillId="0" borderId="0" xfId="0" applyNumberFormat="1" applyFont="1" applyFill="1" applyBorder="1" applyAlignment="1">
      <alignment horizontal="center"/>
    </xf>
    <xf numFmtId="0" fontId="4" fillId="0" borderId="0" xfId="2" applyFont="1" applyBorder="1"/>
    <xf numFmtId="0" fontId="4" fillId="0" borderId="11" xfId="0" applyFont="1" applyBorder="1" applyAlignment="1">
      <alignment horizontal="center" wrapText="1"/>
    </xf>
    <xf numFmtId="0" fontId="4" fillId="0" borderId="0" xfId="0" quotePrefix="1" applyNumberFormat="1" applyFont="1" applyFill="1"/>
    <xf numFmtId="165" fontId="4" fillId="0" borderId="12" xfId="1" applyNumberFormat="1" applyFont="1" applyFill="1" applyBorder="1"/>
    <xf numFmtId="165" fontId="3" fillId="0" borderId="11" xfId="1" applyNumberFormat="1" applyFont="1" applyFill="1" applyBorder="1" applyAlignment="1">
      <alignment horizontal="center"/>
    </xf>
    <xf numFmtId="165" fontId="3" fillId="0" borderId="0" xfId="2" applyNumberFormat="1" applyFont="1"/>
    <xf numFmtId="0" fontId="4" fillId="0" borderId="0" xfId="0" applyFont="1" applyAlignment="1">
      <alignment horizontal="left"/>
    </xf>
    <xf numFmtId="165" fontId="3" fillId="0" borderId="11" xfId="1" applyNumberFormat="1" applyFont="1" applyBorder="1"/>
    <xf numFmtId="0" fontId="4" fillId="0" borderId="0" xfId="0" applyFont="1" applyFill="1" applyBorder="1" applyAlignment="1">
      <alignment horizontal="left"/>
    </xf>
    <xf numFmtId="0" fontId="4" fillId="4" borderId="0" xfId="0" applyFont="1" applyFill="1" applyBorder="1" applyAlignment="1">
      <alignment horizontal="left"/>
    </xf>
    <xf numFmtId="165" fontId="4" fillId="0" borderId="0" xfId="1" applyNumberFormat="1" applyFont="1" applyFill="1" applyBorder="1" applyAlignment="1">
      <alignment horizontal="center" wrapText="1"/>
    </xf>
    <xf numFmtId="0" fontId="4" fillId="0" borderId="0" xfId="0" applyFont="1" applyBorder="1" applyAlignment="1">
      <alignment horizontal="center" wrapText="1"/>
    </xf>
    <xf numFmtId="41" fontId="3" fillId="0" borderId="0" xfId="20" applyFont="1" applyFill="1"/>
    <xf numFmtId="41" fontId="3" fillId="0" borderId="0" xfId="2" applyNumberFormat="1" applyFont="1"/>
    <xf numFmtId="166" fontId="3" fillId="0" borderId="0" xfId="18" applyNumberFormat="1" applyFont="1" applyFill="1" applyBorder="1" applyAlignment="1">
      <alignment horizontal="center"/>
    </xf>
    <xf numFmtId="41" fontId="3" fillId="0" borderId="11" xfId="1" applyNumberFormat="1" applyFont="1" applyFill="1" applyBorder="1" applyAlignment="1">
      <alignment horizontal="center"/>
    </xf>
    <xf numFmtId="0" fontId="3" fillId="0" borderId="3" xfId="2" applyFont="1" applyBorder="1" applyAlignment="1">
      <alignment horizontal="left" vertical="top"/>
    </xf>
    <xf numFmtId="0" fontId="3" fillId="0" borderId="4" xfId="2" applyFont="1" applyBorder="1" applyAlignment="1">
      <alignment horizontal="left" vertical="top"/>
    </xf>
    <xf numFmtId="0" fontId="3" fillId="0" borderId="5" xfId="2" applyFont="1" applyBorder="1" applyAlignment="1">
      <alignment horizontal="left" vertical="top"/>
    </xf>
    <xf numFmtId="0" fontId="3" fillId="0" borderId="0" xfId="2" applyFont="1" applyBorder="1" applyAlignment="1">
      <alignment horizontal="left" vertical="top"/>
    </xf>
    <xf numFmtId="0" fontId="3" fillId="0" borderId="6" xfId="2" applyFont="1" applyBorder="1" applyAlignment="1">
      <alignment horizontal="left" vertical="top"/>
    </xf>
    <xf numFmtId="0" fontId="3" fillId="0" borderId="7" xfId="2" applyFont="1" applyBorder="1" applyAlignment="1">
      <alignment horizontal="left" vertical="top"/>
    </xf>
    <xf numFmtId="0" fontId="3" fillId="0" borderId="8" xfId="2" applyFont="1" applyBorder="1" applyAlignment="1">
      <alignment horizontal="left" vertical="top"/>
    </xf>
    <xf numFmtId="0" fontId="3" fillId="0" borderId="9" xfId="2" applyFont="1" applyBorder="1" applyAlignment="1">
      <alignment horizontal="left" vertical="top"/>
    </xf>
    <xf numFmtId="0" fontId="3" fillId="0" borderId="2" xfId="2" applyFont="1" applyBorder="1" applyAlignment="1">
      <alignment horizontal="left" vertical="top" wrapText="1"/>
    </xf>
  </cellXfs>
  <cellStyles count="201">
    <cellStyle name="Comma" xfId="1" builtinId="3"/>
    <cellStyle name="Comma  - Style1" xfId="41"/>
    <cellStyle name="Comma  - Style2" xfId="42"/>
    <cellStyle name="Comma  - Style3" xfId="43"/>
    <cellStyle name="Comma  - Style4" xfId="44"/>
    <cellStyle name="Comma  - Style5" xfId="45"/>
    <cellStyle name="Comma  - Style6" xfId="46"/>
    <cellStyle name="Comma  - Style7" xfId="47"/>
    <cellStyle name="Comma  - Style8" xfId="48"/>
    <cellStyle name="Comma [0]" xfId="20" builtinId="6"/>
    <cellStyle name="Comma [0] 2" xfId="19"/>
    <cellStyle name="Comma [0] 3" xfId="22"/>
    <cellStyle name="Comma [0] 4" xfId="39"/>
    <cellStyle name="Comma 2" xfId="7"/>
    <cellStyle name="Comma 2 2" xfId="49"/>
    <cellStyle name="Comma 2 3" xfId="50"/>
    <cellStyle name="Comma 2 4" xfId="51"/>
    <cellStyle name="Comma 3" xfId="18"/>
    <cellStyle name="Comma 4" xfId="23"/>
    <cellStyle name="Comma 5" xfId="36"/>
    <cellStyle name="Comma 6" xfId="40"/>
    <cellStyle name="Comma0" xfId="52"/>
    <cellStyle name="Currency No Comma" xfId="53"/>
    <cellStyle name="Currency0" xfId="54"/>
    <cellStyle name="Date" xfId="55"/>
    <cellStyle name="Fixed" xfId="56"/>
    <cellStyle name="Grey" xfId="57"/>
    <cellStyle name="header" xfId="58"/>
    <cellStyle name="Header1" xfId="59"/>
    <cellStyle name="Header2" xfId="60"/>
    <cellStyle name="Input [yellow]" xfId="61"/>
    <cellStyle name="MCP" xfId="62"/>
    <cellStyle name="nONE" xfId="63"/>
    <cellStyle name="noninput" xfId="64"/>
    <cellStyle name="Normal" xfId="0" builtinId="0"/>
    <cellStyle name="Normal - Style1" xfId="65"/>
    <cellStyle name="Normal 18" xfId="6"/>
    <cellStyle name="Normal 19" xfId="13"/>
    <cellStyle name="Normal 2" xfId="14"/>
    <cellStyle name="Normal 2 2" xfId="5"/>
    <cellStyle name="Normal 2 3" xfId="27"/>
    <cellStyle name="Normal 2_Composite Rates" xfId="32"/>
    <cellStyle name="Normal 22" xfId="15"/>
    <cellStyle name="Normal 3" xfId="11"/>
    <cellStyle name="Normal 3 2" xfId="31"/>
    <cellStyle name="Normal 3_Composite Rates" xfId="33"/>
    <cellStyle name="Normal 32 2" xfId="66"/>
    <cellStyle name="Normal 4" xfId="16"/>
    <cellStyle name="Normal 4 2" xfId="67"/>
    <cellStyle name="Normal 5" xfId="8"/>
    <cellStyle name="Normal 6" xfId="17"/>
    <cellStyle name="Normal 6 2" xfId="37"/>
    <cellStyle name="Normal 7" xfId="12"/>
    <cellStyle name="Normal 8" xfId="35"/>
    <cellStyle name="Normal 9" xfId="38"/>
    <cellStyle name="Normal_Copy of File50007" xfId="2"/>
    <cellStyle name="Password" xfId="68"/>
    <cellStyle name="Percent" xfId="3" builtinId="5"/>
    <cellStyle name="Percent [2]" xfId="69"/>
    <cellStyle name="Percent 2" xfId="28"/>
    <cellStyle name="Percent 3" xfId="10"/>
    <cellStyle name="Percent 3 2" xfId="21"/>
    <cellStyle name="Percent 4" xfId="70"/>
    <cellStyle name="SAPBEXaggData" xfId="30"/>
    <cellStyle name="SAPBEXaggDataEmph" xfId="71"/>
    <cellStyle name="SAPBEXaggItem" xfId="29"/>
    <cellStyle name="SAPBEXaggItem 2" xfId="72"/>
    <cellStyle name="SAPBEXaggItem 3" xfId="73"/>
    <cellStyle name="SAPBEXaggItem 4" xfId="74"/>
    <cellStyle name="SAPBEXaggItem 5" xfId="75"/>
    <cellStyle name="SAPBEXaggItem 6" xfId="76"/>
    <cellStyle name="SAPBEXaggItem_Copy of xSAPtemp5457" xfId="77"/>
    <cellStyle name="SAPBEXaggItemX" xfId="78"/>
    <cellStyle name="SAPBEXchaText" xfId="24"/>
    <cellStyle name="SAPBEXchaText 2" xfId="79"/>
    <cellStyle name="SAPBEXchaText 3" xfId="80"/>
    <cellStyle name="SAPBEXchaText 4" xfId="81"/>
    <cellStyle name="SAPBEXchaText 5" xfId="82"/>
    <cellStyle name="SAPBEXchaText 6" xfId="83"/>
    <cellStyle name="SAPBEXchaText_Copy of xSAPtemp5457" xfId="84"/>
    <cellStyle name="SAPBEXexcBad7" xfId="85"/>
    <cellStyle name="SAPBEXexcBad8" xfId="86"/>
    <cellStyle name="SAPBEXexcBad9" xfId="87"/>
    <cellStyle name="SAPBEXexcCritical4" xfId="88"/>
    <cellStyle name="SAPBEXexcCritical5" xfId="89"/>
    <cellStyle name="SAPBEXexcCritical6" xfId="90"/>
    <cellStyle name="SAPBEXexcGood1" xfId="91"/>
    <cellStyle name="SAPBEXexcGood2" xfId="92"/>
    <cellStyle name="SAPBEXexcGood3" xfId="93"/>
    <cellStyle name="SAPBEXfilterDrill" xfId="94"/>
    <cellStyle name="SAPBEXfilterItem" xfId="95"/>
    <cellStyle name="SAPBEXfilterItem 2" xfId="96"/>
    <cellStyle name="SAPBEXfilterItem 3" xfId="97"/>
    <cellStyle name="SAPBEXfilterItem 4" xfId="98"/>
    <cellStyle name="SAPBEXfilterItem 5" xfId="99"/>
    <cellStyle name="SAPBEXfilterItem 6" xfId="100"/>
    <cellStyle name="SAPBEXfilterItem_Copy of xSAPtemp5457" xfId="101"/>
    <cellStyle name="SAPBEXfilterText" xfId="102"/>
    <cellStyle name="SAPBEXfilterText 2" xfId="103"/>
    <cellStyle name="SAPBEXfilterText 3" xfId="104"/>
    <cellStyle name="SAPBEXfilterText 4" xfId="105"/>
    <cellStyle name="SAPBEXfilterText 5" xfId="106"/>
    <cellStyle name="SAPBEXformats" xfId="107"/>
    <cellStyle name="SAPBEXheaderItem" xfId="108"/>
    <cellStyle name="SAPBEXheaderItem 2" xfId="109"/>
    <cellStyle name="SAPBEXheaderItem 3" xfId="110"/>
    <cellStyle name="SAPBEXheaderItem 4" xfId="111"/>
    <cellStyle name="SAPBEXheaderItem 5" xfId="112"/>
    <cellStyle name="SAPBEXheaderItem 6" xfId="113"/>
    <cellStyle name="SAPBEXheaderItem 7" xfId="114"/>
    <cellStyle name="SAPBEXheaderItem_Copy of xSAPtemp5457" xfId="115"/>
    <cellStyle name="SAPBEXheaderText" xfId="116"/>
    <cellStyle name="SAPBEXheaderText 2" xfId="117"/>
    <cellStyle name="SAPBEXheaderText 3" xfId="118"/>
    <cellStyle name="SAPBEXheaderText 4" xfId="119"/>
    <cellStyle name="SAPBEXheaderText 5" xfId="120"/>
    <cellStyle name="SAPBEXheaderText 6" xfId="121"/>
    <cellStyle name="SAPBEXheaderText 7" xfId="122"/>
    <cellStyle name="SAPBEXheaderText_Copy of xSAPtemp5457" xfId="123"/>
    <cellStyle name="SAPBEXHLevel0" xfId="124"/>
    <cellStyle name="SAPBEXHLevel0 2" xfId="125"/>
    <cellStyle name="SAPBEXHLevel0 3" xfId="126"/>
    <cellStyle name="SAPBEXHLevel0 4" xfId="127"/>
    <cellStyle name="SAPBEXHLevel0 5" xfId="128"/>
    <cellStyle name="SAPBEXHLevel0X" xfId="129"/>
    <cellStyle name="SAPBEXHLevel0X 2" xfId="130"/>
    <cellStyle name="SAPBEXHLevel0X 3" xfId="131"/>
    <cellStyle name="SAPBEXHLevel0X 4" xfId="132"/>
    <cellStyle name="SAPBEXHLevel0X 5" xfId="133"/>
    <cellStyle name="SAPBEXHLevel1" xfId="134"/>
    <cellStyle name="SAPBEXHLevel1 2" xfId="135"/>
    <cellStyle name="SAPBEXHLevel1 3" xfId="136"/>
    <cellStyle name="SAPBEXHLevel1 4" xfId="137"/>
    <cellStyle name="SAPBEXHLevel1 5" xfId="138"/>
    <cellStyle name="SAPBEXHLevel1X" xfId="139"/>
    <cellStyle name="SAPBEXHLevel1X 2" xfId="140"/>
    <cellStyle name="SAPBEXHLevel1X 3" xfId="141"/>
    <cellStyle name="SAPBEXHLevel1X 4" xfId="142"/>
    <cellStyle name="SAPBEXHLevel1X 5" xfId="143"/>
    <cellStyle name="SAPBEXHLevel2" xfId="144"/>
    <cellStyle name="SAPBEXHLevel2 2" xfId="145"/>
    <cellStyle name="SAPBEXHLevel2 3" xfId="146"/>
    <cellStyle name="SAPBEXHLevel2 4" xfId="147"/>
    <cellStyle name="SAPBEXHLevel2 5" xfId="148"/>
    <cellStyle name="SAPBEXHLevel2X" xfId="149"/>
    <cellStyle name="SAPBEXHLevel2X 2" xfId="150"/>
    <cellStyle name="SAPBEXHLevel2X 3" xfId="151"/>
    <cellStyle name="SAPBEXHLevel2X 4" xfId="152"/>
    <cellStyle name="SAPBEXHLevel2X 5" xfId="153"/>
    <cellStyle name="SAPBEXHLevel3" xfId="154"/>
    <cellStyle name="SAPBEXHLevel3 2" xfId="155"/>
    <cellStyle name="SAPBEXHLevel3 3" xfId="156"/>
    <cellStyle name="SAPBEXHLevel3 4" xfId="157"/>
    <cellStyle name="SAPBEXHLevel3 5" xfId="158"/>
    <cellStyle name="SAPBEXHLevel3X" xfId="159"/>
    <cellStyle name="SAPBEXHLevel3X 2" xfId="160"/>
    <cellStyle name="SAPBEXHLevel3X 3" xfId="161"/>
    <cellStyle name="SAPBEXHLevel3X 4" xfId="162"/>
    <cellStyle name="SAPBEXHLevel3X 5" xfId="163"/>
    <cellStyle name="SAPBEXresData" xfId="164"/>
    <cellStyle name="SAPBEXresDataEmph" xfId="165"/>
    <cellStyle name="SAPBEXresItem" xfId="166"/>
    <cellStyle name="SAPBEXresItemX" xfId="167"/>
    <cellStyle name="SAPBEXstdData" xfId="26"/>
    <cellStyle name="SAPBEXstdData 2" xfId="168"/>
    <cellStyle name="SAPBEXstdData 3" xfId="169"/>
    <cellStyle name="SAPBEXstdData 4" xfId="170"/>
    <cellStyle name="SAPBEXstdData 5" xfId="171"/>
    <cellStyle name="SAPBEXstdData 6" xfId="172"/>
    <cellStyle name="SAPBEXstdData_Copy of xSAPtemp5457" xfId="173"/>
    <cellStyle name="SAPBEXstdDataEmph" xfId="174"/>
    <cellStyle name="SAPBEXstdItem" xfId="4"/>
    <cellStyle name="SAPBEXstdItem 2" xfId="9"/>
    <cellStyle name="SAPBEXstdItem 3" xfId="175"/>
    <cellStyle name="SAPBEXstdItem 4" xfId="176"/>
    <cellStyle name="SAPBEXstdItem 5" xfId="177"/>
    <cellStyle name="SAPBEXstdItem 6" xfId="178"/>
    <cellStyle name="SAPBEXstdItem_Composite Rates" xfId="34"/>
    <cellStyle name="SAPBEXstdItemX" xfId="25"/>
    <cellStyle name="SAPBEXstdItemX 2" xfId="179"/>
    <cellStyle name="SAPBEXstdItemX 3" xfId="180"/>
    <cellStyle name="SAPBEXstdItemX 4" xfId="181"/>
    <cellStyle name="SAPBEXstdItemX 5" xfId="182"/>
    <cellStyle name="SAPBEXstdItemX 6" xfId="183"/>
    <cellStyle name="SAPBEXstdItemX_Copy of xSAPtemp5457" xfId="184"/>
    <cellStyle name="SAPBEXtitle" xfId="185"/>
    <cellStyle name="SAPBEXtitle 2" xfId="186"/>
    <cellStyle name="SAPBEXtitle 3" xfId="187"/>
    <cellStyle name="SAPBEXtitle 4" xfId="188"/>
    <cellStyle name="SAPBEXtitle 5" xfId="189"/>
    <cellStyle name="SAPBEXtitle 6" xfId="190"/>
    <cellStyle name="SAPBEXtitle 7" xfId="191"/>
    <cellStyle name="SAPBEXtitle_Copy of xSAPtemp5457" xfId="192"/>
    <cellStyle name="SAPBEXundefined" xfId="193"/>
    <cellStyle name="Style 27" xfId="194"/>
    <cellStyle name="Style 35" xfId="195"/>
    <cellStyle name="Style 36" xfId="196"/>
    <cellStyle name="Titles" xfId="197"/>
    <cellStyle name="Unprot" xfId="198"/>
    <cellStyle name="Unprot$" xfId="199"/>
    <cellStyle name="Unprotect" xfId="200"/>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99"/>
      <color rgb="FFFFCC99"/>
      <color rgb="FF000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4"/>
  <sheetViews>
    <sheetView tabSelected="1" view="pageBreakPreview" zoomScale="85" zoomScaleNormal="100" zoomScaleSheetLayoutView="85" workbookViewId="0">
      <selection activeCell="L26" sqref="L25:L26"/>
    </sheetView>
  </sheetViews>
  <sheetFormatPr defaultColWidth="9.140625" defaultRowHeight="12.75"/>
  <cols>
    <col min="1" max="1" width="2.5703125" style="36" customWidth="1"/>
    <col min="2" max="2" width="7.140625" style="36" customWidth="1"/>
    <col min="3" max="3" width="29" style="36" customWidth="1"/>
    <col min="4" max="4" width="9.7109375" style="36" customWidth="1"/>
    <col min="5" max="5" width="4.7109375" style="36" customWidth="1"/>
    <col min="6" max="6" width="14.42578125" style="36" customWidth="1"/>
    <col min="7" max="7" width="8.42578125" style="36" bestFit="1" customWidth="1"/>
    <col min="8" max="8" width="10.28515625" style="36" customWidth="1"/>
    <col min="9" max="9" width="13" style="36" customWidth="1"/>
    <col min="10" max="10" width="5.7109375" style="36" bestFit="1" customWidth="1"/>
    <col min="11" max="11" width="9.140625" style="36"/>
    <col min="12" max="13" width="10.85546875" style="36" bestFit="1" customWidth="1"/>
    <col min="14" max="16384" width="9.140625" style="36"/>
  </cols>
  <sheetData>
    <row r="1" spans="1:13" ht="12" customHeight="1">
      <c r="B1" s="11" t="s">
        <v>24</v>
      </c>
      <c r="D1" s="37"/>
      <c r="E1" s="37"/>
      <c r="F1" s="37"/>
      <c r="G1" s="37"/>
      <c r="H1" s="37"/>
      <c r="I1" s="62" t="s">
        <v>9</v>
      </c>
      <c r="J1" s="38">
        <v>8.4</v>
      </c>
    </row>
    <row r="2" spans="1:13" ht="12" customHeight="1">
      <c r="B2" s="11" t="s">
        <v>34</v>
      </c>
      <c r="D2" s="37"/>
      <c r="E2" s="37"/>
      <c r="F2" s="37"/>
      <c r="G2" s="37"/>
      <c r="H2" s="37"/>
      <c r="I2" s="37"/>
      <c r="J2" s="38"/>
    </row>
    <row r="3" spans="1:13" ht="12" customHeight="1">
      <c r="B3" s="11" t="s">
        <v>86</v>
      </c>
      <c r="D3" s="37"/>
      <c r="E3" s="37"/>
      <c r="F3" s="37"/>
      <c r="G3" s="37"/>
      <c r="H3" s="37"/>
      <c r="I3" s="37"/>
      <c r="J3" s="38"/>
    </row>
    <row r="4" spans="1:13" ht="12" customHeight="1">
      <c r="D4" s="37"/>
      <c r="E4" s="37"/>
      <c r="F4" s="37"/>
      <c r="G4" s="37"/>
      <c r="H4" s="37"/>
      <c r="I4" s="37"/>
      <c r="J4" s="38"/>
    </row>
    <row r="5" spans="1:13" ht="12" customHeight="1">
      <c r="D5" s="37"/>
      <c r="E5" s="37"/>
      <c r="F5" s="37"/>
      <c r="G5" s="37"/>
      <c r="H5" s="37"/>
      <c r="I5" s="37"/>
      <c r="J5" s="38"/>
    </row>
    <row r="6" spans="1:13" ht="12" customHeight="1">
      <c r="D6" s="37"/>
      <c r="E6" s="37"/>
      <c r="F6" s="37" t="s">
        <v>10</v>
      </c>
      <c r="G6" s="37" t="s">
        <v>33</v>
      </c>
      <c r="H6" s="37"/>
      <c r="I6" s="37"/>
      <c r="J6" s="38"/>
    </row>
    <row r="7" spans="1:13" ht="12" customHeight="1">
      <c r="D7" s="39" t="s">
        <v>11</v>
      </c>
      <c r="E7" s="39" t="s">
        <v>12</v>
      </c>
      <c r="F7" s="39" t="s">
        <v>13</v>
      </c>
      <c r="G7" s="39" t="s">
        <v>14</v>
      </c>
      <c r="H7" s="39" t="s">
        <v>15</v>
      </c>
      <c r="I7" s="39" t="s">
        <v>16</v>
      </c>
      <c r="J7" s="40" t="s">
        <v>17</v>
      </c>
    </row>
    <row r="8" spans="1:13" ht="12" customHeight="1">
      <c r="A8" s="41"/>
      <c r="B8" s="42"/>
      <c r="C8" s="41"/>
      <c r="D8" s="43"/>
      <c r="E8" s="43"/>
      <c r="F8" s="43"/>
      <c r="G8" s="43"/>
      <c r="H8" s="43"/>
      <c r="I8" s="44"/>
      <c r="J8" s="38"/>
    </row>
    <row r="9" spans="1:13" ht="12" customHeight="1">
      <c r="A9" s="41"/>
      <c r="B9" s="42" t="s">
        <v>18</v>
      </c>
      <c r="C9" s="41"/>
      <c r="D9" s="32"/>
      <c r="E9" s="45"/>
      <c r="F9" s="46"/>
      <c r="G9" s="29"/>
      <c r="H9" s="47"/>
      <c r="I9" s="48"/>
      <c r="J9" s="38"/>
      <c r="K9" s="49"/>
      <c r="L9" s="30"/>
    </row>
    <row r="10" spans="1:13" ht="12" customHeight="1">
      <c r="A10" s="41"/>
      <c r="B10" s="49" t="s">
        <v>65</v>
      </c>
      <c r="C10" s="41"/>
      <c r="D10" s="33">
        <v>312</v>
      </c>
      <c r="E10" s="45" t="s">
        <v>91</v>
      </c>
      <c r="F10" s="34">
        <f>'8.4.1'!K8</f>
        <v>29928456.020000003</v>
      </c>
      <c r="G10" s="34" t="s">
        <v>62</v>
      </c>
      <c r="H10" s="47">
        <v>0.22498093236399827</v>
      </c>
      <c r="I10" s="48">
        <f>F10*H10</f>
        <v>6733331.9395945175</v>
      </c>
      <c r="J10" s="50"/>
      <c r="K10" s="49"/>
      <c r="L10" s="31"/>
      <c r="M10" s="31"/>
    </row>
    <row r="11" spans="1:13" ht="12" customHeight="1">
      <c r="A11" s="41"/>
      <c r="B11" s="49" t="s">
        <v>7</v>
      </c>
      <c r="C11" s="41"/>
      <c r="D11" s="33">
        <v>332</v>
      </c>
      <c r="E11" s="45" t="s">
        <v>91</v>
      </c>
      <c r="F11" s="99">
        <f>'8.4.1'!K15</f>
        <v>173144152.17275885</v>
      </c>
      <c r="G11" s="34" t="s">
        <v>32</v>
      </c>
      <c r="H11" s="47">
        <v>0.2262649010137</v>
      </c>
      <c r="I11" s="110">
        <f>F11*H11</f>
        <v>39176444.452470288</v>
      </c>
      <c r="J11" s="50"/>
      <c r="K11" s="49"/>
      <c r="L11" s="31"/>
    </row>
    <row r="12" spans="1:13" ht="12" customHeight="1">
      <c r="A12" s="41"/>
      <c r="B12" s="101" t="s">
        <v>57</v>
      </c>
      <c r="C12" s="41"/>
      <c r="D12" s="33"/>
      <c r="E12" s="45"/>
      <c r="F12" s="34">
        <f>SUM(F10:F11)</f>
        <v>203072608.19275886</v>
      </c>
      <c r="G12" s="34"/>
      <c r="H12" s="47"/>
      <c r="I12" s="34">
        <f>SUM(I10:I11)</f>
        <v>45909776.392064802</v>
      </c>
      <c r="J12" s="38" t="s">
        <v>79</v>
      </c>
      <c r="K12" s="49"/>
      <c r="L12" s="31"/>
    </row>
    <row r="13" spans="1:13" ht="12" customHeight="1">
      <c r="A13" s="41"/>
      <c r="B13" s="49"/>
      <c r="C13" s="41"/>
      <c r="D13" s="33"/>
      <c r="E13" s="45"/>
      <c r="F13" s="34"/>
      <c r="G13" s="34"/>
      <c r="H13" s="47"/>
      <c r="I13" s="48"/>
      <c r="J13" s="50"/>
      <c r="K13" s="49"/>
      <c r="L13" s="31"/>
    </row>
    <row r="14" spans="1:13" ht="12" customHeight="1">
      <c r="A14" s="41"/>
      <c r="B14" s="41" t="s">
        <v>52</v>
      </c>
      <c r="C14" s="41"/>
      <c r="D14" s="33" t="s">
        <v>69</v>
      </c>
      <c r="E14" s="45" t="s">
        <v>91</v>
      </c>
      <c r="F14" s="94">
        <f>'8.4.2'!K21</f>
        <v>-539065.40201870236</v>
      </c>
      <c r="G14" s="34" t="s">
        <v>62</v>
      </c>
      <c r="H14" s="47">
        <v>0.22498093236399827</v>
      </c>
      <c r="I14" s="48">
        <f t="shared" ref="I14:I15" si="0">F14*H14</f>
        <v>-121279.43675134121</v>
      </c>
      <c r="J14" s="50"/>
      <c r="K14" s="49"/>
      <c r="L14" s="31"/>
      <c r="M14" s="100"/>
    </row>
    <row r="15" spans="1:13" ht="12" customHeight="1">
      <c r="A15" s="41"/>
      <c r="B15" s="41" t="s">
        <v>52</v>
      </c>
      <c r="C15" s="41"/>
      <c r="D15" s="37" t="s">
        <v>49</v>
      </c>
      <c r="E15" s="45" t="s">
        <v>91</v>
      </c>
      <c r="F15" s="102">
        <f>'8.4.2'!K22</f>
        <v>-5525439.5858495887</v>
      </c>
      <c r="G15" s="34" t="s">
        <v>32</v>
      </c>
      <c r="H15" s="47">
        <v>0.2262649010137</v>
      </c>
      <c r="I15" s="110">
        <f t="shared" si="0"/>
        <v>-1250213.0409494368</v>
      </c>
      <c r="J15" s="38"/>
      <c r="K15" s="49"/>
      <c r="L15" s="31"/>
      <c r="M15" s="100"/>
    </row>
    <row r="16" spans="1:13" ht="12" customHeight="1">
      <c r="A16" s="41"/>
      <c r="B16" s="95" t="s">
        <v>56</v>
      </c>
      <c r="C16" s="41"/>
      <c r="D16" s="37"/>
      <c r="E16" s="45"/>
      <c r="F16" s="100">
        <f>SUM(F14:F15)</f>
        <v>-6064504.9878682913</v>
      </c>
      <c r="G16" s="34"/>
      <c r="H16" s="47"/>
      <c r="I16" s="100">
        <f>SUM(I14:I15)</f>
        <v>-1371492.4777007781</v>
      </c>
      <c r="J16" s="38" t="s">
        <v>80</v>
      </c>
      <c r="K16" s="49"/>
      <c r="L16" s="31"/>
      <c r="M16" s="100"/>
    </row>
    <row r="17" spans="1:13" ht="12" customHeight="1">
      <c r="A17" s="41"/>
      <c r="B17" s="41"/>
      <c r="C17" s="41"/>
      <c r="D17" s="33"/>
      <c r="E17" s="51"/>
      <c r="F17" s="34"/>
      <c r="G17" s="34"/>
      <c r="H17" s="47"/>
      <c r="I17" s="48"/>
      <c r="J17" s="38"/>
      <c r="L17" s="31"/>
    </row>
    <row r="18" spans="1:13" ht="12" customHeight="1">
      <c r="A18" s="41"/>
      <c r="B18" s="95" t="s">
        <v>53</v>
      </c>
      <c r="C18" s="41"/>
      <c r="D18" s="33"/>
      <c r="E18" s="51"/>
      <c r="F18" s="34"/>
      <c r="G18" s="34"/>
      <c r="H18" s="47"/>
      <c r="I18" s="48"/>
      <c r="J18" s="38"/>
      <c r="L18" s="31"/>
    </row>
    <row r="19" spans="1:13" ht="12" customHeight="1">
      <c r="A19" s="41"/>
      <c r="B19" s="41" t="s">
        <v>50</v>
      </c>
      <c r="C19" s="41"/>
      <c r="D19" s="33" t="s">
        <v>68</v>
      </c>
      <c r="E19" s="45" t="s">
        <v>91</v>
      </c>
      <c r="F19" s="34">
        <f>'8.4.2'!K10</f>
        <v>539065.40201870236</v>
      </c>
      <c r="G19" s="34" t="s">
        <v>62</v>
      </c>
      <c r="H19" s="47">
        <v>0.22498093236399827</v>
      </c>
      <c r="I19" s="48">
        <f t="shared" ref="I19:I20" si="1">F19*H19</f>
        <v>121279.43675134121</v>
      </c>
      <c r="J19" s="38"/>
      <c r="L19" s="31"/>
      <c r="M19" s="100"/>
    </row>
    <row r="20" spans="1:13" ht="12" customHeight="1">
      <c r="A20" s="41"/>
      <c r="B20" s="41" t="s">
        <v>50</v>
      </c>
      <c r="C20" s="41"/>
      <c r="D20" s="33" t="s">
        <v>43</v>
      </c>
      <c r="E20" s="45" t="s">
        <v>91</v>
      </c>
      <c r="F20" s="99">
        <f>'8.4.2'!K11</f>
        <v>5660107.8403683072</v>
      </c>
      <c r="G20" s="34" t="s">
        <v>32</v>
      </c>
      <c r="H20" s="47">
        <v>0.2262649010137</v>
      </c>
      <c r="I20" s="110">
        <f t="shared" si="1"/>
        <v>1280683.7402278024</v>
      </c>
      <c r="J20" s="38"/>
      <c r="L20" s="31"/>
      <c r="M20" s="100"/>
    </row>
    <row r="21" spans="1:13" ht="12" customHeight="1">
      <c r="A21" s="41"/>
      <c r="B21" s="95" t="s">
        <v>55</v>
      </c>
      <c r="C21" s="41"/>
      <c r="D21" s="33"/>
      <c r="E21" s="45"/>
      <c r="F21" s="34">
        <f>SUM(F19:F20)</f>
        <v>6199173.2423870098</v>
      </c>
      <c r="G21" s="34"/>
      <c r="H21" s="47"/>
      <c r="I21" s="34">
        <f>SUM(I19:I20)</f>
        <v>1401963.1769791436</v>
      </c>
      <c r="J21" s="38" t="s">
        <v>80</v>
      </c>
      <c r="L21" s="31"/>
      <c r="M21" s="100"/>
    </row>
    <row r="22" spans="1:13" ht="12" customHeight="1">
      <c r="A22" s="41"/>
      <c r="B22" s="41"/>
      <c r="C22" s="41"/>
      <c r="D22" s="33"/>
      <c r="E22" s="45"/>
      <c r="F22" s="34"/>
      <c r="G22" s="34"/>
      <c r="H22" s="47"/>
      <c r="I22" s="48"/>
      <c r="J22" s="38"/>
      <c r="L22" s="31"/>
    </row>
    <row r="23" spans="1:13" ht="12" customHeight="1">
      <c r="A23" s="41"/>
      <c r="B23" s="95" t="s">
        <v>82</v>
      </c>
      <c r="C23" s="41"/>
      <c r="D23" s="33"/>
      <c r="E23" s="51"/>
      <c r="F23" s="34"/>
      <c r="G23" s="34"/>
      <c r="H23" s="47"/>
      <c r="I23" s="48"/>
      <c r="J23" s="38"/>
      <c r="L23" s="31"/>
    </row>
    <row r="24" spans="1:13" ht="12" customHeight="1">
      <c r="A24" s="41"/>
      <c r="B24" s="41" t="s">
        <v>83</v>
      </c>
      <c r="C24" s="41"/>
      <c r="D24" s="33">
        <v>535</v>
      </c>
      <c r="E24" s="45" t="s">
        <v>91</v>
      </c>
      <c r="F24" s="34">
        <v>626548.51</v>
      </c>
      <c r="G24" s="34" t="s">
        <v>32</v>
      </c>
      <c r="H24" s="47">
        <v>0.2262649010137</v>
      </c>
      <c r="I24" s="48">
        <f>F24*H24</f>
        <v>141765.93659543124</v>
      </c>
      <c r="J24" s="38"/>
      <c r="L24" s="31"/>
    </row>
    <row r="25" spans="1:13" ht="12" customHeight="1">
      <c r="A25" s="41"/>
      <c r="B25" s="41"/>
      <c r="C25" s="41"/>
      <c r="D25" s="33"/>
      <c r="E25" s="45"/>
      <c r="F25" s="34"/>
      <c r="G25" s="34"/>
      <c r="H25" s="47"/>
      <c r="I25" s="48"/>
      <c r="J25" s="38"/>
    </row>
    <row r="26" spans="1:13" ht="12" customHeight="1">
      <c r="A26" s="41"/>
      <c r="C26" s="52"/>
      <c r="D26" s="33"/>
      <c r="E26" s="51"/>
      <c r="F26" s="34"/>
      <c r="G26" s="34"/>
      <c r="H26" s="53"/>
      <c r="I26" s="46"/>
      <c r="J26" s="38"/>
    </row>
    <row r="27" spans="1:13" ht="12" customHeight="1">
      <c r="A27" s="41"/>
      <c r="B27" s="54" t="s">
        <v>20</v>
      </c>
      <c r="C27" s="52"/>
      <c r="D27" s="33"/>
      <c r="E27" s="33"/>
      <c r="F27" s="34"/>
      <c r="G27" s="55"/>
      <c r="H27" s="53"/>
      <c r="I27" s="46"/>
      <c r="J27" s="38"/>
    </row>
    <row r="28" spans="1:13" ht="12" customHeight="1">
      <c r="A28" s="41"/>
      <c r="B28" s="52" t="s">
        <v>73</v>
      </c>
      <c r="C28" s="52"/>
      <c r="D28" s="33" t="s">
        <v>30</v>
      </c>
      <c r="E28" s="45" t="s">
        <v>91</v>
      </c>
      <c r="F28" s="34">
        <v>539065</v>
      </c>
      <c r="G28" s="34" t="s">
        <v>62</v>
      </c>
      <c r="H28" s="109">
        <v>0.22498093236399827</v>
      </c>
      <c r="I28" s="46">
        <f t="shared" ref="I28:I31" si="2">F28*H28</f>
        <v>121279.34630479873</v>
      </c>
      <c r="J28" s="38"/>
      <c r="L28" s="108"/>
      <c r="M28" s="108"/>
    </row>
    <row r="29" spans="1:13" ht="12" customHeight="1">
      <c r="A29" s="41"/>
      <c r="B29" s="52" t="s">
        <v>73</v>
      </c>
      <c r="C29" s="52"/>
      <c r="D29" s="33" t="s">
        <v>31</v>
      </c>
      <c r="E29" s="45" t="s">
        <v>91</v>
      </c>
      <c r="F29" s="34">
        <v>15525387</v>
      </c>
      <c r="G29" s="34" t="s">
        <v>62</v>
      </c>
      <c r="H29" s="109">
        <v>0.22498093236399827</v>
      </c>
      <c r="I29" s="46">
        <f t="shared" si="2"/>
        <v>3492916.0425718981</v>
      </c>
      <c r="J29" s="38"/>
      <c r="L29" s="108"/>
      <c r="M29" s="108"/>
    </row>
    <row r="30" spans="1:13" ht="12" customHeight="1">
      <c r="A30" s="41"/>
      <c r="B30" s="52" t="s">
        <v>74</v>
      </c>
      <c r="C30" s="52"/>
      <c r="D30" s="33">
        <v>41010</v>
      </c>
      <c r="E30" s="45" t="s">
        <v>91</v>
      </c>
      <c r="F30" s="34">
        <v>5687459</v>
      </c>
      <c r="G30" s="34" t="s">
        <v>62</v>
      </c>
      <c r="H30" s="109">
        <v>0.22498093236399827</v>
      </c>
      <c r="I30" s="46">
        <f t="shared" si="2"/>
        <v>1279569.8286020132</v>
      </c>
      <c r="J30" s="38"/>
      <c r="L30" s="108"/>
      <c r="M30" s="108"/>
    </row>
    <row r="31" spans="1:13" ht="12" customHeight="1">
      <c r="A31" s="41"/>
      <c r="B31" s="52" t="s">
        <v>75</v>
      </c>
      <c r="C31" s="52"/>
      <c r="D31" s="33">
        <v>282</v>
      </c>
      <c r="E31" s="45" t="s">
        <v>91</v>
      </c>
      <c r="F31" s="34">
        <v>-5592911</v>
      </c>
      <c r="G31" s="34" t="s">
        <v>62</v>
      </c>
      <c r="H31" s="109">
        <v>0.22498093236399827</v>
      </c>
      <c r="I31" s="46">
        <f t="shared" si="2"/>
        <v>-1258298.331408862</v>
      </c>
      <c r="J31" s="38"/>
      <c r="L31" s="108"/>
      <c r="M31" s="108"/>
    </row>
    <row r="32" spans="1:13" ht="12" customHeight="1">
      <c r="A32" s="41"/>
      <c r="B32" s="52"/>
      <c r="C32" s="52"/>
      <c r="D32" s="33"/>
      <c r="E32" s="45"/>
      <c r="F32" s="34"/>
      <c r="G32" s="34"/>
      <c r="H32" s="109"/>
      <c r="I32" s="46"/>
      <c r="J32" s="38"/>
      <c r="L32" s="108"/>
      <c r="M32" s="108"/>
    </row>
    <row r="33" spans="1:13" ht="12" customHeight="1">
      <c r="A33" s="41"/>
      <c r="B33" s="52"/>
      <c r="C33" s="52"/>
      <c r="D33" s="33"/>
      <c r="E33" s="45"/>
      <c r="F33" s="34"/>
      <c r="G33" s="34"/>
      <c r="H33" s="109"/>
      <c r="I33" s="46"/>
      <c r="J33" s="38"/>
      <c r="L33" s="108"/>
      <c r="M33" s="108"/>
    </row>
    <row r="34" spans="1:13" ht="12" customHeight="1">
      <c r="A34" s="41"/>
      <c r="B34" s="52" t="s">
        <v>76</v>
      </c>
      <c r="C34" s="52"/>
      <c r="D34" s="33" t="s">
        <v>30</v>
      </c>
      <c r="E34" s="45" t="s">
        <v>91</v>
      </c>
      <c r="F34" s="34">
        <v>5346937</v>
      </c>
      <c r="G34" s="34" t="s">
        <v>32</v>
      </c>
      <c r="H34" s="57">
        <v>0.2262649010137</v>
      </c>
      <c r="I34" s="56">
        <f t="shared" ref="I34:I37" si="3">F34*H34</f>
        <v>1209824.17103149</v>
      </c>
      <c r="J34" s="38"/>
      <c r="L34" s="108"/>
      <c r="M34" s="108"/>
    </row>
    <row r="35" spans="1:13" ht="12" customHeight="1">
      <c r="A35" s="41"/>
      <c r="B35" s="52" t="s">
        <v>76</v>
      </c>
      <c r="C35" s="52"/>
      <c r="D35" s="33" t="s">
        <v>31</v>
      </c>
      <c r="E35" s="45" t="s">
        <v>91</v>
      </c>
      <c r="F35" s="34">
        <v>-2984111</v>
      </c>
      <c r="G35" s="34" t="s">
        <v>32</v>
      </c>
      <c r="H35" s="57">
        <v>0.2262649010137</v>
      </c>
      <c r="I35" s="56">
        <f t="shared" si="3"/>
        <v>-675199.58002889331</v>
      </c>
      <c r="J35" s="38"/>
      <c r="L35" s="108"/>
      <c r="M35" s="108"/>
    </row>
    <row r="36" spans="1:13" ht="12" customHeight="1">
      <c r="A36" s="41"/>
      <c r="B36" s="52" t="s">
        <v>77</v>
      </c>
      <c r="C36" s="52"/>
      <c r="D36" s="33">
        <v>41010</v>
      </c>
      <c r="E36" s="45" t="s">
        <v>91</v>
      </c>
      <c r="F36" s="34">
        <v>-3161717</v>
      </c>
      <c r="G36" s="34" t="s">
        <v>32</v>
      </c>
      <c r="H36" s="57">
        <v>0.2262649010137</v>
      </c>
      <c r="I36" s="56">
        <f t="shared" si="3"/>
        <v>-715385.58403833257</v>
      </c>
      <c r="J36" s="38"/>
      <c r="L36" s="108"/>
      <c r="M36" s="108"/>
    </row>
    <row r="37" spans="1:13" ht="12" customHeight="1">
      <c r="A37" s="41"/>
      <c r="B37" s="52" t="s">
        <v>78</v>
      </c>
      <c r="C37" s="52"/>
      <c r="D37" s="33">
        <v>282</v>
      </c>
      <c r="E37" s="45" t="s">
        <v>91</v>
      </c>
      <c r="F37" s="34">
        <v>-31399756</v>
      </c>
      <c r="G37" s="34" t="s">
        <v>32</v>
      </c>
      <c r="H37" s="57">
        <v>0.2262649010137</v>
      </c>
      <c r="I37" s="56">
        <f t="shared" si="3"/>
        <v>-7104662.6831943328</v>
      </c>
      <c r="J37" s="38"/>
      <c r="L37" s="108"/>
      <c r="M37" s="108"/>
    </row>
    <row r="38" spans="1:13" ht="12" customHeight="1">
      <c r="A38" s="41"/>
      <c r="B38" s="29"/>
      <c r="C38" s="29"/>
      <c r="D38" s="29"/>
      <c r="E38" s="29"/>
      <c r="F38" s="29"/>
      <c r="G38" s="28"/>
      <c r="H38" s="47"/>
      <c r="I38" s="48"/>
      <c r="J38" s="38"/>
    </row>
    <row r="39" spans="1:13" ht="12" customHeight="1">
      <c r="A39" s="41"/>
      <c r="B39" s="29"/>
      <c r="C39" s="29"/>
      <c r="D39" s="28"/>
      <c r="E39" s="28"/>
      <c r="F39" s="107"/>
      <c r="G39" s="28"/>
      <c r="H39" s="47"/>
      <c r="I39" s="48"/>
      <c r="J39" s="38"/>
    </row>
    <row r="40" spans="1:13" ht="12" customHeight="1">
      <c r="A40" s="41"/>
      <c r="B40" s="52"/>
      <c r="C40" s="52"/>
      <c r="D40" s="33"/>
      <c r="E40" s="33"/>
      <c r="F40" s="34"/>
      <c r="G40" s="34"/>
      <c r="H40" s="47"/>
      <c r="I40" s="48"/>
      <c r="J40" s="38"/>
    </row>
    <row r="41" spans="1:13" ht="12" customHeight="1">
      <c r="A41" s="41"/>
      <c r="B41" s="52"/>
      <c r="C41" s="52"/>
      <c r="D41" s="33"/>
      <c r="E41" s="33"/>
      <c r="F41" s="34"/>
      <c r="G41" s="34"/>
      <c r="H41" s="47"/>
      <c r="I41" s="48"/>
      <c r="J41" s="38"/>
    </row>
    <row r="42" spans="1:13" ht="12" customHeight="1">
      <c r="A42" s="41"/>
      <c r="B42" s="58"/>
      <c r="C42" s="52"/>
      <c r="D42" s="33"/>
      <c r="E42" s="33"/>
      <c r="F42" s="34"/>
      <c r="G42" s="55"/>
      <c r="H42" s="53"/>
      <c r="I42" s="46"/>
      <c r="J42" s="38"/>
    </row>
    <row r="43" spans="1:13" ht="12" customHeight="1">
      <c r="A43" s="41"/>
      <c r="B43" s="58"/>
      <c r="C43" s="52"/>
      <c r="D43" s="33"/>
      <c r="E43" s="33"/>
      <c r="F43" s="34"/>
      <c r="G43" s="55"/>
      <c r="H43" s="53"/>
      <c r="I43" s="46"/>
      <c r="J43" s="38"/>
    </row>
    <row r="44" spans="1:13" ht="12" customHeight="1">
      <c r="A44" s="41"/>
      <c r="B44" s="58"/>
      <c r="C44" s="52"/>
      <c r="D44" s="33"/>
      <c r="E44" s="33"/>
      <c r="F44" s="34"/>
      <c r="G44" s="55"/>
      <c r="H44" s="53"/>
      <c r="I44" s="46"/>
      <c r="J44" s="38"/>
    </row>
    <row r="45" spans="1:13" ht="12" customHeight="1">
      <c r="A45" s="41"/>
      <c r="B45" s="58"/>
      <c r="C45" s="52"/>
      <c r="D45" s="33"/>
      <c r="E45" s="33"/>
      <c r="F45" s="34"/>
      <c r="G45" s="55"/>
      <c r="H45" s="53"/>
      <c r="I45" s="46"/>
      <c r="J45" s="38"/>
    </row>
    <row r="46" spans="1:13" ht="12" customHeight="1">
      <c r="A46" s="41"/>
      <c r="B46" s="52"/>
      <c r="C46" s="52"/>
      <c r="D46" s="33"/>
      <c r="E46" s="45"/>
      <c r="F46" s="34"/>
      <c r="G46" s="45"/>
      <c r="H46" s="43"/>
      <c r="I46" s="43"/>
      <c r="J46" s="38"/>
    </row>
    <row r="47" spans="1:13" s="41" customFormat="1" ht="12" customHeight="1">
      <c r="B47" s="52"/>
      <c r="C47" s="52"/>
      <c r="D47" s="33"/>
      <c r="E47" s="45"/>
      <c r="F47" s="34"/>
      <c r="G47" s="45"/>
      <c r="H47" s="43"/>
      <c r="I47" s="43"/>
      <c r="J47" s="43"/>
    </row>
    <row r="48" spans="1:13" s="41" customFormat="1" ht="12" customHeight="1" thickBot="1">
      <c r="B48" s="95" t="s">
        <v>89</v>
      </c>
      <c r="D48" s="59"/>
      <c r="E48" s="43"/>
      <c r="F48" s="43"/>
      <c r="G48" s="43"/>
      <c r="H48" s="43"/>
      <c r="I48" s="43"/>
      <c r="J48" s="43"/>
    </row>
    <row r="49" spans="1:10" ht="12" customHeight="1">
      <c r="A49" s="119" t="s">
        <v>90</v>
      </c>
      <c r="B49" s="111"/>
      <c r="C49" s="111"/>
      <c r="D49" s="111"/>
      <c r="E49" s="111"/>
      <c r="F49" s="111"/>
      <c r="G49" s="111"/>
      <c r="H49" s="111"/>
      <c r="I49" s="111"/>
      <c r="J49" s="112"/>
    </row>
    <row r="50" spans="1:10" ht="12" customHeight="1">
      <c r="A50" s="113"/>
      <c r="B50" s="114"/>
      <c r="C50" s="114"/>
      <c r="D50" s="114"/>
      <c r="E50" s="114"/>
      <c r="F50" s="114"/>
      <c r="G50" s="114"/>
      <c r="H50" s="114"/>
      <c r="I50" s="114"/>
      <c r="J50" s="115"/>
    </row>
    <row r="51" spans="1:10" ht="12" customHeight="1">
      <c r="A51" s="113"/>
      <c r="B51" s="114"/>
      <c r="C51" s="114"/>
      <c r="D51" s="114"/>
      <c r="E51" s="114"/>
      <c r="F51" s="114"/>
      <c r="G51" s="114"/>
      <c r="H51" s="114"/>
      <c r="I51" s="114"/>
      <c r="J51" s="115"/>
    </row>
    <row r="52" spans="1:10" ht="12" customHeight="1">
      <c r="A52" s="113"/>
      <c r="B52" s="114"/>
      <c r="C52" s="114"/>
      <c r="D52" s="114"/>
      <c r="E52" s="114"/>
      <c r="F52" s="114"/>
      <c r="G52" s="114"/>
      <c r="H52" s="114"/>
      <c r="I52" s="114"/>
      <c r="J52" s="115"/>
    </row>
    <row r="53" spans="1:10" ht="12" customHeight="1">
      <c r="A53" s="113"/>
      <c r="B53" s="114"/>
      <c r="C53" s="114"/>
      <c r="D53" s="114"/>
      <c r="E53" s="114"/>
      <c r="F53" s="114"/>
      <c r="G53" s="114"/>
      <c r="H53" s="114"/>
      <c r="I53" s="114"/>
      <c r="J53" s="115"/>
    </row>
    <row r="54" spans="1:10" ht="12" customHeight="1">
      <c r="A54" s="113"/>
      <c r="B54" s="114"/>
      <c r="C54" s="114"/>
      <c r="D54" s="114"/>
      <c r="E54" s="114"/>
      <c r="F54" s="114"/>
      <c r="G54" s="114"/>
      <c r="H54" s="114"/>
      <c r="I54" s="114"/>
      <c r="J54" s="115"/>
    </row>
    <row r="55" spans="1:10" ht="12" customHeight="1">
      <c r="A55" s="113"/>
      <c r="B55" s="114"/>
      <c r="C55" s="114"/>
      <c r="D55" s="114"/>
      <c r="E55" s="114"/>
      <c r="F55" s="114"/>
      <c r="G55" s="114"/>
      <c r="H55" s="114"/>
      <c r="I55" s="114"/>
      <c r="J55" s="115"/>
    </row>
    <row r="56" spans="1:10" ht="12" customHeight="1" thickBot="1">
      <c r="A56" s="116"/>
      <c r="B56" s="117"/>
      <c r="C56" s="117"/>
      <c r="D56" s="117"/>
      <c r="E56" s="117"/>
      <c r="F56" s="117"/>
      <c r="G56" s="117"/>
      <c r="H56" s="117"/>
      <c r="I56" s="117"/>
      <c r="J56" s="118"/>
    </row>
    <row r="57" spans="1:10" ht="12" customHeight="1">
      <c r="D57" s="59"/>
      <c r="E57" s="43" t="s">
        <v>0</v>
      </c>
    </row>
    <row r="58" spans="1:10">
      <c r="D58" s="21"/>
      <c r="E58" s="45"/>
      <c r="F58" s="52"/>
    </row>
    <row r="59" spans="1:10">
      <c r="D59" s="34"/>
      <c r="E59" s="45"/>
      <c r="F59" s="46"/>
      <c r="G59" s="60"/>
    </row>
    <row r="60" spans="1:10">
      <c r="D60" s="33"/>
      <c r="E60" s="45"/>
      <c r="F60" s="46"/>
    </row>
    <row r="61" spans="1:10">
      <c r="D61" s="61"/>
      <c r="E61" s="45"/>
      <c r="F61" s="46"/>
    </row>
    <row r="62" spans="1:10">
      <c r="D62" s="33"/>
      <c r="E62" s="45"/>
      <c r="F62" s="46"/>
    </row>
    <row r="63" spans="1:10">
      <c r="D63" s="33"/>
      <c r="E63" s="45"/>
      <c r="F63" s="46"/>
    </row>
    <row r="64" spans="1:10">
      <c r="D64" s="34"/>
      <c r="E64" s="45"/>
      <c r="F64" s="46"/>
    </row>
    <row r="65" spans="4:6">
      <c r="D65" s="33"/>
      <c r="E65" s="45"/>
      <c r="F65" s="46"/>
    </row>
    <row r="66" spans="4:6">
      <c r="D66" s="61"/>
      <c r="E66" s="45"/>
      <c r="F66" s="46"/>
    </row>
    <row r="67" spans="4:6">
      <c r="D67" s="62"/>
    </row>
    <row r="68" spans="4:6">
      <c r="D68" s="62"/>
    </row>
    <row r="69" spans="4:6">
      <c r="D69" s="62"/>
    </row>
    <row r="70" spans="4:6">
      <c r="D70" s="62"/>
    </row>
    <row r="71" spans="4:6">
      <c r="D71" s="62"/>
    </row>
    <row r="72" spans="4:6">
      <c r="D72" s="62"/>
    </row>
    <row r="73" spans="4:6">
      <c r="D73" s="62"/>
    </row>
    <row r="74" spans="4:6">
      <c r="D74" s="62"/>
    </row>
    <row r="75" spans="4:6">
      <c r="D75" s="62"/>
    </row>
    <row r="76" spans="4:6">
      <c r="D76" s="62"/>
    </row>
    <row r="77" spans="4:6">
      <c r="D77" s="62"/>
    </row>
    <row r="78" spans="4:6">
      <c r="D78" s="62"/>
    </row>
    <row r="79" spans="4:6">
      <c r="D79" s="62"/>
    </row>
    <row r="80" spans="4:6">
      <c r="D80" s="62"/>
    </row>
    <row r="81" spans="4:4">
      <c r="D81" s="62"/>
    </row>
    <row r="82" spans="4:4">
      <c r="D82" s="62"/>
    </row>
    <row r="83" spans="4:4">
      <c r="D83" s="62"/>
    </row>
    <row r="84" spans="4:4">
      <c r="D84" s="62"/>
    </row>
    <row r="85" spans="4:4">
      <c r="D85" s="62"/>
    </row>
    <row r="86" spans="4:4">
      <c r="D86" s="62"/>
    </row>
    <row r="87" spans="4:4">
      <c r="D87" s="62"/>
    </row>
    <row r="88" spans="4:4">
      <c r="D88" s="62"/>
    </row>
    <row r="89" spans="4:4">
      <c r="D89" s="62"/>
    </row>
    <row r="90" spans="4:4">
      <c r="D90" s="62"/>
    </row>
    <row r="91" spans="4:4">
      <c r="D91" s="62"/>
    </row>
    <row r="92" spans="4:4">
      <c r="D92" s="62"/>
    </row>
    <row r="93" spans="4:4">
      <c r="D93" s="62"/>
    </row>
    <row r="94" spans="4:4">
      <c r="D94" s="62"/>
    </row>
    <row r="95" spans="4:4">
      <c r="D95" s="62"/>
    </row>
    <row r="96" spans="4:4">
      <c r="D96" s="62"/>
    </row>
    <row r="97" spans="4:4">
      <c r="D97" s="62"/>
    </row>
    <row r="98" spans="4:4">
      <c r="D98" s="62"/>
    </row>
    <row r="99" spans="4:4">
      <c r="D99" s="62"/>
    </row>
    <row r="100" spans="4:4">
      <c r="D100" s="62"/>
    </row>
    <row r="101" spans="4:4">
      <c r="D101" s="62"/>
    </row>
    <row r="102" spans="4:4">
      <c r="D102" s="62"/>
    </row>
    <row r="103" spans="4:4">
      <c r="D103" s="62"/>
    </row>
    <row r="104" spans="4:4">
      <c r="D104" s="62"/>
    </row>
    <row r="105" spans="4:4">
      <c r="D105" s="62"/>
    </row>
    <row r="106" spans="4:4">
      <c r="D106" s="62"/>
    </row>
    <row r="107" spans="4:4">
      <c r="D107" s="62"/>
    </row>
    <row r="108" spans="4:4">
      <c r="D108" s="62"/>
    </row>
    <row r="109" spans="4:4">
      <c r="D109" s="62"/>
    </row>
    <row r="110" spans="4:4">
      <c r="D110" s="62"/>
    </row>
    <row r="111" spans="4:4">
      <c r="D111" s="62"/>
    </row>
    <row r="112" spans="4:4">
      <c r="D112" s="62"/>
    </row>
    <row r="113" spans="4:4">
      <c r="D113" s="62"/>
    </row>
    <row r="114" spans="4:4">
      <c r="D114" s="62"/>
    </row>
    <row r="115" spans="4:4">
      <c r="D115" s="62"/>
    </row>
    <row r="116" spans="4:4">
      <c r="D116" s="62"/>
    </row>
    <row r="117" spans="4:4">
      <c r="D117" s="62"/>
    </row>
    <row r="118" spans="4:4">
      <c r="D118" s="62"/>
    </row>
    <row r="119" spans="4:4">
      <c r="D119" s="62"/>
    </row>
    <row r="120" spans="4:4">
      <c r="D120" s="62"/>
    </row>
    <row r="121" spans="4:4">
      <c r="D121" s="62"/>
    </row>
    <row r="122" spans="4:4">
      <c r="D122" s="62"/>
    </row>
    <row r="123" spans="4:4">
      <c r="D123" s="62"/>
    </row>
    <row r="124" spans="4:4">
      <c r="D124" s="62"/>
    </row>
    <row r="125" spans="4:4">
      <c r="D125" s="62"/>
    </row>
    <row r="126" spans="4:4">
      <c r="D126" s="62"/>
    </row>
    <row r="127" spans="4:4">
      <c r="D127" s="62"/>
    </row>
    <row r="128" spans="4:4">
      <c r="D128" s="62"/>
    </row>
    <row r="129" spans="4:4">
      <c r="D129" s="62"/>
    </row>
    <row r="130" spans="4:4">
      <c r="D130" s="62"/>
    </row>
    <row r="131" spans="4:4">
      <c r="D131" s="62"/>
    </row>
    <row r="132" spans="4:4">
      <c r="D132" s="62"/>
    </row>
    <row r="133" spans="4:4">
      <c r="D133" s="62"/>
    </row>
    <row r="134" spans="4:4">
      <c r="D134" s="62"/>
    </row>
    <row r="135" spans="4:4">
      <c r="D135" s="62"/>
    </row>
    <row r="136" spans="4:4">
      <c r="D136" s="62"/>
    </row>
    <row r="137" spans="4:4">
      <c r="D137" s="62"/>
    </row>
    <row r="138" spans="4:4">
      <c r="D138" s="62"/>
    </row>
    <row r="139" spans="4:4">
      <c r="D139" s="62"/>
    </row>
    <row r="140" spans="4:4">
      <c r="D140" s="62"/>
    </row>
    <row r="141" spans="4:4">
      <c r="D141" s="62"/>
    </row>
    <row r="142" spans="4:4">
      <c r="D142" s="62"/>
    </row>
    <row r="143" spans="4:4">
      <c r="D143" s="62"/>
    </row>
    <row r="144" spans="4:4">
      <c r="D144" s="62"/>
    </row>
    <row r="145" spans="4:4">
      <c r="D145" s="62"/>
    </row>
    <row r="146" spans="4:4">
      <c r="D146" s="62"/>
    </row>
    <row r="147" spans="4:4">
      <c r="D147" s="62"/>
    </row>
    <row r="148" spans="4:4">
      <c r="D148" s="62"/>
    </row>
    <row r="149" spans="4:4">
      <c r="D149" s="62"/>
    </row>
    <row r="150" spans="4:4">
      <c r="D150" s="62"/>
    </row>
    <row r="151" spans="4:4">
      <c r="D151" s="62"/>
    </row>
    <row r="152" spans="4:4">
      <c r="D152" s="62"/>
    </row>
    <row r="153" spans="4:4">
      <c r="D153" s="62"/>
    </row>
    <row r="154" spans="4:4">
      <c r="D154" s="62"/>
    </row>
    <row r="155" spans="4:4">
      <c r="D155" s="62"/>
    </row>
    <row r="156" spans="4:4">
      <c r="D156" s="62"/>
    </row>
    <row r="157" spans="4:4">
      <c r="D157" s="62"/>
    </row>
    <row r="158" spans="4:4">
      <c r="D158" s="62"/>
    </row>
    <row r="159" spans="4:4">
      <c r="D159" s="62"/>
    </row>
    <row r="160" spans="4:4">
      <c r="D160" s="62"/>
    </row>
    <row r="161" spans="4:4">
      <c r="D161" s="62"/>
    </row>
    <row r="162" spans="4:4">
      <c r="D162" s="62"/>
    </row>
    <row r="163" spans="4:4">
      <c r="D163" s="62"/>
    </row>
    <row r="164" spans="4:4">
      <c r="D164" s="62"/>
    </row>
    <row r="165" spans="4:4">
      <c r="D165" s="62"/>
    </row>
    <row r="166" spans="4:4">
      <c r="D166" s="62"/>
    </row>
    <row r="167" spans="4:4">
      <c r="D167" s="62"/>
    </row>
    <row r="168" spans="4:4">
      <c r="D168" s="62"/>
    </row>
    <row r="169" spans="4:4">
      <c r="D169" s="62"/>
    </row>
    <row r="170" spans="4:4">
      <c r="D170" s="62"/>
    </row>
    <row r="171" spans="4:4">
      <c r="D171" s="62"/>
    </row>
    <row r="172" spans="4:4">
      <c r="D172" s="62"/>
    </row>
    <row r="173" spans="4:4">
      <c r="D173" s="62"/>
    </row>
    <row r="174" spans="4:4">
      <c r="D174" s="62"/>
    </row>
    <row r="175" spans="4:4">
      <c r="D175" s="62"/>
    </row>
    <row r="176" spans="4:4">
      <c r="D176" s="62"/>
    </row>
    <row r="177" spans="4:4">
      <c r="D177" s="62"/>
    </row>
    <row r="178" spans="4:4">
      <c r="D178" s="62"/>
    </row>
    <row r="179" spans="4:4">
      <c r="D179" s="62"/>
    </row>
    <row r="180" spans="4:4">
      <c r="D180" s="62"/>
    </row>
    <row r="181" spans="4:4">
      <c r="D181" s="62"/>
    </row>
    <row r="182" spans="4:4">
      <c r="D182" s="62"/>
    </row>
    <row r="183" spans="4:4">
      <c r="D183" s="62"/>
    </row>
    <row r="184" spans="4:4">
      <c r="D184" s="62"/>
    </row>
    <row r="185" spans="4:4">
      <c r="D185" s="62"/>
    </row>
    <row r="186" spans="4:4">
      <c r="D186" s="62"/>
    </row>
    <row r="187" spans="4:4">
      <c r="D187" s="62"/>
    </row>
    <row r="188" spans="4:4">
      <c r="D188" s="62"/>
    </row>
    <row r="189" spans="4:4">
      <c r="D189" s="62"/>
    </row>
    <row r="190" spans="4:4">
      <c r="D190" s="62"/>
    </row>
    <row r="191" spans="4:4">
      <c r="D191" s="62"/>
    </row>
    <row r="192" spans="4:4">
      <c r="D192" s="62"/>
    </row>
    <row r="193" spans="4:4">
      <c r="D193" s="62"/>
    </row>
    <row r="194" spans="4:4">
      <c r="D194" s="62"/>
    </row>
    <row r="195" spans="4:4">
      <c r="D195" s="62"/>
    </row>
    <row r="196" spans="4:4">
      <c r="D196" s="62"/>
    </row>
    <row r="197" spans="4:4">
      <c r="D197" s="62"/>
    </row>
    <row r="198" spans="4:4">
      <c r="D198" s="62"/>
    </row>
    <row r="199" spans="4:4">
      <c r="D199" s="62"/>
    </row>
    <row r="200" spans="4:4">
      <c r="D200" s="62"/>
    </row>
    <row r="201" spans="4:4">
      <c r="D201" s="62"/>
    </row>
    <row r="202" spans="4:4">
      <c r="D202" s="62"/>
    </row>
    <row r="203" spans="4:4">
      <c r="D203" s="62"/>
    </row>
    <row r="204" spans="4:4">
      <c r="D204" s="62"/>
    </row>
    <row r="205" spans="4:4">
      <c r="D205" s="62"/>
    </row>
    <row r="206" spans="4:4">
      <c r="D206" s="62"/>
    </row>
    <row r="207" spans="4:4">
      <c r="D207" s="62"/>
    </row>
    <row r="208" spans="4:4">
      <c r="D208" s="62"/>
    </row>
    <row r="209" spans="4:4">
      <c r="D209" s="62"/>
    </row>
    <row r="210" spans="4:4">
      <c r="D210" s="62"/>
    </row>
    <row r="211" spans="4:4">
      <c r="D211" s="62"/>
    </row>
    <row r="212" spans="4:4">
      <c r="D212" s="62"/>
    </row>
    <row r="213" spans="4:4">
      <c r="D213" s="62"/>
    </row>
    <row r="214" spans="4:4">
      <c r="D214" s="62"/>
    </row>
    <row r="215" spans="4:4">
      <c r="D215" s="62"/>
    </row>
    <row r="216" spans="4:4">
      <c r="D216" s="62"/>
    </row>
    <row r="217" spans="4:4">
      <c r="D217" s="62"/>
    </row>
    <row r="218" spans="4:4">
      <c r="D218" s="62"/>
    </row>
    <row r="219" spans="4:4">
      <c r="D219" s="62"/>
    </row>
    <row r="220" spans="4:4">
      <c r="D220" s="62"/>
    </row>
    <row r="221" spans="4:4">
      <c r="D221" s="62"/>
    </row>
    <row r="222" spans="4:4">
      <c r="D222" s="62"/>
    </row>
    <row r="223" spans="4:4">
      <c r="D223" s="62"/>
    </row>
    <row r="224" spans="4:4">
      <c r="D224" s="62"/>
    </row>
    <row r="225" spans="4:4">
      <c r="D225" s="62"/>
    </row>
    <row r="226" spans="4:4">
      <c r="D226" s="62"/>
    </row>
    <row r="227" spans="4:4">
      <c r="D227" s="62"/>
    </row>
    <row r="228" spans="4:4">
      <c r="D228" s="62"/>
    </row>
    <row r="229" spans="4:4">
      <c r="D229" s="62"/>
    </row>
    <row r="230" spans="4:4">
      <c r="D230" s="62"/>
    </row>
    <row r="231" spans="4:4">
      <c r="D231" s="62"/>
    </row>
    <row r="232" spans="4:4">
      <c r="D232" s="62"/>
    </row>
    <row r="233" spans="4:4">
      <c r="D233" s="62"/>
    </row>
    <row r="234" spans="4:4">
      <c r="D234" s="62"/>
    </row>
    <row r="235" spans="4:4">
      <c r="D235" s="62"/>
    </row>
    <row r="236" spans="4:4">
      <c r="D236" s="62"/>
    </row>
    <row r="237" spans="4:4">
      <c r="D237" s="62"/>
    </row>
    <row r="238" spans="4:4">
      <c r="D238" s="62"/>
    </row>
    <row r="239" spans="4:4">
      <c r="D239" s="62"/>
    </row>
    <row r="240" spans="4:4">
      <c r="D240" s="62"/>
    </row>
    <row r="241" spans="4:4">
      <c r="D241" s="62"/>
    </row>
    <row r="242" spans="4:4">
      <c r="D242" s="62"/>
    </row>
    <row r="243" spans="4:4">
      <c r="D243" s="62"/>
    </row>
    <row r="244" spans="4:4">
      <c r="D244" s="62"/>
    </row>
    <row r="245" spans="4:4">
      <c r="D245" s="62"/>
    </row>
    <row r="246" spans="4:4">
      <c r="D246" s="62"/>
    </row>
    <row r="247" spans="4:4">
      <c r="D247" s="62"/>
    </row>
    <row r="248" spans="4:4">
      <c r="D248" s="62"/>
    </row>
    <row r="249" spans="4:4">
      <c r="D249" s="62"/>
    </row>
    <row r="250" spans="4:4">
      <c r="D250" s="62"/>
    </row>
    <row r="251" spans="4:4">
      <c r="D251" s="62"/>
    </row>
    <row r="252" spans="4:4">
      <c r="D252" s="62"/>
    </row>
    <row r="253" spans="4:4">
      <c r="D253" s="62"/>
    </row>
    <row r="254" spans="4:4">
      <c r="D254" s="62"/>
    </row>
    <row r="255" spans="4:4">
      <c r="D255" s="62"/>
    </row>
    <row r="256" spans="4:4">
      <c r="D256" s="62"/>
    </row>
    <row r="257" spans="4:4">
      <c r="D257" s="62"/>
    </row>
    <row r="258" spans="4:4">
      <c r="D258" s="62"/>
    </row>
    <row r="259" spans="4:4">
      <c r="D259" s="62"/>
    </row>
    <row r="260" spans="4:4">
      <c r="D260" s="62"/>
    </row>
    <row r="261" spans="4:4">
      <c r="D261" s="62"/>
    </row>
    <row r="262" spans="4:4">
      <c r="D262" s="62"/>
    </row>
    <row r="263" spans="4:4">
      <c r="D263" s="62"/>
    </row>
    <row r="264" spans="4:4">
      <c r="D264" s="62"/>
    </row>
    <row r="265" spans="4:4">
      <c r="D265" s="62"/>
    </row>
    <row r="266" spans="4:4">
      <c r="D266" s="62"/>
    </row>
    <row r="267" spans="4:4">
      <c r="D267" s="62"/>
    </row>
    <row r="268" spans="4:4">
      <c r="D268" s="62"/>
    </row>
    <row r="269" spans="4:4">
      <c r="D269" s="62"/>
    </row>
    <row r="270" spans="4:4">
      <c r="D270" s="62"/>
    </row>
    <row r="271" spans="4:4">
      <c r="D271" s="62"/>
    </row>
    <row r="272" spans="4:4">
      <c r="D272" s="62"/>
    </row>
    <row r="273" spans="4:4">
      <c r="D273" s="62"/>
    </row>
    <row r="274" spans="4:4">
      <c r="D274" s="62"/>
    </row>
    <row r="275" spans="4:4">
      <c r="D275" s="62"/>
    </row>
    <row r="276" spans="4:4">
      <c r="D276" s="62"/>
    </row>
    <row r="277" spans="4:4">
      <c r="D277" s="62"/>
    </row>
    <row r="278" spans="4:4">
      <c r="D278" s="62"/>
    </row>
    <row r="279" spans="4:4">
      <c r="D279" s="62"/>
    </row>
    <row r="280" spans="4:4">
      <c r="D280" s="62"/>
    </row>
    <row r="281" spans="4:4">
      <c r="D281" s="62"/>
    </row>
    <row r="282" spans="4:4">
      <c r="D282" s="62"/>
    </row>
    <row r="283" spans="4:4">
      <c r="D283" s="62"/>
    </row>
    <row r="284" spans="4:4">
      <c r="D284" s="62"/>
    </row>
    <row r="285" spans="4:4">
      <c r="D285" s="62"/>
    </row>
    <row r="286" spans="4:4">
      <c r="D286" s="62"/>
    </row>
    <row r="287" spans="4:4">
      <c r="D287" s="62"/>
    </row>
    <row r="288" spans="4:4">
      <c r="D288" s="62"/>
    </row>
    <row r="289" spans="4:4">
      <c r="D289" s="62"/>
    </row>
    <row r="290" spans="4:4">
      <c r="D290" s="62"/>
    </row>
    <row r="291" spans="4:4">
      <c r="D291" s="62"/>
    </row>
    <row r="292" spans="4:4">
      <c r="D292" s="62"/>
    </row>
    <row r="293" spans="4:4">
      <c r="D293" s="62"/>
    </row>
    <row r="294" spans="4:4">
      <c r="D294" s="62"/>
    </row>
    <row r="295" spans="4:4">
      <c r="D295" s="62"/>
    </row>
    <row r="296" spans="4:4">
      <c r="D296" s="62"/>
    </row>
    <row r="297" spans="4:4">
      <c r="D297" s="62"/>
    </row>
    <row r="298" spans="4:4">
      <c r="D298" s="62"/>
    </row>
    <row r="299" spans="4:4">
      <c r="D299" s="62"/>
    </row>
    <row r="300" spans="4:4">
      <c r="D300" s="62"/>
    </row>
    <row r="301" spans="4:4">
      <c r="D301" s="62"/>
    </row>
    <row r="302" spans="4:4">
      <c r="D302" s="62"/>
    </row>
    <row r="303" spans="4:4">
      <c r="D303" s="62"/>
    </row>
    <row r="304" spans="4:4">
      <c r="D304" s="62"/>
    </row>
    <row r="305" spans="4:4">
      <c r="D305" s="62"/>
    </row>
    <row r="306" spans="4:4">
      <c r="D306" s="62"/>
    </row>
    <row r="307" spans="4:4">
      <c r="D307" s="62"/>
    </row>
    <row r="308" spans="4:4">
      <c r="D308" s="62"/>
    </row>
    <row r="309" spans="4:4">
      <c r="D309" s="62"/>
    </row>
    <row r="310" spans="4:4">
      <c r="D310" s="62"/>
    </row>
    <row r="311" spans="4:4">
      <c r="D311" s="62"/>
    </row>
    <row r="312" spans="4:4">
      <c r="D312" s="62"/>
    </row>
    <row r="313" spans="4:4">
      <c r="D313" s="62"/>
    </row>
    <row r="314" spans="4:4">
      <c r="D314" s="62"/>
    </row>
    <row r="315" spans="4:4">
      <c r="D315" s="62"/>
    </row>
    <row r="316" spans="4:4">
      <c r="D316" s="62"/>
    </row>
    <row r="317" spans="4:4">
      <c r="D317" s="62"/>
    </row>
    <row r="318" spans="4:4">
      <c r="D318" s="62"/>
    </row>
    <row r="319" spans="4:4">
      <c r="D319" s="62"/>
    </row>
    <row r="320" spans="4:4">
      <c r="D320" s="62"/>
    </row>
    <row r="321" spans="4:4">
      <c r="D321" s="62"/>
    </row>
    <row r="322" spans="4:4">
      <c r="D322" s="62"/>
    </row>
    <row r="323" spans="4:4">
      <c r="D323" s="62"/>
    </row>
    <row r="324" spans="4:4">
      <c r="D324" s="62"/>
    </row>
    <row r="325" spans="4:4">
      <c r="D325" s="62"/>
    </row>
    <row r="326" spans="4:4">
      <c r="D326" s="62"/>
    </row>
    <row r="327" spans="4:4">
      <c r="D327" s="62"/>
    </row>
    <row r="328" spans="4:4">
      <c r="D328" s="62"/>
    </row>
    <row r="329" spans="4:4">
      <c r="D329" s="62"/>
    </row>
    <row r="330" spans="4:4">
      <c r="D330" s="62"/>
    </row>
    <row r="331" spans="4:4">
      <c r="D331" s="62"/>
    </row>
    <row r="332" spans="4:4">
      <c r="D332" s="62"/>
    </row>
    <row r="333" spans="4:4">
      <c r="D333" s="62"/>
    </row>
    <row r="334" spans="4:4">
      <c r="D334" s="62"/>
    </row>
    <row r="335" spans="4:4">
      <c r="D335" s="62"/>
    </row>
    <row r="336" spans="4:4">
      <c r="D336" s="62"/>
    </row>
    <row r="337" spans="4:4">
      <c r="D337" s="62"/>
    </row>
    <row r="338" spans="4:4">
      <c r="D338" s="62"/>
    </row>
    <row r="339" spans="4:4">
      <c r="D339" s="62"/>
    </row>
    <row r="340" spans="4:4">
      <c r="D340" s="62"/>
    </row>
    <row r="341" spans="4:4">
      <c r="D341" s="62"/>
    </row>
    <row r="342" spans="4:4">
      <c r="D342" s="62"/>
    </row>
    <row r="343" spans="4:4">
      <c r="D343" s="62"/>
    </row>
    <row r="344" spans="4:4">
      <c r="D344" s="62"/>
    </row>
    <row r="345" spans="4:4">
      <c r="D345" s="62"/>
    </row>
    <row r="346" spans="4:4">
      <c r="D346" s="62"/>
    </row>
    <row r="347" spans="4:4">
      <c r="D347" s="62"/>
    </row>
    <row r="348" spans="4:4">
      <c r="D348" s="62"/>
    </row>
    <row r="349" spans="4:4">
      <c r="D349" s="62"/>
    </row>
    <row r="350" spans="4:4">
      <c r="D350" s="62"/>
    </row>
    <row r="351" spans="4:4">
      <c r="D351" s="62"/>
    </row>
    <row r="352" spans="4:4">
      <c r="D352" s="62"/>
    </row>
    <row r="353" spans="4:4">
      <c r="D353" s="62"/>
    </row>
    <row r="354" spans="4:4">
      <c r="D354" s="62"/>
    </row>
    <row r="355" spans="4:4">
      <c r="D355" s="62"/>
    </row>
    <row r="356" spans="4:4">
      <c r="D356" s="62"/>
    </row>
    <row r="357" spans="4:4">
      <c r="D357" s="62"/>
    </row>
    <row r="358" spans="4:4">
      <c r="D358" s="62"/>
    </row>
    <row r="359" spans="4:4">
      <c r="D359" s="62"/>
    </row>
    <row r="360" spans="4:4">
      <c r="D360" s="62"/>
    </row>
    <row r="361" spans="4:4">
      <c r="D361" s="62"/>
    </row>
    <row r="362" spans="4:4">
      <c r="D362" s="62"/>
    </row>
    <row r="363" spans="4:4">
      <c r="D363" s="62"/>
    </row>
    <row r="364" spans="4:4">
      <c r="D364" s="62"/>
    </row>
    <row r="365" spans="4:4">
      <c r="D365" s="62"/>
    </row>
    <row r="366" spans="4:4">
      <c r="D366" s="62"/>
    </row>
    <row r="367" spans="4:4">
      <c r="D367" s="62"/>
    </row>
    <row r="368" spans="4:4">
      <c r="D368" s="62"/>
    </row>
    <row r="369" spans="4:4">
      <c r="D369" s="62"/>
    </row>
    <row r="370" spans="4:4">
      <c r="D370" s="62"/>
    </row>
    <row r="371" spans="4:4">
      <c r="D371" s="62"/>
    </row>
    <row r="372" spans="4:4">
      <c r="D372" s="62"/>
    </row>
    <row r="373" spans="4:4">
      <c r="D373" s="62"/>
    </row>
    <row r="374" spans="4:4">
      <c r="D374" s="62"/>
    </row>
    <row r="375" spans="4:4">
      <c r="D375" s="62"/>
    </row>
    <row r="376" spans="4:4">
      <c r="D376" s="62"/>
    </row>
    <row r="377" spans="4:4">
      <c r="D377" s="62"/>
    </row>
    <row r="378" spans="4:4">
      <c r="D378" s="62"/>
    </row>
    <row r="379" spans="4:4">
      <c r="D379" s="62"/>
    </row>
    <row r="380" spans="4:4">
      <c r="D380" s="62"/>
    </row>
    <row r="381" spans="4:4">
      <c r="D381" s="62"/>
    </row>
    <row r="382" spans="4:4">
      <c r="D382" s="62"/>
    </row>
    <row r="383" spans="4:4">
      <c r="D383" s="62"/>
    </row>
    <row r="384" spans="4:4">
      <c r="D384" s="62"/>
    </row>
    <row r="385" spans="4:4">
      <c r="D385" s="62"/>
    </row>
    <row r="386" spans="4:4">
      <c r="D386" s="62"/>
    </row>
    <row r="387" spans="4:4">
      <c r="D387" s="62"/>
    </row>
    <row r="388" spans="4:4">
      <c r="D388" s="62"/>
    </row>
    <row r="389" spans="4:4">
      <c r="D389" s="62"/>
    </row>
    <row r="390" spans="4:4">
      <c r="D390" s="62"/>
    </row>
    <row r="391" spans="4:4">
      <c r="D391" s="62"/>
    </row>
    <row r="392" spans="4:4">
      <c r="D392" s="62"/>
    </row>
    <row r="393" spans="4:4">
      <c r="D393" s="62"/>
    </row>
    <row r="394" spans="4:4">
      <c r="D394" s="62"/>
    </row>
  </sheetData>
  <mergeCells count="1">
    <mergeCell ref="A49:J56"/>
  </mergeCells>
  <phoneticPr fontId="6" type="noConversion"/>
  <conditionalFormatting sqref="B42:B43">
    <cfRule type="cellIs" dxfId="2" priority="2" stopIfTrue="1" operator="equal">
      <formula>"Title"</formula>
    </cfRule>
  </conditionalFormatting>
  <conditionalFormatting sqref="B8:B9">
    <cfRule type="cellIs" dxfId="1" priority="3" stopIfTrue="1" operator="equal">
      <formula>"Adjustment to Income/Expense/Rate Base:"</formula>
    </cfRule>
  </conditionalFormatting>
  <conditionalFormatting sqref="J1">
    <cfRule type="cellIs" dxfId="0" priority="4" stopIfTrue="1" operator="equal">
      <formula>"x.x"</formula>
    </cfRule>
  </conditionalFormatting>
  <dataValidations disablePrompts="1" count="2">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E31">
      <formula1>"1, 2, 3"</formula1>
    </dataValidation>
    <dataValidation type="list" errorStyle="warning" allowBlank="1" showInputMessage="1" showErrorMessage="1" errorTitle="FERC ACCOUNT" error="This FERC Account is not included in the drop-down list. Is this the account you want to use?" sqref="D28:D31">
      <formula1>$D$17:$D$263</formula1>
    </dataValidation>
  </dataValidations>
  <pageMargins left="0.75" right="0.25" top="0.5" bottom="0.3"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BreakPreview" topLeftCell="C1" zoomScale="85" zoomScaleNormal="100" zoomScaleSheetLayoutView="85" workbookViewId="0">
      <selection activeCell="M26" sqref="M26"/>
    </sheetView>
  </sheetViews>
  <sheetFormatPr defaultRowHeight="12.75"/>
  <cols>
    <col min="1" max="1" width="15.7109375" style="15" hidden="1" customWidth="1"/>
    <col min="2" max="2" width="20.28515625" style="15" hidden="1" customWidth="1"/>
    <col min="3" max="3" width="48.42578125" style="8" bestFit="1" customWidth="1"/>
    <col min="4" max="4" width="16.140625" style="23" hidden="1" customWidth="1"/>
    <col min="5" max="5" width="8.85546875" style="7" hidden="1" customWidth="1"/>
    <col min="6" max="6" width="6.85546875" style="7" hidden="1" customWidth="1"/>
    <col min="7" max="7" width="18.5703125" style="8" bestFit="1" customWidth="1"/>
    <col min="8" max="8" width="22.85546875" style="23" hidden="1" customWidth="1"/>
    <col min="9" max="9" width="18.42578125" style="8" customWidth="1"/>
    <col min="10" max="10" width="2.5703125" style="10" customWidth="1"/>
    <col min="11" max="11" width="14.140625" style="10" bestFit="1" customWidth="1"/>
    <col min="12" max="12" width="15.85546875" style="10" customWidth="1"/>
    <col min="13" max="13" width="10.5703125" style="10" bestFit="1" customWidth="1"/>
    <col min="14" max="14" width="13.140625" style="10" bestFit="1" customWidth="1"/>
    <col min="15" max="15" width="9.140625" style="10"/>
    <col min="16" max="16" width="15.28515625" style="10" bestFit="1" customWidth="1"/>
    <col min="17" max="16384" width="9.140625" style="10"/>
  </cols>
  <sheetData>
    <row r="1" spans="1:12">
      <c r="C1" s="11" t="s">
        <v>24</v>
      </c>
    </row>
    <row r="2" spans="1:12">
      <c r="C2" s="1" t="s">
        <v>34</v>
      </c>
    </row>
    <row r="3" spans="1:12">
      <c r="C3" s="1" t="s">
        <v>86</v>
      </c>
    </row>
    <row r="4" spans="1:12">
      <c r="C4" s="1"/>
    </row>
    <row r="5" spans="1:12" ht="25.5">
      <c r="A5" s="13" t="s">
        <v>21</v>
      </c>
      <c r="B5" s="13" t="s">
        <v>1</v>
      </c>
      <c r="C5" s="4" t="s">
        <v>2</v>
      </c>
      <c r="D5" s="24" t="s">
        <v>3</v>
      </c>
      <c r="E5" s="6" t="s">
        <v>4</v>
      </c>
      <c r="F5" s="6" t="s">
        <v>5</v>
      </c>
      <c r="G5" s="6" t="s">
        <v>6</v>
      </c>
      <c r="H5" s="24" t="s">
        <v>8</v>
      </c>
      <c r="I5" s="3" t="s">
        <v>72</v>
      </c>
      <c r="K5" s="96" t="s">
        <v>71</v>
      </c>
      <c r="L5" s="106"/>
    </row>
    <row r="6" spans="1:12" s="30" customFormat="1">
      <c r="A6" s="15"/>
      <c r="B6" s="15"/>
      <c r="C6" s="97" t="s">
        <v>65</v>
      </c>
      <c r="D6" s="25"/>
      <c r="E6" s="28"/>
      <c r="F6" s="17"/>
      <c r="G6" s="29"/>
      <c r="H6" s="23"/>
      <c r="I6" s="9"/>
      <c r="L6" s="106"/>
    </row>
    <row r="7" spans="1:12" s="30" customFormat="1">
      <c r="A7" s="15" t="s">
        <v>22</v>
      </c>
      <c r="B7" s="15" t="s">
        <v>64</v>
      </c>
      <c r="C7" s="29" t="s">
        <v>70</v>
      </c>
      <c r="D7" s="25" t="s">
        <v>65</v>
      </c>
      <c r="E7" s="28">
        <v>312</v>
      </c>
      <c r="F7" s="28" t="s">
        <v>62</v>
      </c>
      <c r="G7" s="16">
        <v>41400</v>
      </c>
      <c r="H7" s="27" t="str">
        <f>D7&amp;F7</f>
        <v>Steam ProductionJBG</v>
      </c>
      <c r="I7" s="9">
        <v>29928456.020000003</v>
      </c>
      <c r="J7" s="9"/>
      <c r="K7" s="31">
        <v>29928456.020000003</v>
      </c>
      <c r="L7" s="106"/>
    </row>
    <row r="8" spans="1:12" s="30" customFormat="1">
      <c r="A8" s="15"/>
      <c r="B8" s="15"/>
      <c r="C8" s="1" t="s">
        <v>66</v>
      </c>
      <c r="D8" s="26"/>
      <c r="E8" s="28"/>
      <c r="F8" s="20"/>
      <c r="G8" s="31"/>
      <c r="H8" s="23"/>
      <c r="I8" s="2">
        <f>SUM(I7:I7)</f>
        <v>29928456.020000003</v>
      </c>
      <c r="K8" s="2">
        <f>SUM(K7:K7)</f>
        <v>29928456.020000003</v>
      </c>
      <c r="L8" s="106"/>
    </row>
    <row r="9" spans="1:12" s="30" customFormat="1">
      <c r="A9" s="13"/>
      <c r="B9" s="13"/>
      <c r="C9" s="103"/>
      <c r="D9" s="104"/>
      <c r="E9" s="79"/>
      <c r="F9" s="79"/>
      <c r="G9" s="79"/>
      <c r="H9" s="104"/>
      <c r="I9" s="105"/>
      <c r="K9" s="106"/>
      <c r="L9" s="106"/>
    </row>
    <row r="10" spans="1:12">
      <c r="B10" s="15" t="s">
        <v>0</v>
      </c>
      <c r="C10" s="5" t="s">
        <v>7</v>
      </c>
      <c r="D10" s="25"/>
      <c r="F10" s="17"/>
      <c r="G10" s="16"/>
      <c r="I10" s="9"/>
    </row>
    <row r="11" spans="1:12" s="30" customFormat="1">
      <c r="A11" s="15" t="s">
        <v>22</v>
      </c>
      <c r="B11" s="15" t="s">
        <v>84</v>
      </c>
      <c r="C11" s="35" t="s">
        <v>87</v>
      </c>
      <c r="D11" s="25"/>
      <c r="E11" s="28"/>
      <c r="F11" s="17"/>
      <c r="G11" s="16">
        <v>41698</v>
      </c>
      <c r="H11" s="23"/>
      <c r="I11" s="9">
        <v>56579616.380295835</v>
      </c>
      <c r="K11" s="9">
        <v>49507164.332758844</v>
      </c>
    </row>
    <row r="12" spans="1:12">
      <c r="A12" s="15" t="s">
        <v>22</v>
      </c>
      <c r="B12" s="15" t="s">
        <v>26</v>
      </c>
      <c r="C12" s="8" t="s">
        <v>27</v>
      </c>
      <c r="D12" s="25" t="s">
        <v>7</v>
      </c>
      <c r="E12" s="7">
        <v>332</v>
      </c>
      <c r="F12" s="7" t="s">
        <v>32</v>
      </c>
      <c r="G12" s="16">
        <v>41229</v>
      </c>
      <c r="H12" s="27" t="str">
        <f t="shared" ref="H12:H14" si="0">D12&amp;F12</f>
        <v>Hydro ProductionCAGW</v>
      </c>
      <c r="I12" s="9">
        <v>39394153.440000005</v>
      </c>
      <c r="J12" s="9"/>
      <c r="K12" s="12">
        <v>39394153.440000005</v>
      </c>
      <c r="L12" s="12"/>
    </row>
    <row r="13" spans="1:12">
      <c r="A13" s="15" t="s">
        <v>22</v>
      </c>
      <c r="B13" s="15" t="s">
        <v>25</v>
      </c>
      <c r="C13" s="8" t="s">
        <v>88</v>
      </c>
      <c r="D13" s="25" t="s">
        <v>7</v>
      </c>
      <c r="E13" s="7">
        <v>332</v>
      </c>
      <c r="F13" s="7" t="s">
        <v>32</v>
      </c>
      <c r="G13" s="16">
        <v>41212</v>
      </c>
      <c r="H13" s="27" t="str">
        <f t="shared" si="0"/>
        <v>Hydro ProductionCAGW</v>
      </c>
      <c r="I13" s="9">
        <v>73257863.409999996</v>
      </c>
      <c r="J13" s="9"/>
      <c r="K13" s="12">
        <v>73257863.409999996</v>
      </c>
      <c r="L13" s="12"/>
    </row>
    <row r="14" spans="1:12">
      <c r="A14" s="15" t="s">
        <v>22</v>
      </c>
      <c r="B14" s="15" t="s">
        <v>28</v>
      </c>
      <c r="C14" s="8" t="s">
        <v>29</v>
      </c>
      <c r="D14" s="25" t="s">
        <v>7</v>
      </c>
      <c r="E14" s="7">
        <v>332</v>
      </c>
      <c r="F14" s="7" t="s">
        <v>32</v>
      </c>
      <c r="G14" s="16">
        <v>41250</v>
      </c>
      <c r="H14" s="27" t="str">
        <f t="shared" si="0"/>
        <v>Hydro ProductionCAGW</v>
      </c>
      <c r="I14" s="9">
        <v>10984970.99</v>
      </c>
      <c r="J14" s="9"/>
      <c r="K14" s="12">
        <v>10984970.989999998</v>
      </c>
      <c r="L14" s="12"/>
    </row>
    <row r="15" spans="1:12">
      <c r="B15" s="15" t="s">
        <v>0</v>
      </c>
      <c r="C15" s="5" t="s">
        <v>19</v>
      </c>
      <c r="D15" s="25"/>
      <c r="F15" s="17"/>
      <c r="G15" s="16"/>
      <c r="I15" s="2">
        <f>SUBTOTAL(9,I11:I14)</f>
        <v>180216604.22029585</v>
      </c>
      <c r="K15" s="2">
        <f>SUBTOTAL(9,K11:K14)</f>
        <v>173144152.17275885</v>
      </c>
    </row>
    <row r="16" spans="1:12">
      <c r="C16" s="18"/>
      <c r="D16" s="25"/>
      <c r="F16" s="17"/>
    </row>
    <row r="17" spans="3:11" ht="13.5" thickBot="1">
      <c r="C17" s="1" t="s">
        <v>54</v>
      </c>
      <c r="D17" s="26"/>
      <c r="F17" s="20"/>
      <c r="G17" s="12"/>
      <c r="I17" s="98">
        <f>I8+I15</f>
        <v>210145060.24029586</v>
      </c>
      <c r="K17" s="98">
        <f>K8+K15</f>
        <v>203072608.19275886</v>
      </c>
    </row>
    <row r="18" spans="3:11" ht="13.5" thickTop="1">
      <c r="K18" s="19" t="s">
        <v>85</v>
      </c>
    </row>
  </sheetData>
  <pageMargins left="1" right="0.5" top="1" bottom="1" header="0.75" footer="0.5"/>
  <pageSetup scale="89" fitToHeight="3" orientation="portrait" r:id="rId1"/>
  <headerFooter alignWithMargins="0">
    <oddHeader xml:space="preserve">&amp;RPage 8.4.1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85" zoomScaleNormal="100" zoomScaleSheetLayoutView="85" workbookViewId="0"/>
  </sheetViews>
  <sheetFormatPr defaultRowHeight="12.75"/>
  <cols>
    <col min="1" max="1" width="45.28515625" customWidth="1"/>
    <col min="2" max="2" width="16" style="63" hidden="1" customWidth="1"/>
    <col min="3" max="3" width="9.85546875" style="30" bestFit="1" customWidth="1"/>
    <col min="4" max="4" width="14.28515625" style="30" bestFit="1" customWidth="1"/>
    <col min="5" max="5" width="7.5703125" style="64" bestFit="1" customWidth="1"/>
    <col min="6" max="7" width="14.5703125" style="64" hidden="1" customWidth="1"/>
    <col min="8" max="8" width="14.28515625" bestFit="1" customWidth="1"/>
    <col min="9" max="9" width="18.7109375" style="65" customWidth="1"/>
    <col min="10" max="10" width="2.7109375" style="66" customWidth="1"/>
    <col min="11" max="11" width="21.140625" style="65" bestFit="1" customWidth="1"/>
  </cols>
  <sheetData>
    <row r="1" spans="1:19">
      <c r="A1" s="11" t="str">
        <f>'8.4'!B1</f>
        <v>PacifiCorp</v>
      </c>
    </row>
    <row r="2" spans="1:19">
      <c r="A2" s="67" t="s">
        <v>34</v>
      </c>
    </row>
    <row r="3" spans="1:19">
      <c r="A3" s="67" t="s">
        <v>86</v>
      </c>
      <c r="I3" s="68"/>
      <c r="J3" s="69"/>
      <c r="K3" s="68"/>
    </row>
    <row r="4" spans="1:19">
      <c r="A4" s="67"/>
      <c r="B4" s="29"/>
      <c r="E4" s="14"/>
      <c r="F4" s="14"/>
      <c r="G4" s="14"/>
      <c r="H4" s="30"/>
      <c r="I4" s="9"/>
      <c r="J4" s="69"/>
      <c r="K4" s="9"/>
    </row>
    <row r="5" spans="1:19">
      <c r="A5" s="67" t="s">
        <v>50</v>
      </c>
      <c r="B5" s="29"/>
      <c r="E5" s="14"/>
      <c r="F5" s="14"/>
      <c r="G5" s="14"/>
      <c r="H5" s="30"/>
      <c r="I5" s="70"/>
      <c r="J5" s="71"/>
      <c r="K5" s="70"/>
    </row>
    <row r="6" spans="1:19">
      <c r="A6" s="67"/>
      <c r="B6" s="29"/>
      <c r="C6" s="72" t="s">
        <v>35</v>
      </c>
      <c r="D6" s="72" t="s">
        <v>36</v>
      </c>
      <c r="E6" s="14"/>
      <c r="H6" s="72" t="s">
        <v>36</v>
      </c>
      <c r="I6" s="70" t="s">
        <v>37</v>
      </c>
      <c r="J6" s="71"/>
      <c r="K6" s="22" t="s">
        <v>58</v>
      </c>
    </row>
    <row r="7" spans="1:19">
      <c r="A7" s="73" t="s">
        <v>38</v>
      </c>
      <c r="B7" s="74" t="s">
        <v>3</v>
      </c>
      <c r="C7" s="73" t="s">
        <v>4</v>
      </c>
      <c r="D7" s="73" t="s">
        <v>4</v>
      </c>
      <c r="E7" s="73" t="s">
        <v>5</v>
      </c>
      <c r="F7" s="75" t="s">
        <v>39</v>
      </c>
      <c r="G7" s="75" t="s">
        <v>40</v>
      </c>
      <c r="H7" s="73" t="s">
        <v>41</v>
      </c>
      <c r="I7" s="76" t="s">
        <v>42</v>
      </c>
      <c r="J7" s="71"/>
      <c r="K7" s="6" t="s">
        <v>59</v>
      </c>
    </row>
    <row r="8" spans="1:19">
      <c r="A8" s="77"/>
      <c r="B8" s="78"/>
      <c r="C8" s="77"/>
      <c r="D8" s="77"/>
      <c r="E8" s="77"/>
      <c r="F8" s="78"/>
      <c r="G8" s="78"/>
      <c r="H8" s="79"/>
      <c r="I8" s="80"/>
      <c r="J8" s="71"/>
      <c r="K8" s="34"/>
      <c r="L8" s="63"/>
      <c r="M8" s="63"/>
      <c r="N8" s="63"/>
      <c r="O8" s="63"/>
      <c r="P8" s="63"/>
      <c r="Q8" s="63"/>
      <c r="R8" s="63"/>
      <c r="S8" s="63"/>
    </row>
    <row r="9" spans="1:19">
      <c r="A9" s="81" t="s">
        <v>60</v>
      </c>
      <c r="B9" s="83"/>
      <c r="C9" s="14"/>
      <c r="D9" s="14"/>
      <c r="E9" s="33"/>
      <c r="F9" s="84" t="str">
        <f t="shared" ref="F9:F13" si="0">B9&amp;E9</f>
        <v/>
      </c>
      <c r="G9" s="84" t="str">
        <f t="shared" ref="G9:G13" si="1">D9&amp;E9</f>
        <v/>
      </c>
      <c r="H9" s="85"/>
      <c r="I9" s="9"/>
      <c r="J9" s="87"/>
      <c r="K9" s="9"/>
      <c r="L9" s="63"/>
      <c r="M9" s="63"/>
      <c r="N9" s="63"/>
      <c r="O9" s="63"/>
      <c r="P9" s="63"/>
      <c r="Q9" s="63"/>
      <c r="R9" s="63"/>
      <c r="S9" s="63"/>
    </row>
    <row r="10" spans="1:19">
      <c r="A10" s="82" t="s">
        <v>67</v>
      </c>
      <c r="B10" s="83" t="s">
        <v>63</v>
      </c>
      <c r="C10" s="14">
        <v>312</v>
      </c>
      <c r="D10" s="14" t="s">
        <v>68</v>
      </c>
      <c r="E10" s="33" t="s">
        <v>62</v>
      </c>
      <c r="F10" s="84" t="str">
        <f t="shared" si="0"/>
        <v>STMPJBG</v>
      </c>
      <c r="G10" s="84" t="str">
        <f t="shared" si="1"/>
        <v>403SPJBG</v>
      </c>
      <c r="H10" s="85">
        <v>2.8758236958570174E-2</v>
      </c>
      <c r="I10" s="9">
        <f>'8.4.1'!K7</f>
        <v>29928456.020000003</v>
      </c>
      <c r="J10" s="86"/>
      <c r="K10" s="9">
        <v>539065.40201870236</v>
      </c>
      <c r="L10" s="63"/>
      <c r="M10" s="63"/>
      <c r="N10" s="63"/>
      <c r="O10" s="63"/>
      <c r="P10" s="63"/>
      <c r="Q10" s="63"/>
      <c r="R10" s="63"/>
      <c r="S10" s="63"/>
    </row>
    <row r="11" spans="1:19">
      <c r="A11" s="82" t="s">
        <v>51</v>
      </c>
      <c r="B11" s="83" t="s">
        <v>23</v>
      </c>
      <c r="C11" s="14">
        <v>332</v>
      </c>
      <c r="D11" s="14" t="s">
        <v>43</v>
      </c>
      <c r="E11" s="33" t="s">
        <v>32</v>
      </c>
      <c r="F11" s="84" t="str">
        <f t="shared" ref="F11" si="2">B11&amp;E11</f>
        <v>HYDPCAGW</v>
      </c>
      <c r="G11" s="84" t="str">
        <f t="shared" ref="G11" si="3">D11&amp;E11</f>
        <v>403HPCAGW</v>
      </c>
      <c r="H11" s="85">
        <v>3.2703363349341999E-2</v>
      </c>
      <c r="I11" s="9">
        <f>'8.4.1'!K15</f>
        <v>173144152.17275885</v>
      </c>
      <c r="J11" s="86"/>
      <c r="K11" s="9">
        <v>5660107.8403683072</v>
      </c>
      <c r="L11" s="63"/>
      <c r="M11" s="63"/>
      <c r="N11" s="63"/>
      <c r="O11" s="63"/>
      <c r="P11" s="63"/>
      <c r="Q11" s="63"/>
      <c r="R11" s="63"/>
      <c r="S11" s="63"/>
    </row>
    <row r="12" spans="1:19">
      <c r="A12" s="81" t="s">
        <v>61</v>
      </c>
      <c r="B12" s="88"/>
      <c r="C12" s="14"/>
      <c r="D12" s="14"/>
      <c r="E12" s="33"/>
      <c r="F12" s="84" t="str">
        <f t="shared" si="0"/>
        <v/>
      </c>
      <c r="G12" s="84" t="str">
        <f t="shared" si="1"/>
        <v/>
      </c>
      <c r="H12" s="85"/>
      <c r="I12" s="2">
        <f>SUBTOTAL(9,I10:I11)</f>
        <v>203072608.19275886</v>
      </c>
      <c r="J12" s="71"/>
      <c r="K12" s="2">
        <f>SUBTOTAL(9,K10:K11)</f>
        <v>6199173.2423870098</v>
      </c>
      <c r="L12" s="63"/>
      <c r="M12" s="63"/>
      <c r="N12" s="63"/>
      <c r="O12" s="63"/>
      <c r="P12" s="63"/>
      <c r="Q12" s="63"/>
      <c r="R12" s="63"/>
      <c r="S12" s="63"/>
    </row>
    <row r="13" spans="1:19">
      <c r="A13" s="82"/>
      <c r="B13" s="89"/>
      <c r="E13" s="33"/>
      <c r="F13" s="84" t="str">
        <f t="shared" si="0"/>
        <v/>
      </c>
      <c r="G13" s="84" t="str">
        <f t="shared" si="1"/>
        <v/>
      </c>
      <c r="H13" s="85"/>
      <c r="I13" s="9"/>
      <c r="J13" s="69"/>
      <c r="K13" s="93" t="s">
        <v>81</v>
      </c>
      <c r="L13" s="63"/>
      <c r="M13" s="63"/>
      <c r="N13" s="63"/>
      <c r="O13" s="63"/>
      <c r="P13" s="63"/>
      <c r="Q13" s="63"/>
      <c r="R13" s="63"/>
      <c r="S13" s="63"/>
    </row>
    <row r="14" spans="1:19">
      <c r="A14" s="67"/>
      <c r="C14"/>
      <c r="I14"/>
      <c r="J14" s="69"/>
      <c r="L14" s="63"/>
      <c r="M14" s="63"/>
      <c r="N14" s="63"/>
      <c r="O14" s="63"/>
      <c r="P14" s="63"/>
      <c r="Q14" s="63"/>
      <c r="R14" s="63"/>
      <c r="S14" s="63"/>
    </row>
    <row r="15" spans="1:19">
      <c r="A15" s="67"/>
      <c r="B15" s="29"/>
      <c r="E15" s="14"/>
      <c r="F15" s="14"/>
      <c r="G15" s="14"/>
      <c r="H15" s="30"/>
      <c r="I15" s="29"/>
      <c r="J15" s="69"/>
      <c r="K15" s="9"/>
      <c r="L15" s="63"/>
      <c r="M15" s="63"/>
      <c r="N15" s="63"/>
      <c r="O15" s="63"/>
      <c r="P15" s="63"/>
      <c r="Q15" s="63"/>
      <c r="R15" s="63"/>
      <c r="S15" s="63"/>
    </row>
    <row r="16" spans="1:19">
      <c r="A16" s="67" t="s">
        <v>44</v>
      </c>
      <c r="B16" s="29"/>
      <c r="E16" s="14"/>
      <c r="F16" s="14"/>
      <c r="G16" s="14"/>
      <c r="H16" s="30"/>
      <c r="I16" s="70"/>
      <c r="J16" s="71"/>
      <c r="K16" s="70"/>
      <c r="L16" s="63"/>
      <c r="M16" s="63"/>
      <c r="N16" s="63"/>
      <c r="O16" s="63"/>
      <c r="P16" s="63"/>
      <c r="Q16" s="63"/>
      <c r="R16" s="63"/>
      <c r="S16" s="63"/>
    </row>
    <row r="17" spans="1:19">
      <c r="A17" s="30"/>
      <c r="B17" s="29"/>
      <c r="C17" s="72" t="s">
        <v>35</v>
      </c>
      <c r="D17" s="72" t="s">
        <v>45</v>
      </c>
      <c r="E17" s="14"/>
      <c r="F17" s="14"/>
      <c r="G17" s="14"/>
      <c r="H17" s="72" t="s">
        <v>36</v>
      </c>
      <c r="I17" s="70" t="s">
        <v>37</v>
      </c>
      <c r="J17" s="71"/>
      <c r="K17" s="70" t="s">
        <v>46</v>
      </c>
      <c r="L17" s="63"/>
      <c r="M17" s="63"/>
      <c r="N17" s="63"/>
      <c r="O17" s="63"/>
      <c r="P17" s="63"/>
      <c r="Q17" s="63"/>
      <c r="R17" s="63"/>
      <c r="S17" s="63"/>
    </row>
    <row r="18" spans="1:19">
      <c r="A18" s="73" t="s">
        <v>38</v>
      </c>
      <c r="B18" s="74" t="s">
        <v>3</v>
      </c>
      <c r="C18" s="73" t="s">
        <v>4</v>
      </c>
      <c r="D18" s="73" t="s">
        <v>4</v>
      </c>
      <c r="E18" s="73" t="s">
        <v>5</v>
      </c>
      <c r="F18" s="75" t="s">
        <v>40</v>
      </c>
      <c r="G18" s="75" t="s">
        <v>47</v>
      </c>
      <c r="H18" s="73" t="s">
        <v>41</v>
      </c>
      <c r="I18" s="76" t="s">
        <v>42</v>
      </c>
      <c r="J18" s="71"/>
      <c r="K18" s="76" t="s">
        <v>48</v>
      </c>
      <c r="L18" s="63"/>
      <c r="M18" s="63"/>
      <c r="N18" s="63"/>
      <c r="O18" s="63"/>
      <c r="P18" s="63"/>
      <c r="Q18" s="63"/>
      <c r="R18" s="63"/>
      <c r="S18" s="63"/>
    </row>
    <row r="19" spans="1:19">
      <c r="A19" s="77"/>
      <c r="B19" s="78"/>
      <c r="C19" s="77"/>
      <c r="D19" s="77"/>
      <c r="E19" s="77"/>
      <c r="F19" s="78"/>
      <c r="G19" s="78"/>
      <c r="H19" s="79"/>
      <c r="I19" s="80"/>
      <c r="J19" s="71"/>
      <c r="K19" s="80"/>
      <c r="L19" s="63"/>
      <c r="M19" s="63"/>
      <c r="N19" s="63"/>
      <c r="O19" s="63"/>
      <c r="P19" s="63"/>
      <c r="Q19" s="63"/>
      <c r="R19" s="63"/>
      <c r="S19" s="63"/>
    </row>
    <row r="20" spans="1:19">
      <c r="A20" s="81" t="s">
        <v>60</v>
      </c>
      <c r="B20" s="83"/>
      <c r="C20" s="14"/>
      <c r="D20" s="14"/>
      <c r="E20" s="14"/>
      <c r="F20" s="75" t="str">
        <f t="shared" ref="F20:F23" si="4">D20&amp;E20</f>
        <v/>
      </c>
      <c r="G20" s="75"/>
      <c r="H20" s="85"/>
      <c r="I20" s="9"/>
      <c r="J20" s="55"/>
      <c r="K20" s="9"/>
      <c r="L20" s="63"/>
      <c r="M20" s="63"/>
      <c r="N20" s="63"/>
      <c r="O20" s="63"/>
      <c r="P20" s="63"/>
      <c r="Q20" s="63"/>
      <c r="R20" s="63"/>
      <c r="S20" s="63"/>
    </row>
    <row r="21" spans="1:19">
      <c r="A21" s="82" t="s">
        <v>67</v>
      </c>
      <c r="B21" s="83" t="s">
        <v>63</v>
      </c>
      <c r="C21" s="14">
        <v>312</v>
      </c>
      <c r="D21" s="14" t="s">
        <v>69</v>
      </c>
      <c r="E21" s="14" t="s">
        <v>62</v>
      </c>
      <c r="F21" s="75" t="str">
        <f t="shared" si="4"/>
        <v>108SPJBG</v>
      </c>
      <c r="G21" s="75" t="str">
        <f t="shared" ref="G21" si="5">B21&amp;E21</f>
        <v>STMPJBG</v>
      </c>
      <c r="H21" s="85">
        <v>2.8758236958570174E-2</v>
      </c>
      <c r="I21" s="9">
        <f>'8.4.1'!K8</f>
        <v>29928456.020000003</v>
      </c>
      <c r="J21" s="91"/>
      <c r="K21" s="9">
        <v>-539065.40201870236</v>
      </c>
      <c r="L21" s="63"/>
      <c r="M21" s="63"/>
      <c r="N21" s="63"/>
      <c r="O21" s="63"/>
      <c r="P21" s="63"/>
      <c r="Q21" s="63"/>
      <c r="R21" s="63"/>
      <c r="S21" s="63"/>
    </row>
    <row r="22" spans="1:19">
      <c r="A22" s="82" t="s">
        <v>51</v>
      </c>
      <c r="B22" s="83" t="s">
        <v>23</v>
      </c>
      <c r="C22" s="14">
        <v>332</v>
      </c>
      <c r="D22" s="14" t="s">
        <v>49</v>
      </c>
      <c r="E22" s="14" t="s">
        <v>32</v>
      </c>
      <c r="F22" s="75" t="str">
        <f t="shared" ref="F22" si="6">D22&amp;E22</f>
        <v>108HPCAGW</v>
      </c>
      <c r="G22" s="75" t="str">
        <f t="shared" ref="G22" si="7">B22&amp;E22</f>
        <v>HYDPCAGW</v>
      </c>
      <c r="H22" s="85">
        <v>3.2703363349341999E-2</v>
      </c>
      <c r="I22" s="9">
        <f>'8.4.1'!K15</f>
        <v>173144152.17275885</v>
      </c>
      <c r="J22" s="91"/>
      <c r="K22" s="9">
        <v>-5525439.5858495887</v>
      </c>
      <c r="L22" s="63"/>
      <c r="M22" s="63"/>
      <c r="N22" s="63"/>
      <c r="O22" s="63"/>
      <c r="P22" s="63"/>
      <c r="Q22" s="63"/>
      <c r="R22" s="63"/>
      <c r="S22" s="63"/>
    </row>
    <row r="23" spans="1:19">
      <c r="A23" s="81" t="s">
        <v>61</v>
      </c>
      <c r="B23" s="90"/>
      <c r="C23" s="92"/>
      <c r="D23" s="14"/>
      <c r="E23" s="14"/>
      <c r="F23" s="75" t="str">
        <f t="shared" si="4"/>
        <v/>
      </c>
      <c r="G23" s="75"/>
      <c r="H23" s="85"/>
      <c r="I23" s="2">
        <f>SUBTOTAL(9,I21:I22)</f>
        <v>203072608.19275886</v>
      </c>
      <c r="J23" s="71"/>
      <c r="K23" s="2">
        <f>SUBTOTAL(9,K21:K22)</f>
        <v>-6064504.9878682913</v>
      </c>
      <c r="L23" s="63"/>
      <c r="M23" s="63"/>
      <c r="N23" s="63"/>
      <c r="O23" s="63"/>
      <c r="P23" s="63"/>
      <c r="Q23" s="63"/>
      <c r="R23" s="63"/>
      <c r="S23" s="63"/>
    </row>
    <row r="24" spans="1:19">
      <c r="A24" s="82"/>
      <c r="B24" s="82"/>
      <c r="E24" s="14"/>
      <c r="F24" s="14"/>
      <c r="G24" s="14"/>
      <c r="H24" s="29"/>
      <c r="I24" s="9"/>
      <c r="J24" s="69"/>
      <c r="K24" s="93" t="s">
        <v>85</v>
      </c>
      <c r="L24" s="63"/>
      <c r="M24" s="63"/>
      <c r="N24" s="63"/>
      <c r="O24" s="63"/>
      <c r="P24" s="63"/>
      <c r="Q24" s="63"/>
      <c r="R24" s="63"/>
      <c r="S24" s="63"/>
    </row>
    <row r="25" spans="1:19">
      <c r="A25" s="82"/>
      <c r="B25" s="82"/>
      <c r="E25" s="14"/>
      <c r="F25" s="14"/>
      <c r="G25" s="14"/>
      <c r="H25" s="29"/>
      <c r="I25" s="9"/>
      <c r="J25" s="69"/>
      <c r="K25" s="9"/>
      <c r="L25" s="63"/>
      <c r="M25" s="63"/>
      <c r="N25" s="63"/>
      <c r="O25" s="63"/>
      <c r="P25" s="63"/>
      <c r="Q25" s="63"/>
      <c r="R25" s="63"/>
      <c r="S25" s="63"/>
    </row>
    <row r="26" spans="1:19">
      <c r="A26" s="82"/>
      <c r="B26" s="82"/>
      <c r="E26" s="14"/>
      <c r="F26" s="14"/>
      <c r="G26" s="14"/>
      <c r="H26" s="29"/>
      <c r="I26" s="9"/>
      <c r="J26" s="69"/>
      <c r="K26" s="9"/>
      <c r="L26" s="63"/>
      <c r="M26" s="63"/>
      <c r="N26" s="63"/>
      <c r="O26" s="63"/>
      <c r="P26" s="63"/>
      <c r="Q26" s="63"/>
      <c r="R26" s="63"/>
      <c r="S26" s="63"/>
    </row>
    <row r="27" spans="1:19">
      <c r="A27" s="82"/>
      <c r="B27" s="82"/>
      <c r="E27" s="14"/>
      <c r="F27" s="14"/>
      <c r="G27" s="14"/>
      <c r="H27" s="29"/>
      <c r="I27" s="9"/>
      <c r="J27" s="69"/>
      <c r="K27" s="9"/>
      <c r="L27" s="63"/>
      <c r="M27" s="63"/>
      <c r="N27" s="63"/>
      <c r="O27" s="63"/>
      <c r="P27" s="63"/>
      <c r="Q27" s="63"/>
      <c r="R27" s="63"/>
      <c r="S27" s="63"/>
    </row>
    <row r="28" spans="1:19">
      <c r="A28" s="82"/>
      <c r="B28" s="82"/>
      <c r="E28" s="14"/>
      <c r="F28" s="14"/>
      <c r="G28" s="14"/>
      <c r="H28" s="29"/>
      <c r="I28" s="9"/>
      <c r="J28" s="69"/>
      <c r="K28" s="9"/>
      <c r="L28" s="63"/>
      <c r="M28" s="63"/>
      <c r="N28" s="63"/>
      <c r="O28" s="63"/>
      <c r="P28" s="63"/>
      <c r="Q28" s="63"/>
      <c r="R28" s="63"/>
      <c r="S28" s="63"/>
    </row>
    <row r="29" spans="1:19">
      <c r="A29" s="82"/>
      <c r="B29" s="82"/>
      <c r="E29" s="14"/>
      <c r="F29" s="14"/>
      <c r="G29" s="14"/>
      <c r="H29" s="29"/>
      <c r="I29" s="9"/>
      <c r="J29" s="69"/>
      <c r="K29" s="9"/>
      <c r="L29" s="63"/>
      <c r="M29" s="63"/>
      <c r="N29" s="63"/>
      <c r="O29" s="63"/>
      <c r="P29" s="63"/>
      <c r="Q29" s="63"/>
      <c r="R29" s="63"/>
      <c r="S29" s="63"/>
    </row>
    <row r="30" spans="1:19">
      <c r="A30" s="82"/>
      <c r="B30" s="82"/>
      <c r="E30" s="14"/>
      <c r="F30" s="14"/>
      <c r="G30" s="14"/>
      <c r="H30" s="29"/>
      <c r="I30" s="9"/>
      <c r="J30" s="69"/>
      <c r="K30" s="9"/>
      <c r="L30" s="63"/>
      <c r="M30" s="63"/>
      <c r="N30" s="63"/>
      <c r="O30" s="63"/>
      <c r="P30" s="63"/>
      <c r="Q30" s="63"/>
      <c r="R30" s="63"/>
      <c r="S30" s="63"/>
    </row>
    <row r="31" spans="1:19">
      <c r="A31" s="82"/>
      <c r="B31" s="82"/>
      <c r="E31" s="14"/>
      <c r="F31" s="14"/>
      <c r="G31" s="14"/>
      <c r="H31" s="29"/>
      <c r="I31" s="9"/>
      <c r="J31" s="69"/>
      <c r="K31" s="9"/>
      <c r="L31" s="63"/>
      <c r="M31" s="63"/>
      <c r="N31" s="63"/>
      <c r="O31" s="63"/>
      <c r="P31" s="63"/>
      <c r="Q31" s="63"/>
      <c r="R31" s="63"/>
      <c r="S31" s="63"/>
    </row>
    <row r="32" spans="1:19">
      <c r="A32" s="82"/>
      <c r="B32" s="82"/>
      <c r="E32" s="14"/>
      <c r="F32" s="14"/>
      <c r="G32" s="14"/>
      <c r="H32" s="29"/>
      <c r="I32" s="9"/>
      <c r="J32" s="69"/>
      <c r="K32" s="9"/>
      <c r="L32" s="63"/>
      <c r="M32" s="63"/>
      <c r="N32" s="63"/>
      <c r="O32" s="63"/>
      <c r="P32" s="63"/>
      <c r="Q32" s="63"/>
      <c r="R32" s="63"/>
      <c r="S32" s="63"/>
    </row>
    <row r="33" spans="1:19">
      <c r="A33" s="82"/>
      <c r="B33" s="82"/>
      <c r="E33" s="14"/>
      <c r="F33" s="14"/>
      <c r="G33" s="14"/>
      <c r="H33" s="29"/>
      <c r="I33" s="9"/>
      <c r="J33" s="69"/>
      <c r="K33" s="9"/>
      <c r="L33" s="63"/>
      <c r="M33" s="63"/>
      <c r="N33" s="63"/>
      <c r="O33" s="63"/>
      <c r="P33" s="63"/>
      <c r="Q33" s="63"/>
      <c r="R33" s="63"/>
      <c r="S33" s="63"/>
    </row>
    <row r="34" spans="1:19">
      <c r="A34" s="82"/>
      <c r="B34" s="82"/>
      <c r="E34" s="14"/>
      <c r="F34" s="14"/>
      <c r="G34" s="14"/>
      <c r="H34" s="29"/>
      <c r="I34" s="9"/>
      <c r="J34" s="69"/>
      <c r="K34" s="9"/>
      <c r="L34" s="63"/>
      <c r="M34" s="63"/>
      <c r="N34" s="63"/>
      <c r="O34" s="63"/>
      <c r="P34" s="63"/>
      <c r="Q34" s="63"/>
      <c r="R34" s="63"/>
      <c r="S34" s="63"/>
    </row>
    <row r="35" spans="1:19">
      <c r="A35" s="82"/>
      <c r="B35" s="82"/>
      <c r="E35" s="14"/>
      <c r="F35" s="14"/>
      <c r="G35" s="14"/>
      <c r="H35" s="29"/>
      <c r="I35" s="9"/>
      <c r="J35" s="69"/>
      <c r="K35" s="9"/>
      <c r="L35" s="63"/>
      <c r="M35" s="63"/>
      <c r="N35" s="63"/>
      <c r="O35" s="63"/>
      <c r="P35" s="63"/>
      <c r="Q35" s="63"/>
      <c r="R35" s="63"/>
      <c r="S35" s="63"/>
    </row>
    <row r="36" spans="1:19">
      <c r="A36" s="29"/>
      <c r="B36" s="82"/>
      <c r="E36" s="14"/>
      <c r="F36" s="14"/>
      <c r="G36" s="14"/>
      <c r="H36" s="29"/>
      <c r="I36" s="9"/>
      <c r="J36" s="69"/>
      <c r="K36" s="9"/>
      <c r="L36" s="63"/>
      <c r="M36" s="63"/>
      <c r="N36" s="63"/>
      <c r="O36" s="63"/>
      <c r="P36" s="63"/>
      <c r="Q36" s="63"/>
      <c r="R36" s="63"/>
      <c r="S36" s="63"/>
    </row>
    <row r="37" spans="1:19">
      <c r="A37" s="29"/>
      <c r="B37" s="29"/>
      <c r="E37" s="14"/>
      <c r="F37" s="14"/>
      <c r="G37" s="14"/>
      <c r="H37" s="29"/>
      <c r="I37" s="9"/>
      <c r="J37" s="69"/>
      <c r="K37" s="9"/>
      <c r="L37" s="63"/>
      <c r="M37" s="63"/>
      <c r="N37" s="63"/>
      <c r="O37" s="63"/>
      <c r="P37" s="63"/>
      <c r="Q37" s="63"/>
      <c r="R37" s="63"/>
      <c r="S37" s="63"/>
    </row>
    <row r="38" spans="1:19">
      <c r="A38" s="29"/>
      <c r="B38" s="29"/>
      <c r="E38" s="14"/>
      <c r="F38" s="14"/>
      <c r="G38" s="14"/>
      <c r="H38" s="29"/>
      <c r="I38" s="9"/>
      <c r="J38" s="69"/>
      <c r="K38" s="9"/>
      <c r="L38" s="63"/>
      <c r="M38" s="63"/>
      <c r="N38" s="63"/>
      <c r="O38" s="63"/>
      <c r="P38" s="63"/>
      <c r="Q38" s="63"/>
      <c r="R38" s="63"/>
      <c r="S38" s="63"/>
    </row>
    <row r="39" spans="1:19">
      <c r="A39" s="29"/>
      <c r="B39" s="29"/>
      <c r="E39" s="14"/>
      <c r="F39" s="14"/>
      <c r="G39" s="14"/>
      <c r="H39" s="29"/>
      <c r="I39" s="9"/>
      <c r="J39" s="69"/>
      <c r="K39" s="9"/>
      <c r="L39" s="63"/>
      <c r="M39" s="63"/>
      <c r="N39" s="63"/>
      <c r="O39" s="63"/>
      <c r="P39" s="63"/>
      <c r="Q39" s="63"/>
      <c r="R39" s="63"/>
      <c r="S39" s="63"/>
    </row>
    <row r="40" spans="1:19">
      <c r="A40" s="1"/>
      <c r="B40" s="29"/>
      <c r="E40" s="14"/>
      <c r="F40" s="14"/>
      <c r="G40" s="14"/>
      <c r="H40" s="29"/>
      <c r="I40" s="9"/>
      <c r="J40" s="69"/>
      <c r="K40" s="9"/>
      <c r="L40" s="63"/>
      <c r="M40" s="63"/>
      <c r="N40" s="63"/>
      <c r="O40" s="63"/>
      <c r="P40" s="63"/>
      <c r="Q40" s="63"/>
      <c r="R40" s="63"/>
      <c r="S40" s="63"/>
    </row>
    <row r="41" spans="1:19">
      <c r="A41" s="29"/>
      <c r="B41" s="29"/>
      <c r="E41" s="14"/>
      <c r="F41" s="14"/>
      <c r="G41" s="14"/>
      <c r="H41" s="29"/>
      <c r="I41" s="9"/>
      <c r="J41" s="69"/>
      <c r="K41" s="9"/>
      <c r="L41" s="63"/>
      <c r="M41" s="63"/>
      <c r="N41" s="63"/>
      <c r="O41" s="63"/>
      <c r="P41" s="63"/>
      <c r="Q41" s="63"/>
      <c r="R41" s="63"/>
      <c r="S41" s="63"/>
    </row>
    <row r="42" spans="1:19">
      <c r="A42" s="1"/>
      <c r="B42" s="29"/>
      <c r="E42" s="14"/>
      <c r="F42" s="14"/>
      <c r="G42" s="14"/>
      <c r="H42" s="29"/>
      <c r="I42" s="9"/>
      <c r="J42" s="69"/>
      <c r="K42" s="9"/>
      <c r="L42" s="63"/>
      <c r="M42" s="63"/>
      <c r="N42" s="63"/>
      <c r="O42" s="63"/>
      <c r="P42" s="63"/>
      <c r="Q42" s="63"/>
      <c r="R42" s="63"/>
      <c r="S42" s="63"/>
    </row>
    <row r="43" spans="1:19">
      <c r="H43" s="63"/>
      <c r="I43" s="68"/>
      <c r="J43" s="69"/>
      <c r="K43" s="68"/>
      <c r="L43" s="63"/>
      <c r="M43" s="63"/>
      <c r="N43" s="63"/>
      <c r="O43" s="63"/>
      <c r="P43" s="63"/>
      <c r="Q43" s="63"/>
      <c r="R43" s="63"/>
      <c r="S43" s="63"/>
    </row>
    <row r="44" spans="1:19">
      <c r="H44" s="63"/>
      <c r="I44" s="68"/>
      <c r="J44" s="69"/>
      <c r="K44" s="68"/>
      <c r="L44" s="63"/>
      <c r="M44" s="63"/>
      <c r="N44" s="63"/>
      <c r="O44" s="63"/>
      <c r="P44" s="63"/>
      <c r="Q44" s="63"/>
      <c r="R44" s="63"/>
      <c r="S44" s="63"/>
    </row>
    <row r="45" spans="1:19">
      <c r="H45" s="63"/>
      <c r="I45" s="68"/>
      <c r="J45" s="69"/>
      <c r="K45" s="68"/>
      <c r="L45" s="63"/>
      <c r="M45" s="63"/>
      <c r="N45" s="63"/>
      <c r="O45" s="63"/>
      <c r="P45" s="63"/>
      <c r="Q45" s="63"/>
      <c r="R45" s="63"/>
      <c r="S45" s="63"/>
    </row>
    <row r="46" spans="1:19">
      <c r="H46" s="63"/>
      <c r="I46" s="68"/>
      <c r="J46" s="69"/>
      <c r="K46" s="68"/>
      <c r="L46" s="63"/>
      <c r="M46" s="63"/>
      <c r="N46" s="63"/>
      <c r="O46" s="63"/>
      <c r="P46" s="63"/>
      <c r="Q46" s="63"/>
      <c r="R46" s="63"/>
      <c r="S46" s="63"/>
    </row>
    <row r="47" spans="1:19">
      <c r="H47" s="63"/>
      <c r="I47" s="68"/>
      <c r="J47" s="69"/>
      <c r="K47" s="68"/>
      <c r="L47" s="63"/>
      <c r="M47" s="63"/>
      <c r="N47" s="63"/>
      <c r="O47" s="63"/>
      <c r="P47" s="63"/>
      <c r="Q47" s="63"/>
      <c r="R47" s="63"/>
      <c r="S47" s="63"/>
    </row>
    <row r="48" spans="1:19">
      <c r="H48" s="63"/>
      <c r="I48" s="68"/>
      <c r="J48" s="69"/>
      <c r="K48" s="68"/>
      <c r="L48" s="63"/>
      <c r="M48" s="63"/>
      <c r="N48" s="63"/>
      <c r="O48" s="63"/>
      <c r="P48" s="63"/>
      <c r="Q48" s="63"/>
      <c r="R48" s="63"/>
      <c r="S48" s="63"/>
    </row>
  </sheetData>
  <printOptions horizontalCentered="1"/>
  <pageMargins left="0.7" right="0.7" top="0.75" bottom="0.75" header="0.3" footer="0.3"/>
  <pageSetup scale="65" orientation="portrait" r:id="rId1"/>
  <headerFooter alignWithMargins="0">
    <oddHeader>&amp;RPage 8.4.2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1CCF07C3-9392-47B2-A948-B7E0C7174AC4}"/>
</file>

<file path=customXml/itemProps2.xml><?xml version="1.0" encoding="utf-8"?>
<ds:datastoreItem xmlns:ds="http://schemas.openxmlformats.org/officeDocument/2006/customXml" ds:itemID="{8649ED0E-2F3F-4331-8BB9-BA46F351D17A}"/>
</file>

<file path=customXml/itemProps3.xml><?xml version="1.0" encoding="utf-8"?>
<ds:datastoreItem xmlns:ds="http://schemas.openxmlformats.org/officeDocument/2006/customXml" ds:itemID="{2995EB58-5FDB-444C-A7D3-C0E7584B9CD2}"/>
</file>

<file path=customXml/itemProps4.xml><?xml version="1.0" encoding="utf-8"?>
<ds:datastoreItem xmlns:ds="http://schemas.openxmlformats.org/officeDocument/2006/customXml" ds:itemID="{BE79189C-3460-4BF2-B834-EB5258B3D4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8.4</vt:lpstr>
      <vt:lpstr>8.4.1</vt:lpstr>
      <vt:lpstr>8.4.2</vt:lpstr>
      <vt:lpstr>'8.4'!Print_Area</vt:lpstr>
      <vt:lpstr>'8.4.1'!Print_Area</vt:lpstr>
      <vt:lpstr>'8.4.2'!Print_Area</vt:lpstr>
      <vt:lpstr>'8.4.1'!Print_Titles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Lively</dc:creator>
  <cp:lastModifiedBy>Thomas, Collin</cp:lastModifiedBy>
  <cp:lastPrinted>2013-07-31T00:48:37Z</cp:lastPrinted>
  <dcterms:created xsi:type="dcterms:W3CDTF">2006-07-10T20:04:59Z</dcterms:created>
  <dcterms:modified xsi:type="dcterms:W3CDTF">2013-07-31T01:04:30Z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