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7.xml" ContentType="application/vnd.openxmlformats-officedocument.spreadsheetml.externalLink+xml"/>
  <Override PartName="/xl/externalLinks/externalLink10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60" windowWidth="14865" windowHeight="7560" activeTab="3"/>
  </bookViews>
  <sheets>
    <sheet name="Lead Sheet 1" sheetId="1" r:id="rId1"/>
    <sheet name="Lead Sheet 2" sheetId="2" r:id="rId2"/>
    <sheet name="Lead Sheet 3" sheetId="3" r:id="rId3"/>
    <sheet name="Lead Sheet 4" sheetId="4" r:id="rId4"/>
    <sheet name="8.12.7-8.12.13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0" localSheetId="1">[1]Jan!#REF!</definedName>
    <definedName name="\0" localSheetId="2">[1]Jan!#REF!</definedName>
    <definedName name="\0" localSheetId="3">[1]Jan!#REF!</definedName>
    <definedName name="\0">[1]Jan!#REF!</definedName>
    <definedName name="\A" localSheetId="1">#REF!</definedName>
    <definedName name="\A" localSheetId="2">#REF!</definedName>
    <definedName name="\A" localSheetId="3">#REF!</definedName>
    <definedName name="\A">#REF!</definedName>
    <definedName name="\B" localSheetId="1">#REF!</definedName>
    <definedName name="\B" localSheetId="2">#REF!</definedName>
    <definedName name="\B" localSheetId="3">#REF!</definedName>
    <definedName name="\B">#REF!</definedName>
    <definedName name="\BACK1" localSheetId="1">#REF!</definedName>
    <definedName name="\BACK1" localSheetId="2">#REF!</definedName>
    <definedName name="\BACK1" localSheetId="3">#REF!</definedName>
    <definedName name="\BACK1">#REF!</definedName>
    <definedName name="\BLOCK" localSheetId="1">#REF!</definedName>
    <definedName name="\BLOCK" localSheetId="2">#REF!</definedName>
    <definedName name="\BLOCK" localSheetId="3">#REF!</definedName>
    <definedName name="\BLOCK">#REF!</definedName>
    <definedName name="\BLOCKT" localSheetId="1">#REF!</definedName>
    <definedName name="\BLOCKT" localSheetId="2">#REF!</definedName>
    <definedName name="\BLOCKT" localSheetId="3">#REF!</definedName>
    <definedName name="\BLOCKT">#REF!</definedName>
    <definedName name="\C" localSheetId="1">#REF!</definedName>
    <definedName name="\C" localSheetId="2">#REF!</definedName>
    <definedName name="\C" localSheetId="3">#REF!</definedName>
    <definedName name="\C">#REF!</definedName>
    <definedName name="\COMP" localSheetId="1">#REF!</definedName>
    <definedName name="\COMP" localSheetId="2">#REF!</definedName>
    <definedName name="\COMP" localSheetId="3">#REF!</definedName>
    <definedName name="\COMP">#REF!</definedName>
    <definedName name="\COMPT" localSheetId="1">#REF!</definedName>
    <definedName name="\COMPT" localSheetId="2">#REF!</definedName>
    <definedName name="\COMPT" localSheetId="3">#REF!</definedName>
    <definedName name="\COMPT">#REF!</definedName>
    <definedName name="\G" localSheetId="1">#REF!</definedName>
    <definedName name="\G" localSheetId="2">#REF!</definedName>
    <definedName name="\G" localSheetId="3">#REF!</definedName>
    <definedName name="\G">#REF!</definedName>
    <definedName name="\I" localSheetId="1">#REF!</definedName>
    <definedName name="\I" localSheetId="2">#REF!</definedName>
    <definedName name="\I" localSheetId="3">#REF!</definedName>
    <definedName name="\I">#REF!</definedName>
    <definedName name="\K" localSheetId="1">#REF!</definedName>
    <definedName name="\K" localSheetId="2">#REF!</definedName>
    <definedName name="\K" localSheetId="3">#REF!</definedName>
    <definedName name="\K">#REF!</definedName>
    <definedName name="\L" localSheetId="1">#REF!</definedName>
    <definedName name="\L" localSheetId="2">#REF!</definedName>
    <definedName name="\L" localSheetId="3">#REF!</definedName>
    <definedName name="\L">#REF!</definedName>
    <definedName name="\M" localSheetId="1">#REF!</definedName>
    <definedName name="\M" localSheetId="2">#REF!</definedName>
    <definedName name="\M" localSheetId="3">#REF!</definedName>
    <definedName name="\M">#REF!</definedName>
    <definedName name="\P" localSheetId="1">#REF!</definedName>
    <definedName name="\P" localSheetId="2">#REF!</definedName>
    <definedName name="\P" localSheetId="3">#REF!</definedName>
    <definedName name="\P">#REF!</definedName>
    <definedName name="\Q" localSheetId="1">[2]Actual!#REF!</definedName>
    <definedName name="\Q" localSheetId="2">[2]Actual!#REF!</definedName>
    <definedName name="\Q" localSheetId="3">[2]Actual!#REF!</definedName>
    <definedName name="\Q">[2]Actual!#REF!</definedName>
    <definedName name="\R" localSheetId="1">#REF!</definedName>
    <definedName name="\R" localSheetId="2">#REF!</definedName>
    <definedName name="\R" localSheetId="3">#REF!</definedName>
    <definedName name="\R">#REF!</definedName>
    <definedName name="\S" localSheetId="1">#REF!</definedName>
    <definedName name="\S" localSheetId="2">#REF!</definedName>
    <definedName name="\S" localSheetId="3">#REF!</definedName>
    <definedName name="\S">#REF!</definedName>
    <definedName name="\TABLE1" localSheetId="1">#REF!</definedName>
    <definedName name="\TABLE1" localSheetId="2">#REF!</definedName>
    <definedName name="\TABLE1" localSheetId="3">#REF!</definedName>
    <definedName name="\TABLE1">#REF!</definedName>
    <definedName name="\TABLE2" localSheetId="1">#REF!</definedName>
    <definedName name="\TABLE2" localSheetId="2">#REF!</definedName>
    <definedName name="\TABLE2" localSheetId="3">#REF!</definedName>
    <definedName name="\TABLE2">#REF!</definedName>
    <definedName name="\TABLEA" localSheetId="1">#REF!</definedName>
    <definedName name="\TABLEA" localSheetId="2">#REF!</definedName>
    <definedName name="\TABLEA" localSheetId="3">#REF!</definedName>
    <definedName name="\TABLEA">#REF!</definedName>
    <definedName name="\TBL2" localSheetId="1">#REF!</definedName>
    <definedName name="\TBL2" localSheetId="2">#REF!</definedName>
    <definedName name="\TBL2" localSheetId="3">#REF!</definedName>
    <definedName name="\TBL2">#REF!</definedName>
    <definedName name="\TBL3" localSheetId="1">#REF!</definedName>
    <definedName name="\TBL3" localSheetId="2">#REF!</definedName>
    <definedName name="\TBL3" localSheetId="3">#REF!</definedName>
    <definedName name="\TBL3">#REF!</definedName>
    <definedName name="\TBL4" localSheetId="1">#REF!</definedName>
    <definedName name="\TBL4" localSheetId="2">#REF!</definedName>
    <definedName name="\TBL4" localSheetId="3">#REF!</definedName>
    <definedName name="\TBL4">#REF!</definedName>
    <definedName name="\TBL5" localSheetId="1">#REF!</definedName>
    <definedName name="\TBL5" localSheetId="2">#REF!</definedName>
    <definedName name="\TBL5" localSheetId="3">#REF!</definedName>
    <definedName name="\TBL5">#REF!</definedName>
    <definedName name="\W" localSheetId="1">#REF!</definedName>
    <definedName name="\W" localSheetId="2">#REF!</definedName>
    <definedName name="\W" localSheetId="3">#REF!</definedName>
    <definedName name="\W">#REF!</definedName>
    <definedName name="\WORK1" localSheetId="1">#REF!</definedName>
    <definedName name="\WORK1" localSheetId="2">#REF!</definedName>
    <definedName name="\WORK1" localSheetId="3">#REF!</definedName>
    <definedName name="\WORK1">#REF!</definedName>
    <definedName name="\X" localSheetId="1">#REF!</definedName>
    <definedName name="\X" localSheetId="2">#REF!</definedName>
    <definedName name="\X" localSheetId="3">#REF!</definedName>
    <definedName name="\X">#REF!</definedName>
    <definedName name="\Z" localSheetId="1">#REF!</definedName>
    <definedName name="\Z" localSheetId="2">#REF!</definedName>
    <definedName name="\Z" localSheetId="3">#REF!</definedName>
    <definedName name="\Z">#REF!</definedName>
    <definedName name="__123Graph_A" localSheetId="1" hidden="1">[3]Inputs!#REF!</definedName>
    <definedName name="__123Graph_A" localSheetId="2" hidden="1">[3]Inputs!#REF!</definedName>
    <definedName name="__123Graph_A" localSheetId="3" hidden="1">[3]Inputs!#REF!</definedName>
    <definedName name="__123Graph_A" hidden="1">[3]Inputs!#REF!</definedName>
    <definedName name="__123Graph_B" localSheetId="1" hidden="1">[3]Inputs!#REF!</definedName>
    <definedName name="__123Graph_B" localSheetId="2" hidden="1">[3]Inputs!#REF!</definedName>
    <definedName name="__123Graph_B" localSheetId="3" hidden="1">[3]Inputs!#REF!</definedName>
    <definedName name="__123Graph_B" hidden="1">[3]Inputs!#REF!</definedName>
    <definedName name="__123Graph_D" localSheetId="1" hidden="1">[3]Inputs!#REF!</definedName>
    <definedName name="__123Graph_D" localSheetId="2" hidden="1">[3]Inputs!#REF!</definedName>
    <definedName name="__123Graph_D" localSheetId="3" hidden="1">[3]Inputs!#REF!</definedName>
    <definedName name="__123Graph_D" hidden="1">[3]Inputs!#REF!</definedName>
    <definedName name="_1Price_Ta" localSheetId="1">#REF!</definedName>
    <definedName name="_1Price_Ta" localSheetId="2">#REF!</definedName>
    <definedName name="_1Price_Ta" localSheetId="3">#REF!</definedName>
    <definedName name="_1Price_Ta">#REF!</definedName>
    <definedName name="_2Price_Ta" localSheetId="1">#REF!</definedName>
    <definedName name="_2Price_Ta" localSheetId="2">#REF!</definedName>
    <definedName name="_2Price_Ta" localSheetId="3">#REF!</definedName>
    <definedName name="_2Price_Ta">#REF!</definedName>
    <definedName name="_B" localSheetId="1">'[4]Rate Design'!#REF!</definedName>
    <definedName name="_B" localSheetId="2">'[4]Rate Design'!#REF!</definedName>
    <definedName name="_B" localSheetId="3">'[4]Rate Design'!#REF!</definedName>
    <definedName name="_B">'[4]Rate Design'!#REF!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hidden="1">#REF!</definedName>
    <definedName name="_xlnm._FilterDatabase" localSheetId="4" hidden="1">'8.12.7-8.12.13'!$A$5:$G$326</definedName>
    <definedName name="_xlnm._FilterDatabase" localSheetId="0" hidden="1">'Lead Sheet 1'!$D$9:$J$102</definedName>
    <definedName name="_xlnm._FilterDatabase" localSheetId="1" hidden="1">'Lead Sheet 2'!$D$9:$J$104</definedName>
    <definedName name="_xlnm._FilterDatabase" localSheetId="2" hidden="1">'Lead Sheet 3'!$D$9:$I$109</definedName>
    <definedName name="_xlnm._FilterDatabase" localSheetId="3" hidden="1">'Lead Sheet 4'!$D$9:$J$45</definedName>
    <definedName name="_Key1" localSheetId="1" hidden="1">#REF!</definedName>
    <definedName name="_Key1" localSheetId="2" hidden="1">#REF!</definedName>
    <definedName name="_Key1" localSheetId="3" hidden="1">#REF!</definedName>
    <definedName name="_Key1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hidden="1">#REF!</definedName>
    <definedName name="_MEN2" localSheetId="1">[1]Jan!#REF!</definedName>
    <definedName name="_MEN2" localSheetId="2">[1]Jan!#REF!</definedName>
    <definedName name="_MEN2" localSheetId="3">[1]Jan!#REF!</definedName>
    <definedName name="_MEN2">[1]Jan!#REF!</definedName>
    <definedName name="_MEN3" localSheetId="1">[1]Jan!#REF!</definedName>
    <definedName name="_MEN3" localSheetId="2">[1]Jan!#REF!</definedName>
    <definedName name="_MEN3" localSheetId="3">[1]Jan!#REF!</definedName>
    <definedName name="_MEN3">[1]Jan!#REF!</definedName>
    <definedName name="_Order1" hidden="1">0</definedName>
    <definedName name="_Order2" hidden="1">0</definedName>
    <definedName name="_P" localSheetId="1">#REF!</definedName>
    <definedName name="_P" localSheetId="2">#REF!</definedName>
    <definedName name="_P" localSheetId="3">#REF!</definedName>
    <definedName name="_P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hidden="1">#REF!</definedName>
    <definedName name="_TOP1" localSheetId="1">[1]Jan!#REF!</definedName>
    <definedName name="_TOP1" localSheetId="2">[1]Jan!#REF!</definedName>
    <definedName name="_TOP1" localSheetId="3">[1]Jan!#REF!</definedName>
    <definedName name="_TOP1">[1]Jan!#REF!</definedName>
    <definedName name="a" hidden="1">'[3]DSM Output'!$J$21:$J$23</definedName>
    <definedName name="Acct108364" localSheetId="1">'[5]Func Study'!#REF!</definedName>
    <definedName name="Acct108364" localSheetId="2">'[5]Func Study'!#REF!</definedName>
    <definedName name="Acct108364" localSheetId="3">'[5]Func Study'!#REF!</definedName>
    <definedName name="Acct108364">'[5]Func Study'!#REF!</definedName>
    <definedName name="Acct108364S" localSheetId="1">'[5]Func Study'!#REF!</definedName>
    <definedName name="Acct108364S" localSheetId="2">'[5]Func Study'!#REF!</definedName>
    <definedName name="Acct108364S" localSheetId="3">'[5]Func Study'!#REF!</definedName>
    <definedName name="Acct108364S">'[5]Func Study'!#REF!</definedName>
    <definedName name="Acct228.42TROJD" localSheetId="1">'[6]Func Study'!#REF!</definedName>
    <definedName name="Acct228.42TROJD" localSheetId="2">'[6]Func Study'!#REF!</definedName>
    <definedName name="Acct228.42TROJD" localSheetId="3">'[6]Func Study'!#REF!</definedName>
    <definedName name="Acct228.42TROJD">'[6]Func Study'!#REF!</definedName>
    <definedName name="Acct22842TROJD" localSheetId="1">'[6]Func Study'!#REF!</definedName>
    <definedName name="Acct22842TROJD" localSheetId="2">'[6]Func Study'!#REF!</definedName>
    <definedName name="Acct22842TROJD" localSheetId="3">'[6]Func Study'!#REF!</definedName>
    <definedName name="Acct22842TROJD">'[6]Func Study'!#REF!</definedName>
    <definedName name="Acct41011" localSheetId="1">'[7]Functional Study'!#REF!</definedName>
    <definedName name="Acct41011" localSheetId="2">'[7]Functional Study'!#REF!</definedName>
    <definedName name="Acct41011" localSheetId="3">'[7]Functional Study'!#REF!</definedName>
    <definedName name="Acct41011">'[7]Functional Study'!#REF!</definedName>
    <definedName name="Acct41011BADDEBT" localSheetId="1">'[7]Functional Study'!#REF!</definedName>
    <definedName name="Acct41011BADDEBT" localSheetId="2">'[7]Functional Study'!#REF!</definedName>
    <definedName name="Acct41011BADDEBT" localSheetId="3">'[7]Functional Study'!#REF!</definedName>
    <definedName name="Acct41011BADDEBT">'[7]Functional Study'!#REF!</definedName>
    <definedName name="Acct41011DITEXP" localSheetId="1">'[7]Functional Study'!#REF!</definedName>
    <definedName name="Acct41011DITEXP" localSheetId="2">'[7]Functional Study'!#REF!</definedName>
    <definedName name="Acct41011DITEXP" localSheetId="3">'[7]Functional Study'!#REF!</definedName>
    <definedName name="Acct41011DITEXP">'[7]Functional Study'!#REF!</definedName>
    <definedName name="Acct41011S" localSheetId="1">'[7]Functional Study'!#REF!</definedName>
    <definedName name="Acct41011S" localSheetId="2">'[7]Functional Study'!#REF!</definedName>
    <definedName name="Acct41011S" localSheetId="3">'[7]Functional Study'!#REF!</definedName>
    <definedName name="Acct41011S">'[7]Functional Study'!#REF!</definedName>
    <definedName name="Acct41011SE" localSheetId="1">'[7]Functional Study'!#REF!</definedName>
    <definedName name="Acct41011SE" localSheetId="2">'[7]Functional Study'!#REF!</definedName>
    <definedName name="Acct41011SE" localSheetId="3">'[7]Functional Study'!#REF!</definedName>
    <definedName name="Acct41011SE">'[7]Functional Study'!#REF!</definedName>
    <definedName name="Acct41011SG1" localSheetId="1">'[7]Functional Study'!#REF!</definedName>
    <definedName name="Acct41011SG1" localSheetId="2">'[7]Functional Study'!#REF!</definedName>
    <definedName name="Acct41011SG1" localSheetId="3">'[7]Functional Study'!#REF!</definedName>
    <definedName name="Acct41011SG1">'[7]Functional Study'!#REF!</definedName>
    <definedName name="Acct41011SG2" localSheetId="1">'[7]Functional Study'!#REF!</definedName>
    <definedName name="Acct41011SG2" localSheetId="2">'[7]Functional Study'!#REF!</definedName>
    <definedName name="Acct41011SG2" localSheetId="3">'[7]Functional Study'!#REF!</definedName>
    <definedName name="Acct41011SG2">'[7]Functional Study'!#REF!</definedName>
    <definedName name="ACCT41011SGCT" localSheetId="1">'[7]Functional Study'!#REF!</definedName>
    <definedName name="ACCT41011SGCT" localSheetId="2">'[7]Functional Study'!#REF!</definedName>
    <definedName name="ACCT41011SGCT" localSheetId="3">'[7]Functional Study'!#REF!</definedName>
    <definedName name="ACCT41011SGCT">'[7]Functional Study'!#REF!</definedName>
    <definedName name="Acct41011SGPP" localSheetId="1">'[7]Functional Study'!#REF!</definedName>
    <definedName name="Acct41011SGPP" localSheetId="2">'[7]Functional Study'!#REF!</definedName>
    <definedName name="Acct41011SGPP" localSheetId="3">'[7]Functional Study'!#REF!</definedName>
    <definedName name="Acct41011SGPP">'[7]Functional Study'!#REF!</definedName>
    <definedName name="Acct41011SNP" localSheetId="1">'[7]Functional Study'!#REF!</definedName>
    <definedName name="Acct41011SNP" localSheetId="2">'[7]Functional Study'!#REF!</definedName>
    <definedName name="Acct41011SNP" localSheetId="3">'[7]Functional Study'!#REF!</definedName>
    <definedName name="Acct41011SNP">'[7]Functional Study'!#REF!</definedName>
    <definedName name="ACCT41011SNPD" localSheetId="1">'[7]Functional Study'!#REF!</definedName>
    <definedName name="ACCT41011SNPD" localSheetId="2">'[7]Functional Study'!#REF!</definedName>
    <definedName name="ACCT41011SNPD" localSheetId="3">'[7]Functional Study'!#REF!</definedName>
    <definedName name="ACCT41011SNPD">'[7]Functional Study'!#REF!</definedName>
    <definedName name="Acct41011SO" localSheetId="1">'[7]Functional Study'!#REF!</definedName>
    <definedName name="Acct41011SO" localSheetId="2">'[7]Functional Study'!#REF!</definedName>
    <definedName name="Acct41011SO" localSheetId="3">'[7]Functional Study'!#REF!</definedName>
    <definedName name="Acct41011SO">'[7]Functional Study'!#REF!</definedName>
    <definedName name="Acct41011TROJP" localSheetId="1">'[7]Functional Study'!#REF!</definedName>
    <definedName name="Acct41011TROJP" localSheetId="2">'[7]Functional Study'!#REF!</definedName>
    <definedName name="Acct41011TROJP" localSheetId="3">'[7]Functional Study'!#REF!</definedName>
    <definedName name="Acct41011TROJP">'[7]Functional Study'!#REF!</definedName>
    <definedName name="Acct41111" localSheetId="1">'[7]Functional Study'!#REF!</definedName>
    <definedName name="Acct41111" localSheetId="2">'[7]Functional Study'!#REF!</definedName>
    <definedName name="Acct41111" localSheetId="3">'[7]Functional Study'!#REF!</definedName>
    <definedName name="Acct41111">'[7]Functional Study'!#REF!</definedName>
    <definedName name="Acct41111BADDEBT" localSheetId="1">'[7]Functional Study'!#REF!</definedName>
    <definedName name="Acct41111BADDEBT" localSheetId="2">'[7]Functional Study'!#REF!</definedName>
    <definedName name="Acct41111BADDEBT" localSheetId="3">'[7]Functional Study'!#REF!</definedName>
    <definedName name="Acct41111BADDEBT">'[7]Functional Study'!#REF!</definedName>
    <definedName name="Acct41111DITEXP" localSheetId="1">'[7]Functional Study'!#REF!</definedName>
    <definedName name="Acct41111DITEXP" localSheetId="2">'[7]Functional Study'!#REF!</definedName>
    <definedName name="Acct41111DITEXP" localSheetId="3">'[7]Functional Study'!#REF!</definedName>
    <definedName name="Acct41111DITEXP">'[7]Functional Study'!#REF!</definedName>
    <definedName name="Acct41111S" localSheetId="1">'[7]Functional Study'!#REF!</definedName>
    <definedName name="Acct41111S" localSheetId="2">'[7]Functional Study'!#REF!</definedName>
    <definedName name="Acct41111S" localSheetId="3">'[7]Functional Study'!#REF!</definedName>
    <definedName name="Acct41111S">'[7]Functional Study'!#REF!</definedName>
    <definedName name="Acct41111SE" localSheetId="1">'[7]Functional Study'!#REF!</definedName>
    <definedName name="Acct41111SE" localSheetId="2">'[7]Functional Study'!#REF!</definedName>
    <definedName name="Acct41111SE" localSheetId="3">'[7]Functional Study'!#REF!</definedName>
    <definedName name="Acct41111SE">'[7]Functional Study'!#REF!</definedName>
    <definedName name="Acct41111SG1" localSheetId="1">'[7]Functional Study'!#REF!</definedName>
    <definedName name="Acct41111SG1" localSheetId="2">'[7]Functional Study'!#REF!</definedName>
    <definedName name="Acct41111SG1" localSheetId="3">'[7]Functional Study'!#REF!</definedName>
    <definedName name="Acct41111SG1">'[7]Functional Study'!#REF!</definedName>
    <definedName name="Acct41111SG2" localSheetId="1">'[7]Functional Study'!#REF!</definedName>
    <definedName name="Acct41111SG2" localSheetId="2">'[7]Functional Study'!#REF!</definedName>
    <definedName name="Acct41111SG2" localSheetId="3">'[7]Functional Study'!#REF!</definedName>
    <definedName name="Acct41111SG2">'[7]Functional Study'!#REF!</definedName>
    <definedName name="Acct41111SG3" localSheetId="1">'[7]Functional Study'!#REF!</definedName>
    <definedName name="Acct41111SG3" localSheetId="2">'[7]Functional Study'!#REF!</definedName>
    <definedName name="Acct41111SG3" localSheetId="3">'[7]Functional Study'!#REF!</definedName>
    <definedName name="Acct41111SG3">'[7]Functional Study'!#REF!</definedName>
    <definedName name="Acct41111SGPP" localSheetId="1">'[7]Functional Study'!#REF!</definedName>
    <definedName name="Acct41111SGPP" localSheetId="2">'[7]Functional Study'!#REF!</definedName>
    <definedName name="Acct41111SGPP" localSheetId="3">'[7]Functional Study'!#REF!</definedName>
    <definedName name="Acct41111SGPP">'[7]Functional Study'!#REF!</definedName>
    <definedName name="Acct41111SNP" localSheetId="1">'[7]Functional Study'!#REF!</definedName>
    <definedName name="Acct41111SNP" localSheetId="2">'[7]Functional Study'!#REF!</definedName>
    <definedName name="Acct41111SNP" localSheetId="3">'[7]Functional Study'!#REF!</definedName>
    <definedName name="Acct41111SNP">'[7]Functional Study'!#REF!</definedName>
    <definedName name="Acct41111SNTP" localSheetId="1">'[7]Functional Study'!#REF!</definedName>
    <definedName name="Acct41111SNTP" localSheetId="2">'[7]Functional Study'!#REF!</definedName>
    <definedName name="Acct41111SNTP" localSheetId="3">'[7]Functional Study'!#REF!</definedName>
    <definedName name="Acct41111SNTP">'[7]Functional Study'!#REF!</definedName>
    <definedName name="Acct41111SO" localSheetId="1">'[7]Functional Study'!#REF!</definedName>
    <definedName name="Acct41111SO" localSheetId="2">'[7]Functional Study'!#REF!</definedName>
    <definedName name="Acct41111SO" localSheetId="3">'[7]Functional Study'!#REF!</definedName>
    <definedName name="Acct41111SO">'[7]Functional Study'!#REF!</definedName>
    <definedName name="Acct41111TROJP" localSheetId="1">'[7]Functional Study'!#REF!</definedName>
    <definedName name="Acct41111TROJP" localSheetId="2">'[7]Functional Study'!#REF!</definedName>
    <definedName name="Acct41111TROJP" localSheetId="3">'[7]Functional Study'!#REF!</definedName>
    <definedName name="Acct41111TROJP">'[7]Functional Study'!#REF!</definedName>
    <definedName name="Acct411BADDEBT" localSheetId="1">'[7]Functional Study'!#REF!</definedName>
    <definedName name="Acct411BADDEBT" localSheetId="2">'[7]Functional Study'!#REF!</definedName>
    <definedName name="Acct411BADDEBT" localSheetId="3">'[7]Functional Study'!#REF!</definedName>
    <definedName name="Acct411BADDEBT">'[7]Functional Study'!#REF!</definedName>
    <definedName name="Acct411DGP" localSheetId="1">'[7]Functional Study'!#REF!</definedName>
    <definedName name="Acct411DGP" localSheetId="2">'[7]Functional Study'!#REF!</definedName>
    <definedName name="Acct411DGP" localSheetId="3">'[7]Functional Study'!#REF!</definedName>
    <definedName name="Acct411DGP">'[7]Functional Study'!#REF!</definedName>
    <definedName name="Acct411DGU" localSheetId="1">'[7]Functional Study'!#REF!</definedName>
    <definedName name="Acct411DGU" localSheetId="2">'[7]Functional Study'!#REF!</definedName>
    <definedName name="Acct411DGU" localSheetId="3">'[7]Functional Study'!#REF!</definedName>
    <definedName name="Acct411DGU">'[7]Functional Study'!#REF!</definedName>
    <definedName name="Acct411DITEXP" localSheetId="1">'[7]Functional Study'!#REF!</definedName>
    <definedName name="Acct411DITEXP" localSheetId="2">'[7]Functional Study'!#REF!</definedName>
    <definedName name="Acct411DITEXP" localSheetId="3">'[7]Functional Study'!#REF!</definedName>
    <definedName name="Acct411DITEXP">'[7]Functional Study'!#REF!</definedName>
    <definedName name="Acct411DNPP" localSheetId="1">'[7]Functional Study'!#REF!</definedName>
    <definedName name="Acct411DNPP" localSheetId="2">'[7]Functional Study'!#REF!</definedName>
    <definedName name="Acct411DNPP" localSheetId="3">'[7]Functional Study'!#REF!</definedName>
    <definedName name="Acct411DNPP">'[7]Functional Study'!#REF!</definedName>
    <definedName name="Acct411DNPTP" localSheetId="1">'[7]Functional Study'!#REF!</definedName>
    <definedName name="Acct411DNPTP" localSheetId="2">'[7]Functional Study'!#REF!</definedName>
    <definedName name="Acct411DNPTP" localSheetId="3">'[7]Functional Study'!#REF!</definedName>
    <definedName name="Acct411DNPTP">'[7]Functional Study'!#REF!</definedName>
    <definedName name="Acct411S" localSheetId="1">'[7]Functional Study'!#REF!</definedName>
    <definedName name="Acct411S" localSheetId="2">'[7]Functional Study'!#REF!</definedName>
    <definedName name="Acct411S" localSheetId="3">'[7]Functional Study'!#REF!</definedName>
    <definedName name="Acct411S">'[7]Functional Study'!#REF!</definedName>
    <definedName name="Acct411SE" localSheetId="1">'[7]Functional Study'!#REF!</definedName>
    <definedName name="Acct411SE" localSheetId="2">'[7]Functional Study'!#REF!</definedName>
    <definedName name="Acct411SE" localSheetId="3">'[7]Functional Study'!#REF!</definedName>
    <definedName name="Acct411SE">'[7]Functional Study'!#REF!</definedName>
    <definedName name="Acct411SG" localSheetId="1">'[7]Functional Study'!#REF!</definedName>
    <definedName name="Acct411SG" localSheetId="2">'[7]Functional Study'!#REF!</definedName>
    <definedName name="Acct411SG" localSheetId="3">'[7]Functional Study'!#REF!</definedName>
    <definedName name="Acct411SG">'[7]Functional Study'!#REF!</definedName>
    <definedName name="Acct411SGPP" localSheetId="1">'[7]Functional Study'!#REF!</definedName>
    <definedName name="Acct411SGPP" localSheetId="2">'[7]Functional Study'!#REF!</definedName>
    <definedName name="Acct411SGPP" localSheetId="3">'[7]Functional Study'!#REF!</definedName>
    <definedName name="Acct411SGPP">'[7]Functional Study'!#REF!</definedName>
    <definedName name="Acct411SO" localSheetId="1">'[7]Functional Study'!#REF!</definedName>
    <definedName name="Acct411SO" localSheetId="2">'[7]Functional Study'!#REF!</definedName>
    <definedName name="Acct411SO" localSheetId="3">'[7]Functional Study'!#REF!</definedName>
    <definedName name="Acct411SO">'[7]Functional Study'!#REF!</definedName>
    <definedName name="Acct411TROJP" localSheetId="1">'[7]Functional Study'!#REF!</definedName>
    <definedName name="Acct411TROJP" localSheetId="2">'[7]Functional Study'!#REF!</definedName>
    <definedName name="Acct411TROJP" localSheetId="3">'[7]Functional Study'!#REF!</definedName>
    <definedName name="Acct411TROJP">'[7]Functional Study'!#REF!</definedName>
    <definedName name="Acct447DGU" localSheetId="1">'[6]Func Study'!#REF!</definedName>
    <definedName name="Acct447DGU" localSheetId="2">'[6]Func Study'!#REF!</definedName>
    <definedName name="Acct447DGU" localSheetId="3">'[6]Func Study'!#REF!</definedName>
    <definedName name="Acct447DGU">'[6]Func Study'!#REF!</definedName>
    <definedName name="ACCT904SG" localSheetId="1">'[8]Functional Study'!#REF!</definedName>
    <definedName name="ACCT904SG" localSheetId="2">'[8]Functional Study'!#REF!</definedName>
    <definedName name="ACCT904SG" localSheetId="3">'[8]Functional Study'!#REF!</definedName>
    <definedName name="ACCT904SG">'[8]Functional Study'!#REF!</definedName>
    <definedName name="AcctTable">[9]Variables!$AK$42:$AK$396</definedName>
    <definedName name="ActualROR">'[6]G+T+D+R+M'!$H$61</definedName>
    <definedName name="Adjs2avg">[10]Inputs!$L$255:'[10]Inputs'!$T$505</definedName>
    <definedName name="APR" localSheetId="1">[11]Backup!#REF!</definedName>
    <definedName name="APR" localSheetId="2">[11]Backup!#REF!</definedName>
    <definedName name="APR" localSheetId="3">[11]Backup!#REF!</definedName>
    <definedName name="APR">[11]Backup!#REF!</definedName>
    <definedName name="APRT" localSheetId="1">#REF!</definedName>
    <definedName name="APRT" localSheetId="2">#REF!</definedName>
    <definedName name="APRT" localSheetId="3">#REF!</definedName>
    <definedName name="APRT">#REF!</definedName>
    <definedName name="AUG" localSheetId="1">[11]Backup!#REF!</definedName>
    <definedName name="AUG" localSheetId="2">[11]Backup!#REF!</definedName>
    <definedName name="AUG" localSheetId="3">[11]Backup!#REF!</definedName>
    <definedName name="AUG">[11]Backup!#REF!</definedName>
    <definedName name="AUGT" localSheetId="1">#REF!</definedName>
    <definedName name="AUGT" localSheetId="2">#REF!</definedName>
    <definedName name="AUGT" localSheetId="3">#REF!</definedName>
    <definedName name="AUGT">#REF!</definedName>
    <definedName name="AvgFactors">[9]Factors!$B$3:$P$99</definedName>
    <definedName name="BACK1" localSheetId="1">#REF!</definedName>
    <definedName name="BACK1" localSheetId="2">#REF!</definedName>
    <definedName name="BACK1" localSheetId="3">#REF!</definedName>
    <definedName name="BACK1">#REF!</definedName>
    <definedName name="BACK2" localSheetId="1">#REF!</definedName>
    <definedName name="BACK2" localSheetId="2">#REF!</definedName>
    <definedName name="BACK2" localSheetId="3">#REF!</definedName>
    <definedName name="BACK2">#REF!</definedName>
    <definedName name="BACK3" localSheetId="1">#REF!</definedName>
    <definedName name="BACK3" localSheetId="2">#REF!</definedName>
    <definedName name="BACK3" localSheetId="3">#REF!</definedName>
    <definedName name="BACK3">#REF!</definedName>
    <definedName name="BACKUP1" localSheetId="1">#REF!</definedName>
    <definedName name="BACKUP1" localSheetId="2">#REF!</definedName>
    <definedName name="BACKUP1" localSheetId="3">#REF!</definedName>
    <definedName name="BACKUP1">#REF!</definedName>
    <definedName name="BOOKADJ" localSheetId="1">#REF!</definedName>
    <definedName name="BOOKADJ" localSheetId="2">#REF!</definedName>
    <definedName name="BOOKADJ" localSheetId="3">#REF!</definedName>
    <definedName name="BOOKADJ">#REF!</definedName>
    <definedName name="cap">[12]Readings!$B$2</definedName>
    <definedName name="Check" localSheetId="1">#REF!</definedName>
    <definedName name="Check" localSheetId="2">#REF!</definedName>
    <definedName name="Check" localSheetId="3">#REF!</definedName>
    <definedName name="Check">#REF!</definedName>
    <definedName name="COMADJ" localSheetId="1">#REF!</definedName>
    <definedName name="COMADJ" localSheetId="2">#REF!</definedName>
    <definedName name="COMADJ" localSheetId="3">#REF!</definedName>
    <definedName name="COMADJ">#REF!</definedName>
    <definedName name="COMP" localSheetId="1">#REF!</definedName>
    <definedName name="COMP" localSheetId="2">#REF!</definedName>
    <definedName name="COMP" localSheetId="3">#REF!</definedName>
    <definedName name="COMP">#REF!</definedName>
    <definedName name="COMPACTUAL" localSheetId="1">#REF!</definedName>
    <definedName name="COMPACTUAL" localSheetId="2">#REF!</definedName>
    <definedName name="COMPACTUAL" localSheetId="3">#REF!</definedName>
    <definedName name="COMPACTUAL">#REF!</definedName>
    <definedName name="COMPT" localSheetId="1">#REF!</definedName>
    <definedName name="COMPT" localSheetId="2">#REF!</definedName>
    <definedName name="COMPT" localSheetId="3">#REF!</definedName>
    <definedName name="COMPT">#REF!</definedName>
    <definedName name="COMPWEATHER" localSheetId="1">#REF!</definedName>
    <definedName name="COMPWEATHER" localSheetId="2">#REF!</definedName>
    <definedName name="COMPWEATHER" localSheetId="3">#REF!</definedName>
    <definedName name="COMPWEATHER">#REF!</definedName>
    <definedName name="_xlnm.Database" localSheetId="1">[13]Invoice!#REF!</definedName>
    <definedName name="_xlnm.Database" localSheetId="2">[13]Invoice!#REF!</definedName>
    <definedName name="_xlnm.Database" localSheetId="3">[13]Invoice!#REF!</definedName>
    <definedName name="_xlnm.Database">[13]Invoice!#REF!</definedName>
    <definedName name="DATE" localSheetId="1">[14]Jan!#REF!</definedName>
    <definedName name="DATE" localSheetId="2">[14]Jan!#REF!</definedName>
    <definedName name="DATE" localSheetId="3">[14]Jan!#REF!</definedName>
    <definedName name="DATE">[14]Jan!#REF!</definedName>
    <definedName name="DEC" localSheetId="1">[11]Backup!#REF!</definedName>
    <definedName name="DEC" localSheetId="2">[11]Backup!#REF!</definedName>
    <definedName name="DEC" localSheetId="3">[11]Backup!#REF!</definedName>
    <definedName name="DEC">[11]Backup!#REF!</definedName>
    <definedName name="DECT" localSheetId="1">#REF!</definedName>
    <definedName name="DECT" localSheetId="2">#REF!</definedName>
    <definedName name="DECT" localSheetId="3">#REF!</definedName>
    <definedName name="DECT">#REF!</definedName>
    <definedName name="Demand">[6]Inputs!$D$8</definedName>
    <definedName name="Dist_factor" localSheetId="1">#REF!</definedName>
    <definedName name="Dist_factor" localSheetId="2">#REF!</definedName>
    <definedName name="Dist_factor" localSheetId="3">#REF!</definedName>
    <definedName name="Dist_factor">#REF!</definedName>
    <definedName name="DistPeakMethod" localSheetId="1">[8]Inputs!#REF!</definedName>
    <definedName name="DistPeakMethod" localSheetId="2">[8]Inputs!#REF!</definedName>
    <definedName name="DistPeakMethod" localSheetId="3">[8]Inputs!#REF!</definedName>
    <definedName name="DistPeakMethod">[8]Inputs!#REF!</definedName>
    <definedName name="DUDE" localSheetId="1" hidden="1">#REF!</definedName>
    <definedName name="DUDE" localSheetId="2" hidden="1">#REF!</definedName>
    <definedName name="DUDE" localSheetId="3" hidden="1">#REF!</definedName>
    <definedName name="DUDE" hidden="1">#REF!</definedName>
    <definedName name="energy">[12]Readings!$B$3</definedName>
    <definedName name="Engy">[6]Inputs!$D$9</definedName>
    <definedName name="f101top" localSheetId="1">#REF!</definedName>
    <definedName name="f101top" localSheetId="2">#REF!</definedName>
    <definedName name="f101top" localSheetId="3">#REF!</definedName>
    <definedName name="f101top">#REF!</definedName>
    <definedName name="f104top" localSheetId="1">#REF!</definedName>
    <definedName name="f104top" localSheetId="2">#REF!</definedName>
    <definedName name="f104top" localSheetId="3">#REF!</definedName>
    <definedName name="f104top">#REF!</definedName>
    <definedName name="f138top" localSheetId="1">#REF!</definedName>
    <definedName name="f138top" localSheetId="2">#REF!</definedName>
    <definedName name="f138top" localSheetId="3">#REF!</definedName>
    <definedName name="f138top">#REF!</definedName>
    <definedName name="f140top" localSheetId="1">#REF!</definedName>
    <definedName name="f140top" localSheetId="2">#REF!</definedName>
    <definedName name="f140top" localSheetId="3">#REF!</definedName>
    <definedName name="f140top">#REF!</definedName>
    <definedName name="FactorType">[9]Variables!$AK$2:$AL$12</definedName>
    <definedName name="FACTP" localSheetId="1">#REF!</definedName>
    <definedName name="FACTP" localSheetId="2">#REF!</definedName>
    <definedName name="FACTP" localSheetId="3">#REF!</definedName>
    <definedName name="FACTP">#REF!</definedName>
    <definedName name="FEB" localSheetId="1">[11]Backup!#REF!</definedName>
    <definedName name="FEB" localSheetId="2">[11]Backup!#REF!</definedName>
    <definedName name="FEB" localSheetId="3">[11]Backup!#REF!</definedName>
    <definedName name="FEB">[11]Backup!#REF!</definedName>
    <definedName name="FEBT" localSheetId="1">#REF!</definedName>
    <definedName name="FEBT" localSheetId="2">#REF!</definedName>
    <definedName name="FEBT" localSheetId="3">#REF!</definedName>
    <definedName name="FEBT">#REF!</definedName>
    <definedName name="FranchiseTax">[10]Variables!$D$26</definedName>
    <definedName name="Func_Ftrs" localSheetId="1">#REF!</definedName>
    <definedName name="Func_Ftrs" localSheetId="2">#REF!</definedName>
    <definedName name="Func_Ftrs" localSheetId="3">#REF!</definedName>
    <definedName name="Func_Ftrs">#REF!</definedName>
    <definedName name="Func_GTD_Percents" localSheetId="1">#REF!</definedName>
    <definedName name="Func_GTD_Percents" localSheetId="2">#REF!</definedName>
    <definedName name="Func_GTD_Percents" localSheetId="3">#REF!</definedName>
    <definedName name="Func_GTD_Percents">#REF!</definedName>
    <definedName name="Func_MC" localSheetId="1">#REF!</definedName>
    <definedName name="Func_MC" localSheetId="2">#REF!</definedName>
    <definedName name="Func_MC" localSheetId="3">#REF!</definedName>
    <definedName name="Func_MC">#REF!</definedName>
    <definedName name="Func_Percents" localSheetId="1">#REF!</definedName>
    <definedName name="Func_Percents" localSheetId="2">#REF!</definedName>
    <definedName name="Func_Percents" localSheetId="3">#REF!</definedName>
    <definedName name="Func_Percents">#REF!</definedName>
    <definedName name="Func_Rev_Req1" localSheetId="1">#REF!</definedName>
    <definedName name="Func_Rev_Req1" localSheetId="2">#REF!</definedName>
    <definedName name="Func_Rev_Req1" localSheetId="3">#REF!</definedName>
    <definedName name="Func_Rev_Req1">#REF!</definedName>
    <definedName name="Func_Rev_Req2" localSheetId="1">#REF!</definedName>
    <definedName name="Func_Rev_Req2" localSheetId="2">#REF!</definedName>
    <definedName name="Func_Rev_Req2" localSheetId="3">#REF!</definedName>
    <definedName name="Func_Rev_Req2">#REF!</definedName>
    <definedName name="Func_Revenue" localSheetId="1">#REF!</definedName>
    <definedName name="Func_Revenue" localSheetId="2">#REF!</definedName>
    <definedName name="Func_Revenue" localSheetId="3">#REF!</definedName>
    <definedName name="Func_Revenue">#REF!</definedName>
    <definedName name="GREATER10MW" localSheetId="1">#REF!</definedName>
    <definedName name="GREATER10MW" localSheetId="2">#REF!</definedName>
    <definedName name="GREATER10MW" localSheetId="3">#REF!</definedName>
    <definedName name="GREATER10MW">#REF!</definedName>
    <definedName name="GTD_Percents" localSheetId="1">#REF!</definedName>
    <definedName name="GTD_Percents" localSheetId="2">#REF!</definedName>
    <definedName name="GTD_Percents" localSheetId="3">#REF!</definedName>
    <definedName name="GTD_Percents">#REF!</definedName>
    <definedName name="HEIGHT" localSheetId="1">#REF!</definedName>
    <definedName name="HEIGHT" localSheetId="2">#REF!</definedName>
    <definedName name="HEIGHT" localSheetId="3">#REF!</definedName>
    <definedName name="HEIGHT">#REF!</definedName>
    <definedName name="ID_0303_RVN_data" localSheetId="1">#REF!</definedName>
    <definedName name="ID_0303_RVN_data" localSheetId="2">#REF!</definedName>
    <definedName name="ID_0303_RVN_data" localSheetId="3">#REF!</definedName>
    <definedName name="ID_0303_RVN_data">#REF!</definedName>
    <definedName name="IDcontractsRVN" localSheetId="1">#REF!</definedName>
    <definedName name="IDcontractsRVN" localSheetId="2">#REF!</definedName>
    <definedName name="IDcontractsRVN" localSheetId="3">#REF!</definedName>
    <definedName name="IDcontractsRVN">#REF!</definedName>
    <definedName name="INDADJ" localSheetId="1">#REF!</definedName>
    <definedName name="INDADJ" localSheetId="2">#REF!</definedName>
    <definedName name="INDADJ" localSheetId="3">#REF!</definedName>
    <definedName name="INDADJ">#REF!</definedName>
    <definedName name="INPUT" localSheetId="1">[15]Summary!#REF!</definedName>
    <definedName name="INPUT" localSheetId="2">[15]Summary!#REF!</definedName>
    <definedName name="INPUT" localSheetId="3">[15]Summary!#REF!</definedName>
    <definedName name="INPUT">[15]Summary!#REF!</definedName>
    <definedName name="Instructions" localSheetId="1">#REF!</definedName>
    <definedName name="Instructions" localSheetId="2">#REF!</definedName>
    <definedName name="Instructions" localSheetId="3">#REF!</definedName>
    <definedName name="Instructions">#REF!</definedName>
    <definedName name="JAN" localSheetId="1">[11]Backup!#REF!</definedName>
    <definedName name="JAN" localSheetId="2">[11]Backup!#REF!</definedName>
    <definedName name="JAN" localSheetId="3">[11]Backup!#REF!</definedName>
    <definedName name="JAN">[11]Backup!#REF!</definedName>
    <definedName name="JANT" localSheetId="1">#REF!</definedName>
    <definedName name="JANT" localSheetId="2">#REF!</definedName>
    <definedName name="JANT" localSheetId="3">#REF!</definedName>
    <definedName name="JANT">#REF!</definedName>
    <definedName name="jjj">[16]Inputs!$N$18</definedName>
    <definedName name="JUL" localSheetId="1">[11]Backup!#REF!</definedName>
    <definedName name="JUL" localSheetId="2">[11]Backup!#REF!</definedName>
    <definedName name="JUL" localSheetId="3">[11]Backup!#REF!</definedName>
    <definedName name="JUL">[11]Backup!#REF!</definedName>
    <definedName name="JULT" localSheetId="1">#REF!</definedName>
    <definedName name="JULT" localSheetId="2">#REF!</definedName>
    <definedName name="JULT" localSheetId="3">#REF!</definedName>
    <definedName name="JULT">#REF!</definedName>
    <definedName name="JUN" localSheetId="1">[11]Backup!#REF!</definedName>
    <definedName name="JUN" localSheetId="2">[11]Backup!#REF!</definedName>
    <definedName name="JUN" localSheetId="3">[11]Backup!#REF!</definedName>
    <definedName name="JUN">[11]Backup!#REF!</definedName>
    <definedName name="JUNT" localSheetId="1">#REF!</definedName>
    <definedName name="JUNT" localSheetId="2">#REF!</definedName>
    <definedName name="JUNT" localSheetId="3">#REF!</definedName>
    <definedName name="JUNT">#REF!</definedName>
    <definedName name="Jurisdiction">[9]Variables!$AK$15</definedName>
    <definedName name="JurisNumber">[9]Variables!$AL$15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BORMOD" localSheetId="1">#REF!</definedName>
    <definedName name="LABORMOD" localSheetId="2">#REF!</definedName>
    <definedName name="LABORMOD" localSheetId="3">#REF!</definedName>
    <definedName name="LABORMOD">#REF!</definedName>
    <definedName name="LABORROLL" localSheetId="1">#REF!</definedName>
    <definedName name="LABORROLL" localSheetId="2">#REF!</definedName>
    <definedName name="LABORROLL" localSheetId="3">#REF!</definedName>
    <definedName name="LABORROLL">#REF!</definedName>
    <definedName name="limcount" hidden="1">1</definedName>
    <definedName name="Line_Ext_Credit" localSheetId="1">#REF!</definedName>
    <definedName name="Line_Ext_Credit" localSheetId="2">#REF!</definedName>
    <definedName name="Line_Ext_Credit" localSheetId="3">#REF!</definedName>
    <definedName name="Line_Ext_Credit">#REF!</definedName>
    <definedName name="LOG" localSheetId="1">[11]Backup!#REF!</definedName>
    <definedName name="LOG" localSheetId="2">[11]Backup!#REF!</definedName>
    <definedName name="LOG" localSheetId="3">[11]Backup!#REF!</definedName>
    <definedName name="LOG">[11]Backup!#REF!</definedName>
    <definedName name="LOSS" localSheetId="1">[11]Backup!#REF!</definedName>
    <definedName name="LOSS" localSheetId="2">[11]Backup!#REF!</definedName>
    <definedName name="LOSS" localSheetId="3">[11]Backup!#REF!</definedName>
    <definedName name="LOSS">[11]Backup!#REF!</definedName>
    <definedName name="MACTIT" localSheetId="1">#REF!</definedName>
    <definedName name="MACTIT" localSheetId="2">#REF!</definedName>
    <definedName name="MACTIT" localSheetId="3">#REF!</definedName>
    <definedName name="MACTIT">#REF!</definedName>
    <definedName name="MAR" localSheetId="1">[11]Backup!#REF!</definedName>
    <definedName name="MAR" localSheetId="2">[11]Backup!#REF!</definedName>
    <definedName name="MAR" localSheetId="3">[11]Backup!#REF!</definedName>
    <definedName name="MAR">[11]Backup!#REF!</definedName>
    <definedName name="MART" localSheetId="1">#REF!</definedName>
    <definedName name="MART" localSheetId="2">#REF!</definedName>
    <definedName name="MART" localSheetId="3">#REF!</definedName>
    <definedName name="MART">#REF!</definedName>
    <definedName name="MAY" localSheetId="1">[11]Backup!#REF!</definedName>
    <definedName name="MAY" localSheetId="2">[11]Backup!#REF!</definedName>
    <definedName name="MAY" localSheetId="3">[11]Backup!#REF!</definedName>
    <definedName name="MAY">[11]Backup!#REF!</definedName>
    <definedName name="MAYT" localSheetId="1">#REF!</definedName>
    <definedName name="MAYT" localSheetId="2">#REF!</definedName>
    <definedName name="MAYT" localSheetId="3">#REF!</definedName>
    <definedName name="MAYT">#REF!</definedName>
    <definedName name="MCtoREV" localSheetId="1">#REF!</definedName>
    <definedName name="MCtoREV" localSheetId="2">#REF!</definedName>
    <definedName name="MCtoREV" localSheetId="3">#REF!</definedName>
    <definedName name="MCtoREV">#REF!</definedName>
    <definedName name="MEN" localSheetId="1">[1]Jan!#REF!</definedName>
    <definedName name="MEN" localSheetId="2">[1]Jan!#REF!</definedName>
    <definedName name="MEN" localSheetId="3">[1]Jan!#REF!</definedName>
    <definedName name="MEN">[1]Jan!#REF!</definedName>
    <definedName name="Menu_Begin" localSheetId="1">#REF!</definedName>
    <definedName name="Menu_Begin" localSheetId="2">#REF!</definedName>
    <definedName name="Menu_Begin" localSheetId="3">#REF!</definedName>
    <definedName name="Menu_Begin">#REF!</definedName>
    <definedName name="Menu_Caption" localSheetId="1">#REF!</definedName>
    <definedName name="Menu_Caption" localSheetId="2">#REF!</definedName>
    <definedName name="Menu_Caption" localSheetId="3">#REF!</definedName>
    <definedName name="Menu_Caption">#REF!</definedName>
    <definedName name="Menu_Large" localSheetId="1">#REF!</definedName>
    <definedName name="Menu_Large" localSheetId="2">#REF!</definedName>
    <definedName name="Menu_Large" localSheetId="3">#REF!</definedName>
    <definedName name="Menu_Large">#REF!</definedName>
    <definedName name="Menu_Name" localSheetId="1">#REF!</definedName>
    <definedName name="Menu_Name" localSheetId="2">#REF!</definedName>
    <definedName name="Menu_Name" localSheetId="3">#REF!</definedName>
    <definedName name="Menu_Name">#REF!</definedName>
    <definedName name="Menu_OnAction" localSheetId="1">#REF!</definedName>
    <definedName name="Menu_OnAction" localSheetId="2">#REF!</definedName>
    <definedName name="Menu_OnAction" localSheetId="3">#REF!</definedName>
    <definedName name="Menu_OnAction">#REF!</definedName>
    <definedName name="Menu_Parent" localSheetId="1">#REF!</definedName>
    <definedName name="Menu_Parent" localSheetId="2">#REF!</definedName>
    <definedName name="Menu_Parent" localSheetId="3">#REF!</definedName>
    <definedName name="Menu_Parent">#REF!</definedName>
    <definedName name="Menu_Small" localSheetId="1">#REF!</definedName>
    <definedName name="Menu_Small" localSheetId="2">#REF!</definedName>
    <definedName name="Menu_Small" localSheetId="3">#REF!</definedName>
    <definedName name="Menu_Small">#REF!</definedName>
    <definedName name="Method">[6]Inputs!$C$6</definedName>
    <definedName name="MONTH" localSheetId="1">[11]Backup!#REF!</definedName>
    <definedName name="MONTH" localSheetId="2">[11]Backup!#REF!</definedName>
    <definedName name="MONTH" localSheetId="3">[11]Backup!#REF!</definedName>
    <definedName name="MONTH">[11]Backup!#REF!</definedName>
    <definedName name="monthlist">[17]Table!$R$2:$S$13</definedName>
    <definedName name="monthtotals">'[17]WA SBC'!$D$40:$O$40</definedName>
    <definedName name="MTKWH" localSheetId="1">#REF!</definedName>
    <definedName name="MTKWH" localSheetId="2">#REF!</definedName>
    <definedName name="MTKWH" localSheetId="3">#REF!</definedName>
    <definedName name="MTKWH">#REF!</definedName>
    <definedName name="MTR_YR3">[18]Variables!$E$14</definedName>
    <definedName name="MTREV" localSheetId="1">#REF!</definedName>
    <definedName name="MTREV" localSheetId="2">#REF!</definedName>
    <definedName name="MTREV" localSheetId="3">#REF!</definedName>
    <definedName name="MTREV">#REF!</definedName>
    <definedName name="MULT" localSheetId="1">#REF!</definedName>
    <definedName name="MULT" localSheetId="2">#REF!</definedName>
    <definedName name="MULT" localSheetId="3">#REF!</definedName>
    <definedName name="MULT">#REF!</definedName>
    <definedName name="NetToGross">[10]Variables!$D$23</definedName>
    <definedName name="NEWMO1" localSheetId="1">[1]Jan!#REF!</definedName>
    <definedName name="NEWMO1" localSheetId="2">[1]Jan!#REF!</definedName>
    <definedName name="NEWMO1" localSheetId="3">[1]Jan!#REF!</definedName>
    <definedName name="NEWMO1">[1]Jan!#REF!</definedName>
    <definedName name="NEWMO2" localSheetId="1">[1]Jan!#REF!</definedName>
    <definedName name="NEWMO2" localSheetId="2">[1]Jan!#REF!</definedName>
    <definedName name="NEWMO2" localSheetId="3">[1]Jan!#REF!</definedName>
    <definedName name="NEWMO2">[1]Jan!#REF!</definedName>
    <definedName name="NEWMONTH" localSheetId="1">[1]Jan!#REF!</definedName>
    <definedName name="NEWMONTH" localSheetId="2">[1]Jan!#REF!</definedName>
    <definedName name="NEWMONTH" localSheetId="3">[1]Jan!#REF!</definedName>
    <definedName name="NEWMONTH">[1]Jan!#REF!</definedName>
    <definedName name="NORMALIZE" localSheetId="1">#REF!</definedName>
    <definedName name="NORMALIZE" localSheetId="2">#REF!</definedName>
    <definedName name="NORMALIZE" localSheetId="3">#REF!</definedName>
    <definedName name="NORMALIZE">#REF!</definedName>
    <definedName name="NOV" localSheetId="1">[11]Backup!#REF!</definedName>
    <definedName name="NOV" localSheetId="2">[11]Backup!#REF!</definedName>
    <definedName name="NOV" localSheetId="3">[11]Backup!#REF!</definedName>
    <definedName name="NOV">[11]Backup!#REF!</definedName>
    <definedName name="NOVT" localSheetId="1">#REF!</definedName>
    <definedName name="NOVT" localSheetId="2">#REF!</definedName>
    <definedName name="NOVT" localSheetId="3">#REF!</definedName>
    <definedName name="NOVT">#REF!</definedName>
    <definedName name="NPC">[8]Inputs!$N$18</definedName>
    <definedName name="NUM" localSheetId="1">#REF!</definedName>
    <definedName name="NUM" localSheetId="2">#REF!</definedName>
    <definedName name="NUM" localSheetId="3">#REF!</definedName>
    <definedName name="NUM">#REF!</definedName>
    <definedName name="OCT" localSheetId="1">[11]Backup!#REF!</definedName>
    <definedName name="OCT" localSheetId="2">[11]Backup!#REF!</definedName>
    <definedName name="OCT" localSheetId="3">[11]Backup!#REF!</definedName>
    <definedName name="OCT">[11]Backup!#REF!</definedName>
    <definedName name="OCTT" localSheetId="1">#REF!</definedName>
    <definedName name="OCTT" localSheetId="2">#REF!</definedName>
    <definedName name="OCTT" localSheetId="3">#REF!</definedName>
    <definedName name="OCTT">#REF!</definedName>
    <definedName name="ONE" localSheetId="1">[1]Jan!#REF!</definedName>
    <definedName name="ONE" localSheetId="2">[1]Jan!#REF!</definedName>
    <definedName name="ONE" localSheetId="3">[1]Jan!#REF!</definedName>
    <definedName name="ONE">[1]Jan!#REF!</definedName>
    <definedName name="option">'[19]Dist Misc'!$F$120</definedName>
    <definedName name="Page1" localSheetId="1">#REF!</definedName>
    <definedName name="Page1" localSheetId="2">#REF!</definedName>
    <definedName name="Page1" localSheetId="3">#REF!</definedName>
    <definedName name="Page1">#REF!</definedName>
    <definedName name="Page110" localSheetId="1">#REF!</definedName>
    <definedName name="Page110" localSheetId="2">#REF!</definedName>
    <definedName name="Page110" localSheetId="3">#REF!</definedName>
    <definedName name="Page110">#REF!</definedName>
    <definedName name="Page120" localSheetId="1">#REF!</definedName>
    <definedName name="Page120" localSheetId="2">#REF!</definedName>
    <definedName name="Page120" localSheetId="3">#REF!</definedName>
    <definedName name="Page120">#REF!</definedName>
    <definedName name="Page2" localSheetId="1">#REF!</definedName>
    <definedName name="Page2" localSheetId="2">#REF!</definedName>
    <definedName name="Page2" localSheetId="3">#REF!</definedName>
    <definedName name="Page2">#REF!</definedName>
    <definedName name="PAGE3" localSheetId="1">#REF!</definedName>
    <definedName name="PAGE3" localSheetId="2">#REF!</definedName>
    <definedName name="PAGE3" localSheetId="3">#REF!</definedName>
    <definedName name="PAGE3">#REF!</definedName>
    <definedName name="Page4" localSheetId="1">#REF!</definedName>
    <definedName name="Page4" localSheetId="2">#REF!</definedName>
    <definedName name="Page4" localSheetId="3">#REF!</definedName>
    <definedName name="Page4">#REF!</definedName>
    <definedName name="Page5" localSheetId="1">#REF!</definedName>
    <definedName name="Page5" localSheetId="2">#REF!</definedName>
    <definedName name="Page5" localSheetId="3">#REF!</definedName>
    <definedName name="Page5">#REF!</definedName>
    <definedName name="Page6" localSheetId="1">#REF!</definedName>
    <definedName name="Page6" localSheetId="2">#REF!</definedName>
    <definedName name="Page6" localSheetId="3">#REF!</definedName>
    <definedName name="Page6">#REF!</definedName>
    <definedName name="Page62" localSheetId="1">[20]TransInvest!#REF!</definedName>
    <definedName name="Page62" localSheetId="2">[20]TransInvest!#REF!</definedName>
    <definedName name="Page62" localSheetId="3">[20]TransInvest!#REF!</definedName>
    <definedName name="Page62">[20]TransInvest!#REF!</definedName>
    <definedName name="page65" localSheetId="1">#REF!</definedName>
    <definedName name="page65" localSheetId="2">#REF!</definedName>
    <definedName name="page65" localSheetId="3">#REF!</definedName>
    <definedName name="page65">#REF!</definedName>
    <definedName name="page66" localSheetId="1">#REF!</definedName>
    <definedName name="page66" localSheetId="2">#REF!</definedName>
    <definedName name="page66" localSheetId="3">#REF!</definedName>
    <definedName name="page66">#REF!</definedName>
    <definedName name="page67" localSheetId="1">#REF!</definedName>
    <definedName name="page67" localSheetId="2">#REF!</definedName>
    <definedName name="page67" localSheetId="3">#REF!</definedName>
    <definedName name="page67">#REF!</definedName>
    <definedName name="page68" localSheetId="1">#REF!</definedName>
    <definedName name="page68" localSheetId="2">#REF!</definedName>
    <definedName name="page68" localSheetId="3">#REF!</definedName>
    <definedName name="page68">#REF!</definedName>
    <definedName name="page69" localSheetId="1">#REF!</definedName>
    <definedName name="page69" localSheetId="2">#REF!</definedName>
    <definedName name="page69" localSheetId="3">#REF!</definedName>
    <definedName name="page69">#REF!</definedName>
    <definedName name="Page7" localSheetId="1">#REF!</definedName>
    <definedName name="Page7" localSheetId="2">#REF!</definedName>
    <definedName name="Page7" localSheetId="3">#REF!</definedName>
    <definedName name="Page7">#REF!</definedName>
    <definedName name="page8" localSheetId="1">#REF!</definedName>
    <definedName name="page8" localSheetId="2">#REF!</definedName>
    <definedName name="page8" localSheetId="3">#REF!</definedName>
    <definedName name="page8">#REF!</definedName>
    <definedName name="PALL" localSheetId="1">#REF!</definedName>
    <definedName name="PALL" localSheetId="2">#REF!</definedName>
    <definedName name="PALL" localSheetId="3">#REF!</definedName>
    <definedName name="PALL">#REF!</definedName>
    <definedName name="PBLOCK" localSheetId="1">#REF!</definedName>
    <definedName name="PBLOCK" localSheetId="2">#REF!</definedName>
    <definedName name="PBLOCK" localSheetId="3">#REF!</definedName>
    <definedName name="PBLOCK">#REF!</definedName>
    <definedName name="PBLOCKWZ" localSheetId="1">#REF!</definedName>
    <definedName name="PBLOCKWZ" localSheetId="2">#REF!</definedName>
    <definedName name="PBLOCKWZ" localSheetId="3">#REF!</definedName>
    <definedName name="PBLOCKWZ">#REF!</definedName>
    <definedName name="PCOMP" localSheetId="1">#REF!</definedName>
    <definedName name="PCOMP" localSheetId="2">#REF!</definedName>
    <definedName name="PCOMP" localSheetId="3">#REF!</definedName>
    <definedName name="PCOMP">#REF!</definedName>
    <definedName name="PCOMPOSITES" localSheetId="1">#REF!</definedName>
    <definedName name="PCOMPOSITES" localSheetId="2">#REF!</definedName>
    <definedName name="PCOMPOSITES" localSheetId="3">#REF!</definedName>
    <definedName name="PCOMPOSITES">#REF!</definedName>
    <definedName name="PCOMPWZ" localSheetId="1">#REF!</definedName>
    <definedName name="PCOMPWZ" localSheetId="2">#REF!</definedName>
    <definedName name="PCOMPWZ" localSheetId="3">#REF!</definedName>
    <definedName name="PCOMPWZ">#REF!</definedName>
    <definedName name="PeakMethod">[6]Inputs!$T$5</definedName>
    <definedName name="PMAC" localSheetId="1">[11]Backup!#REF!</definedName>
    <definedName name="PMAC" localSheetId="2">[11]Backup!#REF!</definedName>
    <definedName name="PMAC" localSheetId="3">[11]Backup!#REF!</definedName>
    <definedName name="PMAC">[11]Backup!#REF!</definedName>
    <definedName name="PRESENT" localSheetId="1">#REF!</definedName>
    <definedName name="PRESENT" localSheetId="2">#REF!</definedName>
    <definedName name="PRESENT" localSheetId="3">#REF!</definedName>
    <definedName name="PRESENT">#REF!</definedName>
    <definedName name="PRICCHNG" localSheetId="1">#REF!</definedName>
    <definedName name="PRICCHNG" localSheetId="2">#REF!</definedName>
    <definedName name="PRICCHNG" localSheetId="3">#REF!</definedName>
    <definedName name="PRICCHNG">#REF!</definedName>
    <definedName name="_xlnm.Print_Area" localSheetId="4">'8.12.7-8.12.13'!$A$1:$G$326</definedName>
    <definedName name="_xlnm.Print_Area" localSheetId="0">'Lead Sheet 1'!$A$1:$J$113</definedName>
    <definedName name="_xlnm.Print_Area" localSheetId="1">'Lead Sheet 2'!$A$1:$J$113</definedName>
    <definedName name="_xlnm.Print_Area" localSheetId="2">'Lead Sheet 3'!$A$1:$J$113</definedName>
    <definedName name="_xlnm.Print_Area" localSheetId="3">'Lead Sheet 4'!$A$1:$J$54</definedName>
    <definedName name="_xlnm.Print_Titles" localSheetId="4">'8.12.7-8.12.13'!$1:$5</definedName>
    <definedName name="_xlnm.Print_Titles" localSheetId="0">'Lead Sheet 1'!$1:$7</definedName>
    <definedName name="_xlnm.Print_Titles" localSheetId="1">'Lead Sheet 2'!$1:$7</definedName>
    <definedName name="_xlnm.Print_Titles" localSheetId="2">'Lead Sheet 3'!$1:$7</definedName>
    <definedName name="_xlnm.Print_Titles" localSheetId="3">'Lead Sheet 4'!$1:$7</definedName>
    <definedName name="PTABLES" localSheetId="1">#REF!</definedName>
    <definedName name="PTABLES" localSheetId="2">#REF!</definedName>
    <definedName name="PTABLES" localSheetId="3">#REF!</definedName>
    <definedName name="PTABLES">#REF!</definedName>
    <definedName name="PTDMOD" localSheetId="1">#REF!</definedName>
    <definedName name="PTDMOD" localSheetId="2">#REF!</definedName>
    <definedName name="PTDMOD" localSheetId="3">#REF!</definedName>
    <definedName name="PTDMOD">#REF!</definedName>
    <definedName name="PTDROLL" localSheetId="1">#REF!</definedName>
    <definedName name="PTDROLL" localSheetId="2">#REF!</definedName>
    <definedName name="PTDROLL" localSheetId="3">#REF!</definedName>
    <definedName name="PTDROLL">#REF!</definedName>
    <definedName name="PTMOD" localSheetId="1">#REF!</definedName>
    <definedName name="PTMOD" localSheetId="2">#REF!</definedName>
    <definedName name="PTMOD" localSheetId="3">#REF!</definedName>
    <definedName name="PTMOD">#REF!</definedName>
    <definedName name="PTROLL" localSheetId="1">#REF!</definedName>
    <definedName name="PTROLL" localSheetId="2">#REF!</definedName>
    <definedName name="PTROLL" localSheetId="3">#REF!</definedName>
    <definedName name="PTROLL">#REF!</definedName>
    <definedName name="PWORKBACK" localSheetId="1">#REF!</definedName>
    <definedName name="PWORKBACK" localSheetId="2">#REF!</definedName>
    <definedName name="PWORKBACK" localSheetId="3">#REF!</definedName>
    <definedName name="PWORKBACK">#REF!</definedName>
    <definedName name="Query1" localSheetId="1">#REF!</definedName>
    <definedName name="Query1" localSheetId="2">#REF!</definedName>
    <definedName name="Query1" localSheetId="3">#REF!</definedName>
    <definedName name="Query1">#REF!</definedName>
    <definedName name="RC_ADJ" localSheetId="1">#REF!</definedName>
    <definedName name="RC_ADJ" localSheetId="2">#REF!</definedName>
    <definedName name="RC_ADJ" localSheetId="3">#REF!</definedName>
    <definedName name="RC_ADJ">#REF!</definedName>
    <definedName name="RESADJ" localSheetId="1">#REF!</definedName>
    <definedName name="RESADJ" localSheetId="2">#REF!</definedName>
    <definedName name="RESADJ" localSheetId="3">#REF!</definedName>
    <definedName name="RESADJ">#REF!</definedName>
    <definedName name="ResourceSupplier">[10]Variables!$D$28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 localSheetId="1">#REF!</definedName>
    <definedName name="REV_SCHD" localSheetId="2">#REF!</definedName>
    <definedName name="REV_SCHD" localSheetId="3">#REF!</definedName>
    <definedName name="REV_SCHD">#REF!</definedName>
    <definedName name="Revenue_by_month_take_2" localSheetId="1">#REF!</definedName>
    <definedName name="Revenue_by_month_take_2" localSheetId="2">#REF!</definedName>
    <definedName name="Revenue_by_month_take_2" localSheetId="3">#REF!</definedName>
    <definedName name="Revenue_by_month_take_2">#REF!</definedName>
    <definedName name="RevenueCheck" localSheetId="1">#REF!</definedName>
    <definedName name="RevenueCheck" localSheetId="2">#REF!</definedName>
    <definedName name="RevenueCheck" localSheetId="3">#REF!</definedName>
    <definedName name="RevenueCheck">#REF!</definedName>
    <definedName name="RevReqSettle" localSheetId="1">#REF!</definedName>
    <definedName name="RevReqSettle" localSheetId="2">#REF!</definedName>
    <definedName name="RevReqSettle" localSheetId="3">#REF!</definedName>
    <definedName name="RevReqSettle">#REF!</definedName>
    <definedName name="REVVSTRS" localSheetId="1">#REF!</definedName>
    <definedName name="REVVSTRS" localSheetId="2">#REF!</definedName>
    <definedName name="REVVSTRS" localSheetId="3">#REF!</definedName>
    <definedName name="REVVSTRS">#REF!</definedName>
    <definedName name="RISFORM" localSheetId="1">#REF!</definedName>
    <definedName name="RISFORM" localSheetId="2">#REF!</definedName>
    <definedName name="RISFORM" localSheetId="3">#REF!</definedName>
    <definedName name="RISFORM">#REF!</definedName>
    <definedName name="SCH33CUSTS" localSheetId="1">#REF!</definedName>
    <definedName name="SCH33CUSTS" localSheetId="2">#REF!</definedName>
    <definedName name="SCH33CUSTS" localSheetId="3">#REF!</definedName>
    <definedName name="SCH33CUSTS">#REF!</definedName>
    <definedName name="SCH48ADJ" localSheetId="1">#REF!</definedName>
    <definedName name="SCH48ADJ" localSheetId="2">#REF!</definedName>
    <definedName name="SCH48ADJ" localSheetId="3">#REF!</definedName>
    <definedName name="SCH48ADJ">#REF!</definedName>
    <definedName name="SCH98NOR" localSheetId="1">#REF!</definedName>
    <definedName name="SCH98NOR" localSheetId="2">#REF!</definedName>
    <definedName name="SCH98NOR" localSheetId="3">#REF!</definedName>
    <definedName name="SCH98NOR">#REF!</definedName>
    <definedName name="SCHED47" localSheetId="1">#REF!</definedName>
    <definedName name="SCHED47" localSheetId="2">#REF!</definedName>
    <definedName name="SCHED47" localSheetId="3">#REF!</definedName>
    <definedName name="SCHED47">#REF!</definedName>
    <definedName name="Schedule">[8]Inputs!$N$14</definedName>
    <definedName name="se" localSheetId="1">#REF!</definedName>
    <definedName name="se" localSheetId="2">#REF!</definedName>
    <definedName name="se" localSheetId="3">#REF!</definedName>
    <definedName name="se">#REF!</definedName>
    <definedName name="SECOND" localSheetId="1">[1]Jan!#REF!</definedName>
    <definedName name="SECOND" localSheetId="2">[1]Jan!#REF!</definedName>
    <definedName name="SECOND" localSheetId="3">[1]Jan!#REF!</definedName>
    <definedName name="SECOND">[1]Jan!#REF!</definedName>
    <definedName name="SEP" localSheetId="1">[11]Backup!#REF!</definedName>
    <definedName name="SEP" localSheetId="2">[11]Backup!#REF!</definedName>
    <definedName name="SEP" localSheetId="3">[11]Backup!#REF!</definedName>
    <definedName name="SEP">[11]Backup!#REF!</definedName>
    <definedName name="SEPT" localSheetId="1">#REF!</definedName>
    <definedName name="SEPT" localSheetId="2">#REF!</definedName>
    <definedName name="SEPT" localSheetId="3">#REF!</definedName>
    <definedName name="SEPT">#REF!</definedName>
    <definedName name="SERVICES_3" localSheetId="1">#REF!</definedName>
    <definedName name="SERVICES_3" localSheetId="2">#REF!</definedName>
    <definedName name="SERVICES_3" localSheetId="3">#REF!</definedName>
    <definedName name="SERVICES_3">#REF!</definedName>
    <definedName name="sg" localSheetId="1">#REF!</definedName>
    <definedName name="sg" localSheetId="2">#REF!</definedName>
    <definedName name="sg" localSheetId="3">#REF!</definedName>
    <definedName name="sg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TART" localSheetId="1">[1]Jan!#REF!</definedName>
    <definedName name="START" localSheetId="2">[1]Jan!#REF!</definedName>
    <definedName name="START" localSheetId="3">[1]Jan!#REF!</definedName>
    <definedName name="START">[1]Jan!#REF!</definedName>
    <definedName name="SUM_TAB1" localSheetId="1">#REF!</definedName>
    <definedName name="SUM_TAB1" localSheetId="2">#REF!</definedName>
    <definedName name="SUM_TAB1" localSheetId="3">#REF!</definedName>
    <definedName name="SUM_TAB1">#REF!</definedName>
    <definedName name="SUM_TAB2" localSheetId="1">#REF!</definedName>
    <definedName name="SUM_TAB2" localSheetId="2">#REF!</definedName>
    <definedName name="SUM_TAB2" localSheetId="3">#REF!</definedName>
    <definedName name="SUM_TAB2">#REF!</definedName>
    <definedName name="SUM_TAB3" localSheetId="1">#REF!</definedName>
    <definedName name="SUM_TAB3" localSheetId="2">#REF!</definedName>
    <definedName name="SUM_TAB3" localSheetId="3">#REF!</definedName>
    <definedName name="SUM_TAB3">#REF!</definedName>
    <definedName name="TABLE_1" localSheetId="1">#REF!</definedName>
    <definedName name="TABLE_1" localSheetId="2">#REF!</definedName>
    <definedName name="TABLE_1" localSheetId="3">#REF!</definedName>
    <definedName name="TABLE_1">#REF!</definedName>
    <definedName name="TABLE_2" localSheetId="1">#REF!</definedName>
    <definedName name="TABLE_2" localSheetId="2">#REF!</definedName>
    <definedName name="TABLE_2" localSheetId="3">#REF!</definedName>
    <definedName name="TABLE_2">#REF!</definedName>
    <definedName name="TABLE_3" localSheetId="1">#REF!</definedName>
    <definedName name="TABLE_3" localSheetId="2">#REF!</definedName>
    <definedName name="TABLE_3" localSheetId="3">#REF!</definedName>
    <definedName name="TABLE_3">#REF!</definedName>
    <definedName name="TABLE_4" localSheetId="1">#REF!</definedName>
    <definedName name="TABLE_4" localSheetId="2">#REF!</definedName>
    <definedName name="TABLE_4" localSheetId="3">#REF!</definedName>
    <definedName name="TABLE_4">#REF!</definedName>
    <definedName name="TABLE_4_A" localSheetId="1">#REF!</definedName>
    <definedName name="TABLE_4_A" localSheetId="2">#REF!</definedName>
    <definedName name="TABLE_4_A" localSheetId="3">#REF!</definedName>
    <definedName name="TABLE_4_A">#REF!</definedName>
    <definedName name="TABLE_5" localSheetId="1">#REF!</definedName>
    <definedName name="TABLE_5" localSheetId="2">#REF!</definedName>
    <definedName name="TABLE_5" localSheetId="3">#REF!</definedName>
    <definedName name="TABLE_5">#REF!</definedName>
    <definedName name="TABLE_6" localSheetId="1">#REF!</definedName>
    <definedName name="TABLE_6" localSheetId="2">#REF!</definedName>
    <definedName name="TABLE_6" localSheetId="3">#REF!</definedName>
    <definedName name="TABLE_6">#REF!</definedName>
    <definedName name="TABLE_7" localSheetId="1">#REF!</definedName>
    <definedName name="TABLE_7" localSheetId="2">#REF!</definedName>
    <definedName name="TABLE_7" localSheetId="3">#REF!</definedName>
    <definedName name="TABLE_7">#REF!</definedName>
    <definedName name="TABLE1" localSheetId="1">#REF!</definedName>
    <definedName name="TABLE1" localSheetId="2">#REF!</definedName>
    <definedName name="TABLE1" localSheetId="3">#REF!</definedName>
    <definedName name="TABLE1">#REF!</definedName>
    <definedName name="TABLE2" localSheetId="1">#REF!</definedName>
    <definedName name="TABLE2" localSheetId="2">#REF!</definedName>
    <definedName name="TABLE2" localSheetId="3">#REF!</definedName>
    <definedName name="TABLE2">#REF!</definedName>
    <definedName name="TABLEA" localSheetId="1">#REF!</definedName>
    <definedName name="TABLEA" localSheetId="2">#REF!</definedName>
    <definedName name="TABLEA" localSheetId="3">#REF!</definedName>
    <definedName name="TABLEA">#REF!</definedName>
    <definedName name="TABLEONE" localSheetId="1">#REF!</definedName>
    <definedName name="TABLEONE" localSheetId="2">#REF!</definedName>
    <definedName name="TABLEONE" localSheetId="3">#REF!</definedName>
    <definedName name="TABLEONE">#REF!</definedName>
    <definedName name="TargetROR">[6]Inputs!$G$29</definedName>
    <definedName name="TDMOD" localSheetId="1">#REF!</definedName>
    <definedName name="TDMOD" localSheetId="2">#REF!</definedName>
    <definedName name="TDMOD" localSheetId="3">#REF!</definedName>
    <definedName name="TDMOD">#REF!</definedName>
    <definedName name="TDROLL" localSheetId="1">#REF!</definedName>
    <definedName name="TDROLL" localSheetId="2">#REF!</definedName>
    <definedName name="TDROLL" localSheetId="3">#REF!</definedName>
    <definedName name="TDROLL">#REF!</definedName>
    <definedName name="TEMPADJ" localSheetId="1">#REF!</definedName>
    <definedName name="TEMPADJ" localSheetId="2">#REF!</definedName>
    <definedName name="TEMPADJ" localSheetId="3">#REF!</definedName>
    <definedName name="TEMPADJ">#REF!</definedName>
    <definedName name="Test" localSheetId="1">#REF!</definedName>
    <definedName name="Test" localSheetId="2">#REF!</definedName>
    <definedName name="Test" localSheetId="3">#REF!</definedName>
    <definedName name="Test">#REF!</definedName>
    <definedName name="Test1" localSheetId="1">#REF!</definedName>
    <definedName name="Test1" localSheetId="2">#REF!</definedName>
    <definedName name="Test1" localSheetId="3">#REF!</definedName>
    <definedName name="Test1">#REF!</definedName>
    <definedName name="Test2" localSheetId="1">#REF!</definedName>
    <definedName name="Test2" localSheetId="2">#REF!</definedName>
    <definedName name="Test2" localSheetId="3">#REF!</definedName>
    <definedName name="Test2">#REF!</definedName>
    <definedName name="Test3" localSheetId="1">#REF!</definedName>
    <definedName name="Test3" localSheetId="2">#REF!</definedName>
    <definedName name="Test3" localSheetId="3">#REF!</definedName>
    <definedName name="Test3">#REF!</definedName>
    <definedName name="Test4" localSheetId="1">#REF!</definedName>
    <definedName name="Test4" localSheetId="2">#REF!</definedName>
    <definedName name="Test4" localSheetId="3">#REF!</definedName>
    <definedName name="Test4">#REF!</definedName>
    <definedName name="Test5" localSheetId="1">#REF!</definedName>
    <definedName name="Test5" localSheetId="2">#REF!</definedName>
    <definedName name="Test5" localSheetId="3">#REF!</definedName>
    <definedName name="Test5">#REF!</definedName>
    <definedName name="TRANSM_2">[21]Transm2!$A$1:$M$461:'[21]10 Yr FC'!$M$47</definedName>
    <definedName name="UAACT115S" localSheetId="1">'[8]Functional Study'!#REF!</definedName>
    <definedName name="UAACT115S" localSheetId="2">'[8]Functional Study'!#REF!</definedName>
    <definedName name="UAACT115S" localSheetId="3">'[8]Functional Study'!#REF!</definedName>
    <definedName name="UAACT115S">'[8]Functional Study'!#REF!</definedName>
    <definedName name="UACCT115" localSheetId="1">'[8]Functional Study'!#REF!</definedName>
    <definedName name="UACCT115" localSheetId="2">'[8]Functional Study'!#REF!</definedName>
    <definedName name="UACCT115" localSheetId="3">'[8]Functional Study'!#REF!</definedName>
    <definedName name="UACCT115">'[8]Functional Study'!#REF!</definedName>
    <definedName name="UACCT115DGP" localSheetId="1">'[8]Functional Study'!#REF!</definedName>
    <definedName name="UACCT115DGP" localSheetId="2">'[8]Functional Study'!#REF!</definedName>
    <definedName name="UACCT115DGP" localSheetId="3">'[8]Functional Study'!#REF!</definedName>
    <definedName name="UACCT115DGP">'[8]Functional Study'!#REF!</definedName>
    <definedName name="UACCT115SG" localSheetId="1">'[8]Functional Study'!#REF!</definedName>
    <definedName name="UACCT115SG" localSheetId="2">'[8]Functional Study'!#REF!</definedName>
    <definedName name="UACCT115SG" localSheetId="3">'[8]Functional Study'!#REF!</definedName>
    <definedName name="UACCT115SG">'[8]Functional Study'!#REF!</definedName>
    <definedName name="UAcct22842Trojd" localSheetId="1">'[6]Func Study'!#REF!</definedName>
    <definedName name="UAcct22842Trojd" localSheetId="2">'[6]Func Study'!#REF!</definedName>
    <definedName name="UAcct22842Trojd" localSheetId="3">'[6]Func Study'!#REF!</definedName>
    <definedName name="UAcct22842Trojd">'[6]Func Study'!#REF!</definedName>
    <definedName name="UACCT41020" localSheetId="1">'[7]Functional Study'!#REF!</definedName>
    <definedName name="UACCT41020" localSheetId="2">'[7]Functional Study'!#REF!</definedName>
    <definedName name="UACCT41020" localSheetId="3">'[7]Functional Study'!#REF!</definedName>
    <definedName name="UACCT41020">'[7]Functional Study'!#REF!</definedName>
    <definedName name="UACCT41020BADDEBT" localSheetId="1">'[7]Functional Study'!#REF!</definedName>
    <definedName name="UACCT41020BADDEBT" localSheetId="2">'[7]Functional Study'!#REF!</definedName>
    <definedName name="UACCT41020BADDEBT" localSheetId="3">'[7]Functional Study'!#REF!</definedName>
    <definedName name="UACCT41020BADDEBT">'[7]Functional Study'!#REF!</definedName>
    <definedName name="UACCT41020DITEXP" localSheetId="1">'[7]Functional Study'!#REF!</definedName>
    <definedName name="UACCT41020DITEXP" localSheetId="2">'[7]Functional Study'!#REF!</definedName>
    <definedName name="UACCT41020DITEXP" localSheetId="3">'[7]Functional Study'!#REF!</definedName>
    <definedName name="UACCT41020DITEXP">'[7]Functional Study'!#REF!</definedName>
    <definedName name="UACCT41020DNPU" localSheetId="1">'[7]Functional Study'!#REF!</definedName>
    <definedName name="UACCT41020DNPU" localSheetId="2">'[7]Functional Study'!#REF!</definedName>
    <definedName name="UACCT41020DNPU" localSheetId="3">'[7]Functional Study'!#REF!</definedName>
    <definedName name="UACCT41020DNPU">'[7]Functional Study'!#REF!</definedName>
    <definedName name="UACCT41020S" localSheetId="1">'[7]Functional Study'!#REF!</definedName>
    <definedName name="UACCT41020S" localSheetId="2">'[7]Functional Study'!#REF!</definedName>
    <definedName name="UACCT41020S" localSheetId="3">'[7]Functional Study'!#REF!</definedName>
    <definedName name="UACCT41020S">'[7]Functional Study'!#REF!</definedName>
    <definedName name="UACCT41020SE" localSheetId="1">'[7]Functional Study'!#REF!</definedName>
    <definedName name="UACCT41020SE" localSheetId="2">'[7]Functional Study'!#REF!</definedName>
    <definedName name="UACCT41020SE" localSheetId="3">'[7]Functional Study'!#REF!</definedName>
    <definedName name="UACCT41020SE">'[7]Functional Study'!#REF!</definedName>
    <definedName name="UACCT41020SG" localSheetId="1">'[7]Functional Study'!#REF!</definedName>
    <definedName name="UACCT41020SG" localSheetId="2">'[7]Functional Study'!#REF!</definedName>
    <definedName name="UACCT41020SG" localSheetId="3">'[7]Functional Study'!#REF!</definedName>
    <definedName name="UACCT41020SG">'[7]Functional Study'!#REF!</definedName>
    <definedName name="UACCT41020SGCT" localSheetId="1">'[7]Functional Study'!#REF!</definedName>
    <definedName name="UACCT41020SGCT" localSheetId="2">'[7]Functional Study'!#REF!</definedName>
    <definedName name="UACCT41020SGCT" localSheetId="3">'[7]Functional Study'!#REF!</definedName>
    <definedName name="UACCT41020SGCT">'[7]Functional Study'!#REF!</definedName>
    <definedName name="UACCT41020SGPP" localSheetId="1">'[7]Functional Study'!#REF!</definedName>
    <definedName name="UACCT41020SGPP" localSheetId="2">'[7]Functional Study'!#REF!</definedName>
    <definedName name="UACCT41020SGPP" localSheetId="3">'[7]Functional Study'!#REF!</definedName>
    <definedName name="UACCT41020SGPP">'[7]Functional Study'!#REF!</definedName>
    <definedName name="UACCT41020SO" localSheetId="1">'[7]Functional Study'!#REF!</definedName>
    <definedName name="UACCT41020SO" localSheetId="2">'[7]Functional Study'!#REF!</definedName>
    <definedName name="UACCT41020SO" localSheetId="3">'[7]Functional Study'!#REF!</definedName>
    <definedName name="UACCT41020SO">'[7]Functional Study'!#REF!</definedName>
    <definedName name="UACCT41020TROJP" localSheetId="1">'[7]Functional Study'!#REF!</definedName>
    <definedName name="UACCT41020TROJP" localSheetId="2">'[7]Functional Study'!#REF!</definedName>
    <definedName name="UACCT41020TROJP" localSheetId="3">'[7]Functional Study'!#REF!</definedName>
    <definedName name="UACCT41020TROJP">'[7]Functional Study'!#REF!</definedName>
    <definedName name="UACCT4102SNPD" localSheetId="1">'[7]Functional Study'!#REF!</definedName>
    <definedName name="UACCT4102SNPD" localSheetId="2">'[7]Functional Study'!#REF!</definedName>
    <definedName name="UACCT4102SNPD" localSheetId="3">'[7]Functional Study'!#REF!</definedName>
    <definedName name="UACCT4102SNPD">'[7]Functional Study'!#REF!</definedName>
    <definedName name="UAcct41111" localSheetId="1">'[7]Functional Study'!#REF!</definedName>
    <definedName name="UAcct41111" localSheetId="2">'[7]Functional Study'!#REF!</definedName>
    <definedName name="UAcct41111" localSheetId="3">'[7]Functional Study'!#REF!</definedName>
    <definedName name="UAcct41111">'[7]Functional Study'!#REF!</definedName>
    <definedName name="UAcct41111Baddebt" localSheetId="1">'[7]Functional Study'!#REF!</definedName>
    <definedName name="UAcct41111Baddebt" localSheetId="2">'[7]Functional Study'!#REF!</definedName>
    <definedName name="UAcct41111Baddebt" localSheetId="3">'[7]Functional Study'!#REF!</definedName>
    <definedName name="UAcct41111Baddebt">'[7]Functional Study'!#REF!</definedName>
    <definedName name="UAcct41111Dgp" localSheetId="1">'[7]Functional Study'!#REF!</definedName>
    <definedName name="UAcct41111Dgp" localSheetId="2">'[7]Functional Study'!#REF!</definedName>
    <definedName name="UAcct41111Dgp" localSheetId="3">'[7]Functional Study'!#REF!</definedName>
    <definedName name="UAcct41111Dgp">'[7]Functional Study'!#REF!</definedName>
    <definedName name="UAcct41111Dgu" localSheetId="1">'[7]Functional Study'!#REF!</definedName>
    <definedName name="UAcct41111Dgu" localSheetId="2">'[7]Functional Study'!#REF!</definedName>
    <definedName name="UAcct41111Dgu" localSheetId="3">'[7]Functional Study'!#REF!</definedName>
    <definedName name="UAcct41111Dgu">'[7]Functional Study'!#REF!</definedName>
    <definedName name="UAcct41111Ditexp" localSheetId="1">'[7]Functional Study'!#REF!</definedName>
    <definedName name="UAcct41111Ditexp" localSheetId="2">'[7]Functional Study'!#REF!</definedName>
    <definedName name="UAcct41111Ditexp" localSheetId="3">'[7]Functional Study'!#REF!</definedName>
    <definedName name="UAcct41111Ditexp">'[7]Functional Study'!#REF!</definedName>
    <definedName name="UAcct41111Dnpp" localSheetId="1">'[7]Functional Study'!#REF!</definedName>
    <definedName name="UAcct41111Dnpp" localSheetId="2">'[7]Functional Study'!#REF!</definedName>
    <definedName name="UAcct41111Dnpp" localSheetId="3">'[7]Functional Study'!#REF!</definedName>
    <definedName name="UAcct41111Dnpp">'[7]Functional Study'!#REF!</definedName>
    <definedName name="UAcct41111Dnptp" localSheetId="1">'[7]Functional Study'!#REF!</definedName>
    <definedName name="UAcct41111Dnptp" localSheetId="2">'[7]Functional Study'!#REF!</definedName>
    <definedName name="UAcct41111Dnptp" localSheetId="3">'[7]Functional Study'!#REF!</definedName>
    <definedName name="UAcct41111Dnptp">'[7]Functional Study'!#REF!</definedName>
    <definedName name="UAcct41111S" localSheetId="1">'[7]Functional Study'!#REF!</definedName>
    <definedName name="UAcct41111S" localSheetId="2">'[7]Functional Study'!#REF!</definedName>
    <definedName name="UAcct41111S" localSheetId="3">'[7]Functional Study'!#REF!</definedName>
    <definedName name="UAcct41111S">'[7]Functional Study'!#REF!</definedName>
    <definedName name="UAcct41111Se" localSheetId="1">'[7]Functional Study'!#REF!</definedName>
    <definedName name="UAcct41111Se" localSheetId="2">'[7]Functional Study'!#REF!</definedName>
    <definedName name="UAcct41111Se" localSheetId="3">'[7]Functional Study'!#REF!</definedName>
    <definedName name="UAcct41111Se">'[7]Functional Study'!#REF!</definedName>
    <definedName name="UAcct41111Sg" localSheetId="1">'[7]Functional Study'!#REF!</definedName>
    <definedName name="UAcct41111Sg" localSheetId="2">'[7]Functional Study'!#REF!</definedName>
    <definedName name="UAcct41111Sg" localSheetId="3">'[7]Functional Study'!#REF!</definedName>
    <definedName name="UAcct41111Sg">'[7]Functional Study'!#REF!</definedName>
    <definedName name="UAcct41111Sgpp" localSheetId="1">'[7]Functional Study'!#REF!</definedName>
    <definedName name="UAcct41111Sgpp" localSheetId="2">'[7]Functional Study'!#REF!</definedName>
    <definedName name="UAcct41111Sgpp" localSheetId="3">'[7]Functional Study'!#REF!</definedName>
    <definedName name="UAcct41111Sgpp">'[7]Functional Study'!#REF!</definedName>
    <definedName name="UAcct41111So" localSheetId="1">'[7]Functional Study'!#REF!</definedName>
    <definedName name="UAcct41111So" localSheetId="2">'[7]Functional Study'!#REF!</definedName>
    <definedName name="UAcct41111So" localSheetId="3">'[7]Functional Study'!#REF!</definedName>
    <definedName name="UAcct41111So">'[7]Functional Study'!#REF!</definedName>
    <definedName name="UAcct41111Trojp" localSheetId="1">'[7]Functional Study'!#REF!</definedName>
    <definedName name="UAcct41111Trojp" localSheetId="2">'[7]Functional Study'!#REF!</definedName>
    <definedName name="UAcct41111Trojp" localSheetId="3">'[7]Functional Study'!#REF!</definedName>
    <definedName name="UAcct41111Trojp">'[7]Functional Study'!#REF!</definedName>
    <definedName name="UAcct447CAEE" localSheetId="1">'[5]Func Study'!#REF!</definedName>
    <definedName name="UAcct447CAEE" localSheetId="2">'[5]Func Study'!#REF!</definedName>
    <definedName name="UAcct447CAEE" localSheetId="3">'[5]Func Study'!#REF!</definedName>
    <definedName name="UAcct447CAEE">'[5]Func Study'!#REF!</definedName>
    <definedName name="UAcct447CAGE" localSheetId="1">'[5]Func Study'!#REF!</definedName>
    <definedName name="UAcct447CAGE" localSheetId="2">'[5]Func Study'!#REF!</definedName>
    <definedName name="UAcct447CAGE" localSheetId="3">'[5]Func Study'!#REF!</definedName>
    <definedName name="UAcct447CAGE">'[5]Func Study'!#REF!</definedName>
    <definedName name="UAcct447Dgu" localSheetId="1">'[6]Func Study'!#REF!</definedName>
    <definedName name="UAcct447Dgu" localSheetId="2">'[6]Func Study'!#REF!</definedName>
    <definedName name="UAcct447Dgu" localSheetId="3">'[6]Func Study'!#REF!</definedName>
    <definedName name="UAcct447Dgu">'[6]Func Study'!#REF!</definedName>
    <definedName name="UAcct453CAGE" localSheetId="1">'[5]Func Study'!#REF!</definedName>
    <definedName name="UAcct453CAGE" localSheetId="2">'[5]Func Study'!#REF!</definedName>
    <definedName name="UAcct453CAGE" localSheetId="3">'[5]Func Study'!#REF!</definedName>
    <definedName name="UAcct453CAGE">'[5]Func Study'!#REF!</definedName>
    <definedName name="UAcct453CAGW" localSheetId="1">'[5]Func Study'!#REF!</definedName>
    <definedName name="UAcct453CAGW" localSheetId="2">'[5]Func Study'!#REF!</definedName>
    <definedName name="UAcct453CAGW" localSheetId="3">'[5]Func Study'!#REF!</definedName>
    <definedName name="UAcct453CAGW">'[5]Func Study'!#REF!</definedName>
    <definedName name="UAcct502JBG" localSheetId="1">'[5]Func Study'!#REF!</definedName>
    <definedName name="UAcct502JBG" localSheetId="2">'[5]Func Study'!#REF!</definedName>
    <definedName name="UAcct502JBG" localSheetId="3">'[5]Func Study'!#REF!</definedName>
    <definedName name="UAcct502JBG">'[5]Func Study'!#REF!</definedName>
    <definedName name="UAcct505JBG" localSheetId="1">'[5]Func Study'!#REF!</definedName>
    <definedName name="UAcct505JBG" localSheetId="2">'[5]Func Study'!#REF!</definedName>
    <definedName name="UAcct505JBG" localSheetId="3">'[5]Func Study'!#REF!</definedName>
    <definedName name="UAcct505JBG">'[5]Func Study'!#REF!</definedName>
    <definedName name="UAcct506JBG" localSheetId="1">'[5]Func Study'!#REF!</definedName>
    <definedName name="UAcct506JBG" localSheetId="2">'[5]Func Study'!#REF!</definedName>
    <definedName name="UAcct506JBG" localSheetId="3">'[5]Func Study'!#REF!</definedName>
    <definedName name="UAcct506JBG">'[5]Func Study'!#REF!</definedName>
    <definedName name="UAcct507JBG" localSheetId="1">'[5]Func Study'!#REF!</definedName>
    <definedName name="UAcct507JBG" localSheetId="2">'[5]Func Study'!#REF!</definedName>
    <definedName name="UAcct507JBG" localSheetId="3">'[5]Func Study'!#REF!</definedName>
    <definedName name="UAcct507JBG">'[5]Func Study'!#REF!</definedName>
    <definedName name="UAcct510JBG" localSheetId="1">'[5]Func Study'!#REF!</definedName>
    <definedName name="UAcct510JBG" localSheetId="2">'[5]Func Study'!#REF!</definedName>
    <definedName name="UAcct510JBG" localSheetId="3">'[5]Func Study'!#REF!</definedName>
    <definedName name="UAcct510JBG">'[5]Func Study'!#REF!</definedName>
    <definedName name="UAcct511JBG" localSheetId="1">'[5]Func Study'!#REF!</definedName>
    <definedName name="UAcct511JBG" localSheetId="2">'[5]Func Study'!#REF!</definedName>
    <definedName name="UAcct511JBG" localSheetId="3">'[5]Func Study'!#REF!</definedName>
    <definedName name="UAcct511JBG">'[5]Func Study'!#REF!</definedName>
    <definedName name="UAcct512JBG" localSheetId="1">'[5]Func Study'!#REF!</definedName>
    <definedName name="UAcct512JBG" localSheetId="2">'[5]Func Study'!#REF!</definedName>
    <definedName name="UAcct512JBG" localSheetId="3">'[5]Func Study'!#REF!</definedName>
    <definedName name="UAcct512JBG">'[5]Func Study'!#REF!</definedName>
    <definedName name="UAcct513JBG" localSheetId="1">'[5]Func Study'!#REF!</definedName>
    <definedName name="UAcct513JBG" localSheetId="2">'[5]Func Study'!#REF!</definedName>
    <definedName name="UAcct513JBG" localSheetId="3">'[5]Func Study'!#REF!</definedName>
    <definedName name="UAcct513JBG">'[5]Func Study'!#REF!</definedName>
    <definedName name="UAcct514JBG" localSheetId="1">'[5]Func Study'!#REF!</definedName>
    <definedName name="UAcct514JBG" localSheetId="2">'[5]Func Study'!#REF!</definedName>
    <definedName name="UAcct514JBG" localSheetId="3">'[5]Func Study'!#REF!</definedName>
    <definedName name="UAcct514JBG">'[5]Func Study'!#REF!</definedName>
    <definedName name="UAcct5506SE" localSheetId="1">'[5]Func Study'!#REF!</definedName>
    <definedName name="UAcct5506SE" localSheetId="2">'[5]Func Study'!#REF!</definedName>
    <definedName name="UAcct5506SE" localSheetId="3">'[5]Func Study'!#REF!</definedName>
    <definedName name="UAcct5506SE">'[5]Func Study'!#REF!</definedName>
    <definedName name="UAcct555CAEE" localSheetId="1">'[5]Func Study'!#REF!</definedName>
    <definedName name="UAcct555CAEE" localSheetId="2">'[5]Func Study'!#REF!</definedName>
    <definedName name="UAcct555CAEE" localSheetId="3">'[5]Func Study'!#REF!</definedName>
    <definedName name="UAcct555CAEE">'[5]Func Study'!#REF!</definedName>
    <definedName name="UAcct555CAGE" localSheetId="1">'[5]Func Study'!#REF!</definedName>
    <definedName name="UAcct555CAGE" localSheetId="2">'[5]Func Study'!#REF!</definedName>
    <definedName name="UAcct555CAGE" localSheetId="3">'[5]Func Study'!#REF!</definedName>
    <definedName name="UAcct555CAGE">'[5]Func Study'!#REF!</definedName>
    <definedName name="Uacct904SG" localSheetId="1">'[8]Functional Study'!#REF!</definedName>
    <definedName name="Uacct904SG" localSheetId="2">'[8]Functional Study'!#REF!</definedName>
    <definedName name="Uacct904SG" localSheetId="3">'[8]Functional Study'!#REF!</definedName>
    <definedName name="Uacct904SG">'[8]Functional Study'!#REF!</definedName>
    <definedName name="UNBILREV" localSheetId="1">#REF!</definedName>
    <definedName name="UNBILREV" localSheetId="2">#REF!</definedName>
    <definedName name="UNBILREV" localSheetId="3">#REF!</definedName>
    <definedName name="UNBILREV">#REF!</definedName>
    <definedName name="UncollectibleAccounts">[10]Variables!$D$25</definedName>
    <definedName name="UtGrossReceipts">[10]Variables!$D$29</definedName>
    <definedName name="ValidAccount">[9]Variables!$AK$43:$AK$369</definedName>
    <definedName name="VAR" localSheetId="1">[11]Backup!#REF!</definedName>
    <definedName name="VAR" localSheetId="2">[11]Backup!#REF!</definedName>
    <definedName name="VAR" localSheetId="3">[11]Backup!#REF!</definedName>
    <definedName name="VAR">[11]Backup!#REF!</definedName>
    <definedName name="VARIABLE" localSheetId="1">[15]Summary!#REF!</definedName>
    <definedName name="VARIABLE" localSheetId="2">[15]Summary!#REF!</definedName>
    <definedName name="VARIABLE" localSheetId="3">[15]Summary!#REF!</definedName>
    <definedName name="VARIABLE">[15]Summary!#REF!</definedName>
    <definedName name="VOUCHER" localSheetId="1">#REF!</definedName>
    <definedName name="VOUCHER" localSheetId="2">#REF!</definedName>
    <definedName name="VOUCHER" localSheetId="3">#REF!</definedName>
    <definedName name="VOUCHER">#REF!</definedName>
    <definedName name="WaRevenueTax">[10]Variables!$D$27</definedName>
    <definedName name="WEATHER" localSheetId="1">#REF!</definedName>
    <definedName name="WEATHER" localSheetId="2">#REF!</definedName>
    <definedName name="WEATHER" localSheetId="3">#REF!</definedName>
    <definedName name="WEATHER">#REF!</definedName>
    <definedName name="WEATHRNORM" localSheetId="1">#REF!</definedName>
    <definedName name="WEATHRNORM" localSheetId="2">#REF!</definedName>
    <definedName name="WEATHRNORM" localSheetId="3">#REF!</definedName>
    <definedName name="WEATHRNORM">#REF!</definedName>
    <definedName name="WIDTH" localSheetId="1">#REF!</definedName>
    <definedName name="WIDTH" localSheetId="2">#REF!</definedName>
    <definedName name="WIDTH" localSheetId="3">#REF!</definedName>
    <definedName name="WIDTH">#REF!</definedName>
    <definedName name="WinterPeak">'[22]Load Data'!$D$9:$H$12,'[22]Load Data'!$D$20:$H$22</definedName>
    <definedName name="WORK1" localSheetId="1">#REF!</definedName>
    <definedName name="WORK1" localSheetId="2">#REF!</definedName>
    <definedName name="WORK1" localSheetId="3">#REF!</definedName>
    <definedName name="WORK1">#REF!</definedName>
    <definedName name="WORK2" localSheetId="1">#REF!</definedName>
    <definedName name="WORK2" localSheetId="2">#REF!</definedName>
    <definedName name="WORK2" localSheetId="3">#REF!</definedName>
    <definedName name="WORK2">#REF!</definedName>
    <definedName name="WORK3" localSheetId="1">#REF!</definedName>
    <definedName name="WORK3" localSheetId="2">#REF!</definedName>
    <definedName name="WORK3" localSheetId="3">#REF!</definedName>
    <definedName name="WORK3">#REF!</definedName>
    <definedName name="wrn.All._.Pages.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x">'[23]Weather Present'!$K$7</definedName>
    <definedName name="y" hidden="1">'[3]DSM Output'!$B$21:$B$23</definedName>
    <definedName name="Year" localSheetId="1">#REF!</definedName>
    <definedName name="Year" localSheetId="2">#REF!</definedName>
    <definedName name="Year" localSheetId="3">#REF!</definedName>
    <definedName name="Year">#REF!</definedName>
    <definedName name="YEFactors">[9]Factors!$S$3:$AG$99</definedName>
    <definedName name="z" hidden="1">'[3]DSM Output'!$G$21:$G$23</definedName>
    <definedName name="ZA" localSheetId="1">'[24] annual balance '!#REF!</definedName>
    <definedName name="ZA" localSheetId="2">'[24] annual balance '!#REF!</definedName>
    <definedName name="ZA" localSheetId="3">'[24] annual balance '!#REF!</definedName>
    <definedName name="ZA">'[24] annual balance '!#REF!</definedName>
  </definedNames>
  <calcPr calcId="145621"/>
</workbook>
</file>

<file path=xl/calcChain.xml><?xml version="1.0" encoding="utf-8"?>
<calcChain xmlns="http://schemas.openxmlformats.org/spreadsheetml/2006/main">
  <c r="K101" i="1" l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I11" i="3" l="1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" i="3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" i="2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" i="1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10" i="4"/>
  <c r="I104" i="2" l="1"/>
  <c r="I45" i="4"/>
  <c r="I109" i="3"/>
  <c r="I102" i="1"/>
  <c r="B3" i="4"/>
  <c r="B3" i="3"/>
  <c r="B3" i="2"/>
  <c r="A3" i="5"/>
  <c r="A2" i="5"/>
  <c r="A1" i="5"/>
  <c r="E326" i="5"/>
  <c r="D326" i="5"/>
  <c r="F325" i="5"/>
  <c r="F324" i="5"/>
  <c r="F323" i="5"/>
  <c r="F322" i="5"/>
  <c r="F321" i="5"/>
  <c r="F320" i="5"/>
  <c r="F319" i="5"/>
  <c r="F318" i="5"/>
  <c r="F317" i="5"/>
  <c r="F316" i="5"/>
  <c r="F315" i="5"/>
  <c r="F314" i="5"/>
  <c r="F313" i="5"/>
  <c r="F312" i="5"/>
  <c r="F311" i="5"/>
  <c r="F310" i="5"/>
  <c r="F309" i="5"/>
  <c r="F308" i="5"/>
  <c r="F307" i="5"/>
  <c r="F306" i="5"/>
  <c r="F305" i="5"/>
  <c r="F304" i="5"/>
  <c r="F303" i="5"/>
  <c r="F302" i="5"/>
  <c r="F301" i="5"/>
  <c r="F300" i="5"/>
  <c r="F299" i="5"/>
  <c r="F298" i="5"/>
  <c r="F297" i="5"/>
  <c r="F296" i="5"/>
  <c r="F295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326" i="5" s="1"/>
  <c r="G44" i="4"/>
  <c r="F44" i="4"/>
  <c r="G43" i="4"/>
  <c r="F43" i="4"/>
  <c r="G42" i="4"/>
  <c r="F42" i="4"/>
  <c r="G41" i="4"/>
  <c r="F41" i="4"/>
  <c r="G40" i="4"/>
  <c r="F40" i="4"/>
  <c r="G39" i="4"/>
  <c r="F39" i="4"/>
  <c r="G38" i="4"/>
  <c r="F38" i="4"/>
  <c r="G37" i="4"/>
  <c r="F37" i="4"/>
  <c r="G36" i="4"/>
  <c r="F36" i="4"/>
  <c r="G35" i="4"/>
  <c r="F35" i="4"/>
  <c r="G34" i="4"/>
  <c r="F34" i="4"/>
  <c r="G33" i="4"/>
  <c r="F33" i="4"/>
  <c r="G32" i="4"/>
  <c r="F32" i="4"/>
  <c r="G31" i="4"/>
  <c r="F31" i="4"/>
  <c r="G30" i="4"/>
  <c r="F30" i="4"/>
  <c r="G29" i="4"/>
  <c r="F29" i="4"/>
  <c r="G28" i="4"/>
  <c r="F28" i="4"/>
  <c r="G27" i="4"/>
  <c r="F27" i="4"/>
  <c r="G26" i="4"/>
  <c r="F26" i="4"/>
  <c r="G25" i="4"/>
  <c r="F25" i="4"/>
  <c r="G24" i="4"/>
  <c r="F24" i="4"/>
  <c r="G23" i="4"/>
  <c r="F23" i="4"/>
  <c r="G22" i="4"/>
  <c r="F22" i="4"/>
  <c r="G21" i="4"/>
  <c r="F21" i="4"/>
  <c r="G20" i="4"/>
  <c r="F20" i="4"/>
  <c r="G19" i="4"/>
  <c r="F19" i="4"/>
  <c r="G18" i="4"/>
  <c r="F18" i="4"/>
  <c r="G17" i="4"/>
  <c r="F17" i="4"/>
  <c r="G16" i="4"/>
  <c r="F16" i="4"/>
  <c r="G15" i="4"/>
  <c r="F15" i="4"/>
  <c r="G14" i="4"/>
  <c r="F14" i="4"/>
  <c r="G13" i="4"/>
  <c r="F13" i="4"/>
  <c r="G12" i="4"/>
  <c r="F12" i="4"/>
  <c r="G11" i="4"/>
  <c r="F11" i="4"/>
  <c r="G10" i="4"/>
  <c r="F10" i="4"/>
  <c r="F45" i="4" s="1"/>
  <c r="G108" i="3"/>
  <c r="F108" i="3"/>
  <c r="G107" i="3"/>
  <c r="F107" i="3"/>
  <c r="G106" i="3"/>
  <c r="F106" i="3"/>
  <c r="G105" i="3"/>
  <c r="F105" i="3"/>
  <c r="G104" i="3"/>
  <c r="F104" i="3"/>
  <c r="G103" i="3"/>
  <c r="F103" i="3"/>
  <c r="G102" i="3"/>
  <c r="F102" i="3"/>
  <c r="G101" i="3"/>
  <c r="F101" i="3"/>
  <c r="G100" i="3"/>
  <c r="F100" i="3"/>
  <c r="G99" i="3"/>
  <c r="F99" i="3"/>
  <c r="G98" i="3"/>
  <c r="F98" i="3"/>
  <c r="G97" i="3"/>
  <c r="F97" i="3"/>
  <c r="G96" i="3"/>
  <c r="F96" i="3"/>
  <c r="G95" i="3"/>
  <c r="F95" i="3"/>
  <c r="G94" i="3"/>
  <c r="F94" i="3"/>
  <c r="G93" i="3"/>
  <c r="F93" i="3"/>
  <c r="G92" i="3"/>
  <c r="F92" i="3"/>
  <c r="G91" i="3"/>
  <c r="F91" i="3"/>
  <c r="G90" i="3"/>
  <c r="F90" i="3"/>
  <c r="G89" i="3"/>
  <c r="F89" i="3"/>
  <c r="G88" i="3"/>
  <c r="F88" i="3"/>
  <c r="G87" i="3"/>
  <c r="F87" i="3"/>
  <c r="G86" i="3"/>
  <c r="F86" i="3"/>
  <c r="G85" i="3"/>
  <c r="F85" i="3"/>
  <c r="G84" i="3"/>
  <c r="F84" i="3"/>
  <c r="G83" i="3"/>
  <c r="F83" i="3"/>
  <c r="G82" i="3"/>
  <c r="F82" i="3"/>
  <c r="G81" i="3"/>
  <c r="F81" i="3"/>
  <c r="G80" i="3"/>
  <c r="F80" i="3"/>
  <c r="G79" i="3"/>
  <c r="F79" i="3"/>
  <c r="G78" i="3"/>
  <c r="F78" i="3"/>
  <c r="G77" i="3"/>
  <c r="F77" i="3"/>
  <c r="G76" i="3"/>
  <c r="F76" i="3"/>
  <c r="G75" i="3"/>
  <c r="F75" i="3"/>
  <c r="G74" i="3"/>
  <c r="F74" i="3"/>
  <c r="G73" i="3"/>
  <c r="F73" i="3"/>
  <c r="G72" i="3"/>
  <c r="F72" i="3"/>
  <c r="G71" i="3"/>
  <c r="F71" i="3"/>
  <c r="G70" i="3"/>
  <c r="F70" i="3"/>
  <c r="G69" i="3"/>
  <c r="F69" i="3"/>
  <c r="G68" i="3"/>
  <c r="F68" i="3"/>
  <c r="G67" i="3"/>
  <c r="F67" i="3"/>
  <c r="G66" i="3"/>
  <c r="F66" i="3"/>
  <c r="G65" i="3"/>
  <c r="F65" i="3"/>
  <c r="G64" i="3"/>
  <c r="F64" i="3"/>
  <c r="G63" i="3"/>
  <c r="F63" i="3"/>
  <c r="G62" i="3"/>
  <c r="F62" i="3"/>
  <c r="G61" i="3"/>
  <c r="F61" i="3"/>
  <c r="G60" i="3"/>
  <c r="F60" i="3"/>
  <c r="G59" i="3"/>
  <c r="F59" i="3"/>
  <c r="G58" i="3"/>
  <c r="F58" i="3"/>
  <c r="G57" i="3"/>
  <c r="F57" i="3"/>
  <c r="G56" i="3"/>
  <c r="F56" i="3"/>
  <c r="G55" i="3"/>
  <c r="F55" i="3"/>
  <c r="G54" i="3"/>
  <c r="F54" i="3"/>
  <c r="G53" i="3"/>
  <c r="F53" i="3"/>
  <c r="G52" i="3"/>
  <c r="F52" i="3"/>
  <c r="G51" i="3"/>
  <c r="F51" i="3"/>
  <c r="G50" i="3"/>
  <c r="F50" i="3"/>
  <c r="G49" i="3"/>
  <c r="F49" i="3"/>
  <c r="G48" i="3"/>
  <c r="F48" i="3"/>
  <c r="G47" i="3"/>
  <c r="F47" i="3"/>
  <c r="G46" i="3"/>
  <c r="F46" i="3"/>
  <c r="G45" i="3"/>
  <c r="F45" i="3"/>
  <c r="G44" i="3"/>
  <c r="F44" i="3"/>
  <c r="G43" i="3"/>
  <c r="F43" i="3"/>
  <c r="G42" i="3"/>
  <c r="F42" i="3"/>
  <c r="G41" i="3"/>
  <c r="F41" i="3"/>
  <c r="G40" i="3"/>
  <c r="F40" i="3"/>
  <c r="G39" i="3"/>
  <c r="F39" i="3"/>
  <c r="G38" i="3"/>
  <c r="F38" i="3"/>
  <c r="G37" i="3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F109" i="3" s="1"/>
  <c r="G103" i="2"/>
  <c r="F103" i="2"/>
  <c r="G102" i="2"/>
  <c r="F102" i="2"/>
  <c r="G101" i="2"/>
  <c r="F101" i="2"/>
  <c r="G100" i="2"/>
  <c r="F100" i="2"/>
  <c r="G99" i="2"/>
  <c r="F99" i="2"/>
  <c r="G98" i="2"/>
  <c r="F98" i="2"/>
  <c r="G97" i="2"/>
  <c r="F97" i="2"/>
  <c r="G96" i="2"/>
  <c r="F96" i="2"/>
  <c r="G95" i="2"/>
  <c r="F95" i="2"/>
  <c r="G94" i="2"/>
  <c r="F94" i="2"/>
  <c r="G93" i="2"/>
  <c r="F93" i="2"/>
  <c r="G92" i="2"/>
  <c r="F92" i="2"/>
  <c r="G91" i="2"/>
  <c r="F91" i="2"/>
  <c r="G90" i="2"/>
  <c r="F90" i="2"/>
  <c r="G89" i="2"/>
  <c r="F89" i="2"/>
  <c r="G88" i="2"/>
  <c r="F88" i="2"/>
  <c r="G87" i="2"/>
  <c r="F87" i="2"/>
  <c r="G86" i="2"/>
  <c r="F86" i="2"/>
  <c r="G85" i="2"/>
  <c r="F85" i="2"/>
  <c r="G84" i="2"/>
  <c r="F84" i="2"/>
  <c r="G83" i="2"/>
  <c r="F83" i="2"/>
  <c r="G82" i="2"/>
  <c r="F82" i="2"/>
  <c r="G81" i="2"/>
  <c r="F81" i="2"/>
  <c r="G80" i="2"/>
  <c r="F80" i="2"/>
  <c r="G79" i="2"/>
  <c r="F79" i="2"/>
  <c r="G78" i="2"/>
  <c r="F78" i="2"/>
  <c r="G77" i="2"/>
  <c r="F77" i="2"/>
  <c r="G76" i="2"/>
  <c r="F76" i="2"/>
  <c r="G75" i="2"/>
  <c r="F75" i="2"/>
  <c r="G74" i="2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F104" i="2" s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F102" i="1" s="1"/>
  <c r="I47" i="4" l="1"/>
  <c r="F47" i="4"/>
</calcChain>
</file>

<file path=xl/sharedStrings.xml><?xml version="1.0" encoding="utf-8"?>
<sst xmlns="http://schemas.openxmlformats.org/spreadsheetml/2006/main" count="2265" uniqueCount="437">
  <si>
    <t>PacifiCorp</t>
  </si>
  <si>
    <t>PAGE</t>
  </si>
  <si>
    <t>TOTAL</t>
  </si>
  <si>
    <t>WCA</t>
  </si>
  <si>
    <t>ACCOUNT</t>
  </si>
  <si>
    <t>Type</t>
  </si>
  <si>
    <t>COMPANY</t>
  </si>
  <si>
    <t>FACTOR</t>
  </si>
  <si>
    <t>FACTOR %</t>
  </si>
  <si>
    <t>ALLOCATED</t>
  </si>
  <si>
    <t>REF#</t>
  </si>
  <si>
    <t>Adjustment to Rate Base:</t>
  </si>
  <si>
    <t>302</t>
  </si>
  <si>
    <t>SG</t>
  </si>
  <si>
    <t>ID</t>
  </si>
  <si>
    <t>303</t>
  </si>
  <si>
    <t>CA</t>
  </si>
  <si>
    <t>CN</t>
  </si>
  <si>
    <t>OR</t>
  </si>
  <si>
    <t>SO</t>
  </si>
  <si>
    <t>UT</t>
  </si>
  <si>
    <t>WA</t>
  </si>
  <si>
    <t>WYP</t>
  </si>
  <si>
    <t>310</t>
  </si>
  <si>
    <t>311</t>
  </si>
  <si>
    <t>312</t>
  </si>
  <si>
    <t>314</t>
  </si>
  <si>
    <t>315</t>
  </si>
  <si>
    <t>316</t>
  </si>
  <si>
    <t>330</t>
  </si>
  <si>
    <t>331</t>
  </si>
  <si>
    <t>332</t>
  </si>
  <si>
    <t>333</t>
  </si>
  <si>
    <t>334</t>
  </si>
  <si>
    <t>335</t>
  </si>
  <si>
    <t>336</t>
  </si>
  <si>
    <t>340</t>
  </si>
  <si>
    <t>341</t>
  </si>
  <si>
    <t>342</t>
  </si>
  <si>
    <t>343</t>
  </si>
  <si>
    <t>344</t>
  </si>
  <si>
    <t>345</t>
  </si>
  <si>
    <t>346</t>
  </si>
  <si>
    <t>350</t>
  </si>
  <si>
    <t>352</t>
  </si>
  <si>
    <t>353</t>
  </si>
  <si>
    <t>354</t>
  </si>
  <si>
    <t>355</t>
  </si>
  <si>
    <t>356</t>
  </si>
  <si>
    <t>357</t>
  </si>
  <si>
    <t>358</t>
  </si>
  <si>
    <t>359</t>
  </si>
  <si>
    <t xml:space="preserve"> </t>
  </si>
  <si>
    <t>360</t>
  </si>
  <si>
    <t>WYU</t>
  </si>
  <si>
    <t>361</t>
  </si>
  <si>
    <t>362</t>
  </si>
  <si>
    <t>364</t>
  </si>
  <si>
    <t>365</t>
  </si>
  <si>
    <t>366</t>
  </si>
  <si>
    <t>367</t>
  </si>
  <si>
    <t>368</t>
  </si>
  <si>
    <t>369</t>
  </si>
  <si>
    <t>370</t>
  </si>
  <si>
    <t>371</t>
  </si>
  <si>
    <t>373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</si>
  <si>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</si>
  <si>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</si>
  <si>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</si>
  <si>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</si>
  <si>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</si>
  <si>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</si>
  <si>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</si>
  <si>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</si>
  <si>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</si>
  <si>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</si>
  <si>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</si>
  <si>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DP</t>
  </si>
  <si>
    <t>SNPD</t>
  </si>
  <si>
    <t>GP</t>
  </si>
  <si>
    <t>IP</t>
  </si>
  <si>
    <t>OP</t>
  </si>
  <si>
    <t>SP</t>
  </si>
  <si>
    <t>TP</t>
  </si>
  <si>
    <t>Total Adjustment</t>
  </si>
  <si>
    <t>Account</t>
  </si>
  <si>
    <t>Factor</t>
  </si>
  <si>
    <t>Indicator</t>
  </si>
  <si>
    <t>June 2012 AMA</t>
  </si>
  <si>
    <t>Adjustment</t>
  </si>
  <si>
    <t>CAGE</t>
  </si>
  <si>
    <t>302CAGE</t>
  </si>
  <si>
    <t>CAGW</t>
  </si>
  <si>
    <t>302CAGW</t>
  </si>
  <si>
    <t>302ID</t>
  </si>
  <si>
    <t>303CA</t>
  </si>
  <si>
    <t>CAEE</t>
  </si>
  <si>
    <t>303CAEE</t>
  </si>
  <si>
    <t>303CAGE</t>
  </si>
  <si>
    <t>303CAGW</t>
  </si>
  <si>
    <t>303CN</t>
  </si>
  <si>
    <t>303ID</t>
  </si>
  <si>
    <t>JBG</t>
  </si>
  <si>
    <t>303JBG</t>
  </si>
  <si>
    <t>303OR</t>
  </si>
  <si>
    <t>303SG</t>
  </si>
  <si>
    <t>303SO</t>
  </si>
  <si>
    <t>303UT</t>
  </si>
  <si>
    <t>303WA</t>
  </si>
  <si>
    <t>303WYP</t>
  </si>
  <si>
    <t>310CAGE</t>
  </si>
  <si>
    <t>310CAGW</t>
  </si>
  <si>
    <t>310JBG</t>
  </si>
  <si>
    <t>311CAGE</t>
  </si>
  <si>
    <t>311CAGW</t>
  </si>
  <si>
    <t>311JBG</t>
  </si>
  <si>
    <t>312CAGE</t>
  </si>
  <si>
    <t>312CAGW</t>
  </si>
  <si>
    <t>312JBG</t>
  </si>
  <si>
    <t>314CAGE</t>
  </si>
  <si>
    <t>314CAGW</t>
  </si>
  <si>
    <t>314JBG</t>
  </si>
  <si>
    <t>315CAGE</t>
  </si>
  <si>
    <t>315CAGW</t>
  </si>
  <si>
    <t>315JBG</t>
  </si>
  <si>
    <t>316CAGE</t>
  </si>
  <si>
    <t>316CAGW</t>
  </si>
  <si>
    <t>316JBG</t>
  </si>
  <si>
    <t>330CAGE</t>
  </si>
  <si>
    <t>330CAGW</t>
  </si>
  <si>
    <t>331CAGE</t>
  </si>
  <si>
    <t>331CAGW</t>
  </si>
  <si>
    <t>332CAGE</t>
  </si>
  <si>
    <t>332CAGW</t>
  </si>
  <si>
    <t>333CAGE</t>
  </si>
  <si>
    <t>333CAGW</t>
  </si>
  <si>
    <t>334CAGE</t>
  </si>
  <si>
    <t>334CAGW</t>
  </si>
  <si>
    <t>335CAGE</t>
  </si>
  <si>
    <t>335CAGW</t>
  </si>
  <si>
    <t>336CAGE</t>
  </si>
  <si>
    <t>336CAGW</t>
  </si>
  <si>
    <t>340CAGE</t>
  </si>
  <si>
    <t>340CAGW</t>
  </si>
  <si>
    <t>341CAGE</t>
  </si>
  <si>
    <t>341CAGW</t>
  </si>
  <si>
    <t>342CAGE</t>
  </si>
  <si>
    <t>342CAGW</t>
  </si>
  <si>
    <t>343CAGE</t>
  </si>
  <si>
    <t>343CAGW</t>
  </si>
  <si>
    <t>344CAGE</t>
  </si>
  <si>
    <t>344CAGW</t>
  </si>
  <si>
    <t>345CAGE</t>
  </si>
  <si>
    <t>345CAGW</t>
  </si>
  <si>
    <t>346CAGE</t>
  </si>
  <si>
    <t>346CAGW</t>
  </si>
  <si>
    <t>350CAGE</t>
  </si>
  <si>
    <t>350CAGW</t>
  </si>
  <si>
    <t>350JBG</t>
  </si>
  <si>
    <t>350SG</t>
  </si>
  <si>
    <t>352CAGE</t>
  </si>
  <si>
    <t>352CAGW</t>
  </si>
  <si>
    <t>352JBG</t>
  </si>
  <si>
    <t>352SG</t>
  </si>
  <si>
    <t>353CAGE</t>
  </si>
  <si>
    <t>353CAGW</t>
  </si>
  <si>
    <t>353JBG</t>
  </si>
  <si>
    <t>353SG</t>
  </si>
  <si>
    <t>354CAGE</t>
  </si>
  <si>
    <t>354CAGW</t>
  </si>
  <si>
    <t>354JBG</t>
  </si>
  <si>
    <t>354SG</t>
  </si>
  <si>
    <t>355CAGE</t>
  </si>
  <si>
    <t>355CAGW</t>
  </si>
  <si>
    <t>355SG</t>
  </si>
  <si>
    <t>356CAGE</t>
  </si>
  <si>
    <t>356CAGW</t>
  </si>
  <si>
    <t>356JBG</t>
  </si>
  <si>
    <t>356SG</t>
  </si>
  <si>
    <t>357CAGE</t>
  </si>
  <si>
    <t>357CAGW</t>
  </si>
  <si>
    <t>358CAGE</t>
  </si>
  <si>
    <t>358CAGW</t>
  </si>
  <si>
    <t>359CAGE</t>
  </si>
  <si>
    <t>359CAGW</t>
  </si>
  <si>
    <t>359SG</t>
  </si>
  <si>
    <t>360CA</t>
  </si>
  <si>
    <t>360ID</t>
  </si>
  <si>
    <t>360OR</t>
  </si>
  <si>
    <t>360UT</t>
  </si>
  <si>
    <t>360WA</t>
  </si>
  <si>
    <t>360WYP</t>
  </si>
  <si>
    <t>360WYU</t>
  </si>
  <si>
    <t>361CA</t>
  </si>
  <si>
    <t>361ID</t>
  </si>
  <si>
    <t>361OR</t>
  </si>
  <si>
    <t>361UT</t>
  </si>
  <si>
    <t>361WA</t>
  </si>
  <si>
    <t>361WYP</t>
  </si>
  <si>
    <t>361WYU</t>
  </si>
  <si>
    <t>362CA</t>
  </si>
  <si>
    <t>362ID</t>
  </si>
  <si>
    <t>362OR</t>
  </si>
  <si>
    <t>362UT</t>
  </si>
  <si>
    <t>362WA</t>
  </si>
  <si>
    <t>362WYP</t>
  </si>
  <si>
    <t>362WYU</t>
  </si>
  <si>
    <t>364CA</t>
  </si>
  <si>
    <t>364ID</t>
  </si>
  <si>
    <t>364OR</t>
  </si>
  <si>
    <t>364UT</t>
  </si>
  <si>
    <t>364WA</t>
  </si>
  <si>
    <t>364WYP</t>
  </si>
  <si>
    <t>364WYU</t>
  </si>
  <si>
    <t>365CA</t>
  </si>
  <si>
    <t>365ID</t>
  </si>
  <si>
    <t>365OR</t>
  </si>
  <si>
    <t>365UT</t>
  </si>
  <si>
    <t>365WA</t>
  </si>
  <si>
    <t>365WYP</t>
  </si>
  <si>
    <t>365WYU</t>
  </si>
  <si>
    <t>366CA</t>
  </si>
  <si>
    <t>366ID</t>
  </si>
  <si>
    <t>366OR</t>
  </si>
  <si>
    <t>366UT</t>
  </si>
  <si>
    <t>366WA</t>
  </si>
  <si>
    <t>366WYP</t>
  </si>
  <si>
    <t>366WYU</t>
  </si>
  <si>
    <t>367CA</t>
  </si>
  <si>
    <t>367ID</t>
  </si>
  <si>
    <t>367OR</t>
  </si>
  <si>
    <t>367UT</t>
  </si>
  <si>
    <t>367WA</t>
  </si>
  <si>
    <t>367WYP</t>
  </si>
  <si>
    <t>367WYU</t>
  </si>
  <si>
    <t>368CA</t>
  </si>
  <si>
    <t>368ID</t>
  </si>
  <si>
    <t>368OR</t>
  </si>
  <si>
    <t>368UT</t>
  </si>
  <si>
    <t>368WA</t>
  </si>
  <si>
    <t>368WYP</t>
  </si>
  <si>
    <t>368WYU</t>
  </si>
  <si>
    <t>369CA</t>
  </si>
  <si>
    <t>369ID</t>
  </si>
  <si>
    <t>369OR</t>
  </si>
  <si>
    <t>369UT</t>
  </si>
  <si>
    <t>369WA</t>
  </si>
  <si>
    <t>369WYP</t>
  </si>
  <si>
    <t>369WYU</t>
  </si>
  <si>
    <t>370CA</t>
  </si>
  <si>
    <t>370ID</t>
  </si>
  <si>
    <t>370OR</t>
  </si>
  <si>
    <t>370UT</t>
  </si>
  <si>
    <t>370WA</t>
  </si>
  <si>
    <t>370WYP</t>
  </si>
  <si>
    <t>370WYU</t>
  </si>
  <si>
    <t>371CA</t>
  </si>
  <si>
    <t>371ID</t>
  </si>
  <si>
    <t>371OR</t>
  </si>
  <si>
    <t>371UT</t>
  </si>
  <si>
    <t>371WA</t>
  </si>
  <si>
    <t>371WYP</t>
  </si>
  <si>
    <t>371WYU</t>
  </si>
  <si>
    <t>373CA</t>
  </si>
  <si>
    <t>373ID</t>
  </si>
  <si>
    <t>373OR</t>
  </si>
  <si>
    <t>373UT</t>
  </si>
  <si>
    <t>373WA</t>
  </si>
  <si>
    <t>373WYP</t>
  </si>
  <si>
    <t>373WYU</t>
  </si>
  <si>
    <t>389CA</t>
  </si>
  <si>
    <t>389CAGE</t>
  </si>
  <si>
    <t>389CN</t>
  </si>
  <si>
    <t>389ID</t>
  </si>
  <si>
    <t>389OR</t>
  </si>
  <si>
    <t>389SO</t>
  </si>
  <si>
    <t>389UT</t>
  </si>
  <si>
    <t>389WA</t>
  </si>
  <si>
    <t>389WYP</t>
  </si>
  <si>
    <t>389WYU</t>
  </si>
  <si>
    <t>390CA</t>
  </si>
  <si>
    <t>390CAGE</t>
  </si>
  <si>
    <t>390CAGW</t>
  </si>
  <si>
    <t>390CN</t>
  </si>
  <si>
    <t>390ID</t>
  </si>
  <si>
    <t>390JBG</t>
  </si>
  <si>
    <t>390OR</t>
  </si>
  <si>
    <t>390SO</t>
  </si>
  <si>
    <t>390UT</t>
  </si>
  <si>
    <t>390WA</t>
  </si>
  <si>
    <t>390WYP</t>
  </si>
  <si>
    <t>390WYU</t>
  </si>
  <si>
    <t>391CA</t>
  </si>
  <si>
    <t>391CAEE</t>
  </si>
  <si>
    <t>391CAGE</t>
  </si>
  <si>
    <t>391CAGW</t>
  </si>
  <si>
    <t>391CN</t>
  </si>
  <si>
    <t>391ID</t>
  </si>
  <si>
    <t>JBE</t>
  </si>
  <si>
    <t>391JBE</t>
  </si>
  <si>
    <t>391JBG</t>
  </si>
  <si>
    <t>391OR</t>
  </si>
  <si>
    <t>391SO</t>
  </si>
  <si>
    <t>391UT</t>
  </si>
  <si>
    <t>391WA</t>
  </si>
  <si>
    <t>391WYP</t>
  </si>
  <si>
    <t>391WYU</t>
  </si>
  <si>
    <t>392CA</t>
  </si>
  <si>
    <t>392CAEE</t>
  </si>
  <si>
    <t>392CAGE</t>
  </si>
  <si>
    <t>392CAGW</t>
  </si>
  <si>
    <t>392ID</t>
  </si>
  <si>
    <t>392JBG</t>
  </si>
  <si>
    <t>392OR</t>
  </si>
  <si>
    <t>392SO</t>
  </si>
  <si>
    <t>392UT</t>
  </si>
  <si>
    <t>392WA</t>
  </si>
  <si>
    <t>392WYP</t>
  </si>
  <si>
    <t>392WYU</t>
  </si>
  <si>
    <t>393CA</t>
  </si>
  <si>
    <t>393CAGE</t>
  </si>
  <si>
    <t>393CAGW</t>
  </si>
  <si>
    <t>393ID</t>
  </si>
  <si>
    <t>393JBG</t>
  </si>
  <si>
    <t>393OR</t>
  </si>
  <si>
    <t>393SO</t>
  </si>
  <si>
    <t>393UT</t>
  </si>
  <si>
    <t>393WA</t>
  </si>
  <si>
    <t>393WYP</t>
  </si>
  <si>
    <t>393WYU</t>
  </si>
  <si>
    <t>394CA</t>
  </si>
  <si>
    <t>394CAEE</t>
  </si>
  <si>
    <t>394CAGE</t>
  </si>
  <si>
    <t>394CAGW</t>
  </si>
  <si>
    <t>394ID</t>
  </si>
  <si>
    <t>394JBG</t>
  </si>
  <si>
    <t>394OR</t>
  </si>
  <si>
    <t>394SO</t>
  </si>
  <si>
    <t>394UT</t>
  </si>
  <si>
    <t>394WA</t>
  </si>
  <si>
    <t>394WYP</t>
  </si>
  <si>
    <t>394WYU</t>
  </si>
  <si>
    <t>395CA</t>
  </si>
  <si>
    <t>395CAEE</t>
  </si>
  <si>
    <t>395CAGE</t>
  </si>
  <si>
    <t>395CAGW</t>
  </si>
  <si>
    <t>395ID</t>
  </si>
  <si>
    <t>395JBG</t>
  </si>
  <si>
    <t>395OR</t>
  </si>
  <si>
    <t>395SO</t>
  </si>
  <si>
    <t>395UT</t>
  </si>
  <si>
    <t>395WA</t>
  </si>
  <si>
    <t>395WYP</t>
  </si>
  <si>
    <t>395WYU</t>
  </si>
  <si>
    <t>396CA</t>
  </si>
  <si>
    <t>396CAEE</t>
  </si>
  <si>
    <t>396CAGE</t>
  </si>
  <si>
    <t>396CAGW</t>
  </si>
  <si>
    <t>396ID</t>
  </si>
  <si>
    <t>396JBG</t>
  </si>
  <si>
    <t>396OR</t>
  </si>
  <si>
    <t>396SO</t>
  </si>
  <si>
    <t>396UT</t>
  </si>
  <si>
    <t>396WA</t>
  </si>
  <si>
    <t>396WYP</t>
  </si>
  <si>
    <t>396WYU</t>
  </si>
  <si>
    <t>397CA</t>
  </si>
  <si>
    <t>397CAEE</t>
  </si>
  <si>
    <t>397CAGE</t>
  </si>
  <si>
    <t>397CAGW</t>
  </si>
  <si>
    <t>397CN</t>
  </si>
  <si>
    <t>397ID</t>
  </si>
  <si>
    <t>397JBG</t>
  </si>
  <si>
    <t>397OR</t>
  </si>
  <si>
    <t>397SG</t>
  </si>
  <si>
    <t>397SO</t>
  </si>
  <si>
    <t>397UT</t>
  </si>
  <si>
    <t>397WA</t>
  </si>
  <si>
    <t>397WYP</t>
  </si>
  <si>
    <t>397WYU</t>
  </si>
  <si>
    <t>398CA</t>
  </si>
  <si>
    <t>398CAEE</t>
  </si>
  <si>
    <t>398CAGE</t>
  </si>
  <si>
    <t>398CAGW</t>
  </si>
  <si>
    <t>398CN</t>
  </si>
  <si>
    <t>398ID</t>
  </si>
  <si>
    <t>398JBG</t>
  </si>
  <si>
    <t>398OR</t>
  </si>
  <si>
    <t>398SO</t>
  </si>
  <si>
    <t>398UT</t>
  </si>
  <si>
    <t>398WA</t>
  </si>
  <si>
    <t>398WYP</t>
  </si>
  <si>
    <t>398WYU</t>
  </si>
  <si>
    <t>399CAEE</t>
  </si>
  <si>
    <t>DPCA</t>
  </si>
  <si>
    <t>DPID</t>
  </si>
  <si>
    <t>DPOR</t>
  </si>
  <si>
    <t>DPSG</t>
  </si>
  <si>
    <t>DPSNPD</t>
  </si>
  <si>
    <t>DPUT</t>
  </si>
  <si>
    <t>DPWA</t>
  </si>
  <si>
    <t>DPWYU</t>
  </si>
  <si>
    <t>GPCAGE</t>
  </si>
  <si>
    <t>GPCAGW</t>
  </si>
  <si>
    <t>GPSO</t>
  </si>
  <si>
    <t>IPSO</t>
  </si>
  <si>
    <t>OPCAGE</t>
  </si>
  <si>
    <t>OPCAGW</t>
  </si>
  <si>
    <t>OPSG</t>
  </si>
  <si>
    <t>SPCAGE</t>
  </si>
  <si>
    <t>SPCAGW</t>
  </si>
  <si>
    <t>SPSG</t>
  </si>
  <si>
    <t>TPCAGE</t>
  </si>
  <si>
    <t>TPCAGW</t>
  </si>
  <si>
    <t>TPSG</t>
  </si>
  <si>
    <t>Total</t>
  </si>
  <si>
    <t>Washington General Rate Case - June 2012</t>
  </si>
  <si>
    <t>To</t>
  </si>
  <si>
    <t>8.12.1</t>
  </si>
  <si>
    <t>8.12.2</t>
  </si>
  <si>
    <t>8.12.3</t>
  </si>
  <si>
    <t>8.12.4</t>
  </si>
  <si>
    <t>8.12.5</t>
  </si>
  <si>
    <t>8.12.6</t>
  </si>
  <si>
    <t>RES</t>
  </si>
  <si>
    <t>8.12.x</t>
  </si>
  <si>
    <t>8.12.7</t>
  </si>
  <si>
    <t>8.12.8</t>
  </si>
  <si>
    <t>8.12.9</t>
  </si>
  <si>
    <t>8.12.10</t>
  </si>
  <si>
    <t>8.12.11</t>
  </si>
  <si>
    <t>8.12.12</t>
  </si>
  <si>
    <t>8.12.13</t>
  </si>
  <si>
    <t>Adjust June 2012 AMA Plant Balances to June 2012 Balance</t>
  </si>
  <si>
    <t xml:space="preserve"> This restating adjustment walks the plant balances from June 2012 AMA to June 2012. The associated accumulated reserve impacts are accounted for in adjustment 6.2.</t>
  </si>
  <si>
    <t>This restating adjustment walks the plant balances from June 2012 AMA to June 2012. The associated accumulated reserve impacts are accounted for in adjustment 6.2.</t>
  </si>
  <si>
    <t>June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</si>
</sst>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_-* #,##0\ &quot;F&quot;_-;\-* #,##0\ &quot;F&quot;_-;_-* &quot;-&quot;\ &quot;F&quot;_-;_-@_-"/>
    <numFmt numFmtId="167" formatCode="&quot;$&quot;#,##0\ ;\(&quot;$&quot;#,##0\)"/>
    <numFmt numFmtId="168" formatCode="########\-###\-###"/>
    <numFmt numFmtId="169" formatCode="#,##0.000;[Red]\-#,##0.000"/>
    <numFmt numFmtId="170" formatCode="General_)"/>
    <numFmt numFmtId="171" formatCode="0.000%"/>
  </numFmts>
  <fonts count="26">
    <font>
      <sz val="10"/>
      <color theme="1"/>
      <name val="Arial"/>
      <family val="2"/>
    </font>
    <font>
      <sz val="12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24"/>
      <name val="Courier New"/>
      <family val="3"/>
    </font>
    <font>
      <sz val="7"/>
      <name val="Arial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sz val="12"/>
      <color indexed="12"/>
      <name val="Times New Roman"/>
      <family val="1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name val="LinePrinter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15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n">
        <color indexed="64"/>
      </bottom>
      <diagonal/>
    </border>
  </borders>
  <cellStyleXfs count="100">
    <xf numFmtId="0" fontId="0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6" fontId="5" fillId="0" borderId="0"/>
    <xf numFmtId="166" fontId="5" fillId="0" borderId="0"/>
    <xf numFmtId="166" fontId="5" fillId="0" borderId="0"/>
    <xf numFmtId="166" fontId="5" fillId="0" borderId="0"/>
    <xf numFmtId="166" fontId="5" fillId="0" borderId="0"/>
    <xf numFmtId="166" fontId="5" fillId="0" borderId="0"/>
    <xf numFmtId="166" fontId="5" fillId="0" borderId="0"/>
    <xf numFmtId="166" fontId="5" fillId="0" borderId="0"/>
    <xf numFmtId="41" fontId="6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9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left"/>
    </xf>
    <xf numFmtId="38" fontId="11" fillId="2" borderId="0" applyNumberFormat="0" applyBorder="0" applyAlignment="0" applyProtection="0"/>
    <xf numFmtId="0" fontId="12" fillId="0" borderId="0"/>
    <xf numFmtId="0" fontId="13" fillId="0" borderId="11" applyNumberFormat="0" applyAlignment="0" applyProtection="0">
      <alignment horizontal="left" vertical="center"/>
    </xf>
    <xf numFmtId="0" fontId="13" fillId="0" borderId="1">
      <alignment horizontal="left" vertical="center"/>
    </xf>
    <xf numFmtId="10" fontId="11" fillId="3" borderId="12" applyNumberFormat="0" applyBorder="0" applyAlignment="0" applyProtection="0"/>
    <xf numFmtId="168" fontId="5" fillId="0" borderId="0"/>
    <xf numFmtId="164" fontId="14" fillId="0" borderId="0" applyFont="0" applyAlignment="0" applyProtection="0"/>
    <xf numFmtId="169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>
      <alignment wrapText="1"/>
    </xf>
    <xf numFmtId="0" fontId="5" fillId="0" borderId="0"/>
    <xf numFmtId="0" fontId="5" fillId="0" borderId="0"/>
    <xf numFmtId="0" fontId="1" fillId="0" borderId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5" fillId="4" borderId="13" applyNumberFormat="0" applyProtection="0">
      <alignment vertical="center"/>
    </xf>
    <xf numFmtId="4" fontId="16" fillId="5" borderId="13" applyNumberFormat="0" applyProtection="0">
      <alignment vertical="center"/>
    </xf>
    <xf numFmtId="4" fontId="15" fillId="5" borderId="13" applyNumberFormat="0" applyProtection="0">
      <alignment horizontal="left" vertical="center" indent="1"/>
    </xf>
    <xf numFmtId="0" fontId="15" fillId="5" borderId="13" applyNumberFormat="0" applyProtection="0">
      <alignment horizontal="left" vertical="top" indent="1"/>
    </xf>
    <xf numFmtId="4" fontId="15" fillId="6" borderId="13" applyNumberFormat="0" applyProtection="0"/>
    <xf numFmtId="4" fontId="17" fillId="7" borderId="13" applyNumberFormat="0" applyProtection="0">
      <alignment horizontal="right" vertical="center"/>
    </xf>
    <xf numFmtId="4" fontId="17" fillId="8" borderId="13" applyNumberFormat="0" applyProtection="0">
      <alignment horizontal="right" vertical="center"/>
    </xf>
    <xf numFmtId="4" fontId="17" fillId="9" borderId="13" applyNumberFormat="0" applyProtection="0">
      <alignment horizontal="right" vertical="center"/>
    </xf>
    <xf numFmtId="4" fontId="17" fillId="10" borderId="13" applyNumberFormat="0" applyProtection="0">
      <alignment horizontal="right" vertical="center"/>
    </xf>
    <xf numFmtId="4" fontId="17" fillId="11" borderId="13" applyNumberFormat="0" applyProtection="0">
      <alignment horizontal="right" vertical="center"/>
    </xf>
    <xf numFmtId="4" fontId="17" fillId="12" borderId="13" applyNumberFormat="0" applyProtection="0">
      <alignment horizontal="right" vertical="center"/>
    </xf>
    <xf numFmtId="4" fontId="17" fillId="13" borderId="13" applyNumberFormat="0" applyProtection="0">
      <alignment horizontal="right" vertical="center"/>
    </xf>
    <xf numFmtId="4" fontId="17" fillId="14" borderId="13" applyNumberFormat="0" applyProtection="0">
      <alignment horizontal="right" vertical="center"/>
    </xf>
    <xf numFmtId="4" fontId="17" fillId="15" borderId="13" applyNumberFormat="0" applyProtection="0">
      <alignment horizontal="right" vertical="center"/>
    </xf>
    <xf numFmtId="4" fontId="15" fillId="16" borderId="14" applyNumberFormat="0" applyProtection="0">
      <alignment horizontal="left" vertical="center" indent="1"/>
    </xf>
    <xf numFmtId="4" fontId="17" fillId="17" borderId="0" applyNumberFormat="0" applyProtection="0">
      <alignment horizontal="left" indent="1"/>
    </xf>
    <xf numFmtId="4" fontId="18" fillId="18" borderId="0" applyNumberFormat="0" applyProtection="0">
      <alignment horizontal="left" vertical="center" indent="1"/>
    </xf>
    <xf numFmtId="4" fontId="17" fillId="19" borderId="13" applyNumberFormat="0" applyProtection="0">
      <alignment horizontal="right" vertical="center"/>
    </xf>
    <xf numFmtId="4" fontId="19" fillId="20" borderId="0" applyNumberFormat="0" applyProtection="0">
      <alignment horizontal="left" indent="1"/>
    </xf>
    <xf numFmtId="4" fontId="20" fillId="21" borderId="0" applyNumberFormat="0" applyProtection="0"/>
    <xf numFmtId="0" fontId="5" fillId="18" borderId="13" applyNumberFormat="0" applyProtection="0">
      <alignment horizontal="left" vertical="center" indent="1"/>
    </xf>
    <xf numFmtId="0" fontId="5" fillId="18" borderId="13" applyNumberFormat="0" applyProtection="0">
      <alignment horizontal="left" vertical="top" indent="1"/>
    </xf>
    <xf numFmtId="0" fontId="5" fillId="6" borderId="13" applyNumberFormat="0" applyProtection="0">
      <alignment horizontal="left" vertical="center" indent="1"/>
    </xf>
    <xf numFmtId="0" fontId="5" fillId="6" borderId="13" applyNumberFormat="0" applyProtection="0">
      <alignment horizontal="left" vertical="top" indent="1"/>
    </xf>
    <xf numFmtId="0" fontId="5" fillId="22" borderId="13" applyNumberFormat="0" applyProtection="0">
      <alignment horizontal="left" vertical="center" indent="1"/>
    </xf>
    <xf numFmtId="0" fontId="5" fillId="22" borderId="13" applyNumberFormat="0" applyProtection="0">
      <alignment horizontal="left" vertical="top" indent="1"/>
    </xf>
    <xf numFmtId="0" fontId="5" fillId="23" borderId="13" applyNumberFormat="0" applyProtection="0">
      <alignment horizontal="left" vertical="center" indent="1"/>
    </xf>
    <xf numFmtId="0" fontId="5" fillId="23" borderId="13" applyNumberFormat="0" applyProtection="0">
      <alignment horizontal="left" vertical="top" indent="1"/>
    </xf>
    <xf numFmtId="4" fontId="17" fillId="3" borderId="13" applyNumberFormat="0" applyProtection="0">
      <alignment vertical="center"/>
    </xf>
    <xf numFmtId="4" fontId="21" fillId="3" borderId="13" applyNumberFormat="0" applyProtection="0">
      <alignment vertical="center"/>
    </xf>
    <xf numFmtId="4" fontId="17" fillId="3" borderId="13" applyNumberFormat="0" applyProtection="0">
      <alignment horizontal="left" vertical="center" indent="1"/>
    </xf>
    <xf numFmtId="0" fontId="17" fillId="3" borderId="13" applyNumberFormat="0" applyProtection="0">
      <alignment horizontal="left" vertical="top" indent="1"/>
    </xf>
    <xf numFmtId="4" fontId="17" fillId="0" borderId="13" applyNumberFormat="0" applyProtection="0">
      <alignment horizontal="right" vertical="center"/>
    </xf>
    <xf numFmtId="4" fontId="21" fillId="17" borderId="13" applyNumberFormat="0" applyProtection="0">
      <alignment horizontal="right" vertical="center"/>
    </xf>
    <xf numFmtId="4" fontId="17" fillId="0" borderId="13" applyNumberFormat="0" applyProtection="0">
      <alignment horizontal="left" vertical="center" indent="1"/>
    </xf>
    <xf numFmtId="4" fontId="17" fillId="24" borderId="13" applyNumberFormat="0" applyProtection="0">
      <alignment horizontal="left" vertical="center" indent="1"/>
    </xf>
    <xf numFmtId="0" fontId="17" fillId="6" borderId="13" applyNumberFormat="0" applyProtection="0">
      <alignment horizontal="left" vertical="top"/>
    </xf>
    <xf numFmtId="4" fontId="22" fillId="25" borderId="0" applyNumberFormat="0" applyProtection="0">
      <alignment horizontal="left"/>
    </xf>
    <xf numFmtId="4" fontId="23" fillId="17" borderId="13" applyNumberFormat="0" applyProtection="0">
      <alignment horizontal="right" vertical="center"/>
    </xf>
    <xf numFmtId="0" fontId="24" fillId="0" borderId="12">
      <alignment horizontal="center" vertical="center" wrapText="1"/>
    </xf>
    <xf numFmtId="170" fontId="25" fillId="0" borderId="0">
      <alignment horizontal="left"/>
    </xf>
    <xf numFmtId="9" fontId="7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2" applyFont="1"/>
    <xf numFmtId="0" fontId="3" fillId="0" borderId="0" xfId="2" applyFont="1"/>
    <xf numFmtId="0" fontId="2" fillId="0" borderId="0" xfId="2" applyFont="1" applyAlignment="1">
      <alignment horizontal="center"/>
    </xf>
    <xf numFmtId="0" fontId="2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NumberFormat="1" applyFont="1" applyAlignment="1">
      <alignment horizontal="center"/>
    </xf>
    <xf numFmtId="0" fontId="2" fillId="0" borderId="0" xfId="2" applyFont="1" applyBorder="1"/>
    <xf numFmtId="0" fontId="3" fillId="0" borderId="0" xfId="2" applyFont="1" applyBorder="1" applyAlignment="1">
      <alignment horizontal="left"/>
    </xf>
    <xf numFmtId="0" fontId="2" fillId="0" borderId="0" xfId="2" applyFont="1" applyBorder="1" applyAlignment="1">
      <alignment horizontal="center"/>
    </xf>
    <xf numFmtId="164" fontId="2" fillId="0" borderId="0" xfId="3" applyNumberFormat="1" applyFont="1" applyBorder="1" applyAlignment="1">
      <alignment horizontal="center"/>
    </xf>
    <xf numFmtId="0" fontId="2" fillId="0" borderId="0" xfId="4" applyFont="1" applyFill="1" applyAlignment="1">
      <alignment horizontal="left"/>
    </xf>
    <xf numFmtId="0" fontId="2" fillId="0" borderId="0" xfId="2" applyFont="1" applyFill="1" applyBorder="1" applyAlignment="1">
      <alignment horizontal="center"/>
    </xf>
    <xf numFmtId="41" fontId="2" fillId="0" borderId="0" xfId="3" applyNumberFormat="1" applyFont="1" applyFill="1" applyBorder="1" applyAlignment="1">
      <alignment horizontal="center"/>
    </xf>
    <xf numFmtId="0" fontId="2" fillId="0" borderId="0" xfId="4" applyFont="1" applyFill="1"/>
    <xf numFmtId="165" fontId="2" fillId="0" borderId="0" xfId="5" applyNumberFormat="1" applyFont="1" applyFill="1" applyAlignment="1">
      <alignment horizontal="center"/>
    </xf>
    <xf numFmtId="41" fontId="2" fillId="0" borderId="0" xfId="3" applyNumberFormat="1" applyFont="1" applyFill="1" applyAlignment="1">
      <alignment horizontal="center"/>
    </xf>
    <xf numFmtId="0" fontId="5" fillId="0" borderId="0" xfId="4" applyAlignment="1">
      <alignment horizontal="left"/>
    </xf>
    <xf numFmtId="0" fontId="5" fillId="0" borderId="0" xfId="4"/>
    <xf numFmtId="0" fontId="2" fillId="0" borderId="0" xfId="4" applyFont="1" applyBorder="1" applyAlignment="1">
      <alignment horizontal="left"/>
    </xf>
    <xf numFmtId="0" fontId="2" fillId="0" borderId="0" xfId="4" applyFont="1" applyFill="1" applyBorder="1" applyAlignment="1">
      <alignment horizontal="center"/>
    </xf>
    <xf numFmtId="164" fontId="2" fillId="0" borderId="0" xfId="3" applyNumberFormat="1" applyFont="1" applyFill="1" applyBorder="1" applyAlignment="1">
      <alignment horizontal="center"/>
    </xf>
    <xf numFmtId="0" fontId="3" fillId="0" borderId="0" xfId="2" applyFont="1" applyFill="1" applyBorder="1"/>
    <xf numFmtId="0" fontId="2" fillId="0" borderId="0" xfId="2" applyFont="1" applyFill="1" applyBorder="1"/>
    <xf numFmtId="165" fontId="2" fillId="0" borderId="0" xfId="5" applyNumberFormat="1" applyFont="1" applyFill="1" applyBorder="1" applyAlignment="1">
      <alignment horizontal="center"/>
    </xf>
    <xf numFmtId="0" fontId="2" fillId="0" borderId="0" xfId="3" applyNumberFormat="1" applyFont="1" applyFill="1" applyBorder="1" applyAlignment="1">
      <alignment horizontal="center"/>
    </xf>
    <xf numFmtId="0" fontId="5" fillId="0" borderId="0" xfId="4" applyBorder="1"/>
    <xf numFmtId="0" fontId="2" fillId="0" borderId="0" xfId="4" applyFont="1" applyBorder="1" applyAlignment="1">
      <alignment horizontal="center"/>
    </xf>
    <xf numFmtId="41" fontId="2" fillId="0" borderId="0" xfId="6" applyNumberFormat="1" applyFont="1" applyFill="1" applyBorder="1" applyAlignment="1">
      <alignment horizontal="center"/>
    </xf>
    <xf numFmtId="0" fontId="2" fillId="0" borderId="0" xfId="7" applyFont="1" applyFill="1" applyBorder="1"/>
    <xf numFmtId="0" fontId="2" fillId="0" borderId="0" xfId="7" applyFont="1" applyFill="1" applyBorder="1" applyAlignment="1">
      <alignment horizontal="center"/>
    </xf>
    <xf numFmtId="0" fontId="2" fillId="0" borderId="0" xfId="7" quotePrefix="1" applyFont="1" applyFill="1" applyBorder="1" applyAlignment="1">
      <alignment horizontal="left"/>
    </xf>
    <xf numFmtId="164" fontId="2" fillId="0" borderId="1" xfId="3" applyNumberFormat="1" applyFont="1" applyFill="1" applyBorder="1" applyAlignment="1">
      <alignment horizontal="center"/>
    </xf>
    <xf numFmtId="0" fontId="2" fillId="0" borderId="0" xfId="2" applyFont="1" applyFill="1"/>
    <xf numFmtId="0" fontId="2" fillId="0" borderId="0" xfId="4" applyFont="1" applyFill="1" applyBorder="1" applyAlignment="1">
      <alignment horizontal="left"/>
    </xf>
    <xf numFmtId="0" fontId="4" fillId="0" borderId="0" xfId="2" applyFont="1" applyBorder="1" applyAlignment="1">
      <alignment horizontal="center"/>
    </xf>
    <xf numFmtId="41" fontId="2" fillId="0" borderId="0" xfId="4" applyNumberFormat="1" applyFont="1" applyFill="1" applyBorder="1" applyAlignment="1">
      <alignment horizontal="center"/>
    </xf>
    <xf numFmtId="0" fontId="2" fillId="0" borderId="0" xfId="2" applyFont="1" applyFill="1" applyBorder="1" applyAlignment="1">
      <alignment horizontal="right"/>
    </xf>
    <xf numFmtId="0" fontId="2" fillId="0" borderId="0" xfId="2" applyFont="1" applyAlignment="1">
      <alignment horizontal="right"/>
    </xf>
    <xf numFmtId="164" fontId="2" fillId="0" borderId="0" xfId="1" applyNumberFormat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0" fontId="2" fillId="0" borderId="0" xfId="7" applyFont="1" applyFill="1" applyBorder="1" applyAlignment="1">
      <alignment horizontal="right"/>
    </xf>
    <xf numFmtId="164" fontId="2" fillId="0" borderId="10" xfId="1" applyNumberFormat="1" applyFont="1" applyFill="1" applyBorder="1" applyAlignment="1">
      <alignment horizontal="center"/>
    </xf>
    <xf numFmtId="0" fontId="8" fillId="0" borderId="0" xfId="0" applyFont="1"/>
    <xf numFmtId="164" fontId="0" fillId="0" borderId="0" xfId="1" applyNumberFormat="1" applyFont="1"/>
    <xf numFmtId="164" fontId="0" fillId="0" borderId="0" xfId="0" applyNumberFormat="1"/>
    <xf numFmtId="0" fontId="0" fillId="0" borderId="0" xfId="0" applyBorder="1"/>
    <xf numFmtId="0" fontId="0" fillId="0" borderId="0" xfId="0" applyFill="1"/>
    <xf numFmtId="0" fontId="8" fillId="0" borderId="0" xfId="0" applyFont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8" fillId="0" borderId="1" xfId="0" applyNumberFormat="1" applyFont="1" applyBorder="1"/>
    <xf numFmtId="164" fontId="8" fillId="0" borderId="1" xfId="0" applyNumberFormat="1" applyFont="1" applyFill="1" applyBorder="1"/>
    <xf numFmtId="0" fontId="2" fillId="0" borderId="0" xfId="2" applyNumberFormat="1" applyFont="1" applyBorder="1" applyAlignment="1">
      <alignment horizontal="center"/>
    </xf>
    <xf numFmtId="171" fontId="2" fillId="0" borderId="0" xfId="99" applyNumberFormat="1" applyFont="1" applyAlignment="1">
      <alignment horizontal="center"/>
    </xf>
    <xf numFmtId="171" fontId="4" fillId="0" borderId="0" xfId="99" applyNumberFormat="1" applyFont="1" applyAlignment="1">
      <alignment horizontal="center"/>
    </xf>
    <xf numFmtId="171" fontId="2" fillId="0" borderId="0" xfId="99" applyNumberFormat="1" applyFont="1" applyBorder="1" applyAlignment="1">
      <alignment horizontal="center"/>
    </xf>
    <xf numFmtId="171" fontId="2" fillId="0" borderId="0" xfId="99" applyNumberFormat="1" applyFont="1" applyFill="1" applyAlignment="1">
      <alignment horizontal="center"/>
    </xf>
    <xf numFmtId="171" fontId="2" fillId="0" borderId="0" xfId="99" applyNumberFormat="1" applyFont="1" applyFill="1" applyBorder="1" applyAlignment="1">
      <alignment horizontal="center"/>
    </xf>
    <xf numFmtId="171" fontId="2" fillId="0" borderId="0" xfId="99" applyNumberFormat="1" applyFont="1"/>
    <xf numFmtId="0" fontId="8" fillId="0" borderId="15" xfId="0" quotePrefix="1" applyFont="1" applyBorder="1" applyAlignment="1">
      <alignment horizontal="center"/>
    </xf>
    <xf numFmtId="0" fontId="2" fillId="0" borderId="2" xfId="2" applyFont="1" applyBorder="1" applyAlignment="1">
      <alignment horizontal="left" vertical="top" wrapText="1"/>
    </xf>
    <xf numFmtId="0" fontId="2" fillId="0" borderId="3" xfId="2" applyFont="1" applyBorder="1" applyAlignment="1">
      <alignment horizontal="left" vertical="top" wrapText="1"/>
    </xf>
    <xf numFmtId="0" fontId="2" fillId="0" borderId="4" xfId="2" applyFont="1" applyBorder="1" applyAlignment="1">
      <alignment horizontal="left" vertical="top" wrapText="1"/>
    </xf>
    <xf numFmtId="0" fontId="2" fillId="0" borderId="5" xfId="2" applyFont="1" applyBorder="1" applyAlignment="1">
      <alignment horizontal="left" vertical="top" wrapText="1"/>
    </xf>
    <xf numFmtId="0" fontId="2" fillId="0" borderId="0" xfId="2" applyFont="1" applyBorder="1" applyAlignment="1">
      <alignment horizontal="left" vertical="top" wrapText="1"/>
    </xf>
    <xf numFmtId="0" fontId="2" fillId="0" borderId="6" xfId="2" applyFont="1" applyBorder="1" applyAlignment="1">
      <alignment horizontal="left" vertical="top" wrapText="1"/>
    </xf>
    <xf numFmtId="0" fontId="2" fillId="0" borderId="7" xfId="2" applyFont="1" applyBorder="1" applyAlignment="1">
      <alignment horizontal="left" vertical="top" wrapText="1"/>
    </xf>
    <xf numFmtId="0" fontId="2" fillId="0" borderId="8" xfId="2" applyFont="1" applyBorder="1" applyAlignment="1">
      <alignment horizontal="left" vertical="top" wrapText="1"/>
    </xf>
    <xf numFmtId="0" fontId="2" fillId="0" borderId="9" xfId="2" applyFont="1" applyBorder="1" applyAlignment="1">
      <alignment horizontal="left" vertical="top" wrapText="1"/>
    </xf>
    <xf numFmtId="41" fontId="5" fillId="0" borderId="0" xfId="4" applyNumberFormat="1" applyAlignment="1">
      <alignment horizontal="left"/>
    </xf>
  </cellXfs>
  <cellStyles count="100">
    <cellStyle name="Comma" xfId="1" builtinId="3"/>
    <cellStyle name="Comma  - Style1" xfId="9"/>
    <cellStyle name="Comma  - Style2" xfId="10"/>
    <cellStyle name="Comma  - Style3" xfId="11"/>
    <cellStyle name="Comma  - Style4" xfId="12"/>
    <cellStyle name="Comma  - Style5" xfId="13"/>
    <cellStyle name="Comma  - Style6" xfId="14"/>
    <cellStyle name="Comma  - Style7" xfId="15"/>
    <cellStyle name="Comma  - Style8" xfId="16"/>
    <cellStyle name="Comma [0] 2" xfId="17"/>
    <cellStyle name="Comma [0] 3" xfId="18"/>
    <cellStyle name="Comma [0] 4" xfId="19"/>
    <cellStyle name="Comma 2" xfId="20"/>
    <cellStyle name="Comma 2 2" xfId="21"/>
    <cellStyle name="Comma 3" xfId="6"/>
    <cellStyle name="Comma 3 2" xfId="22"/>
    <cellStyle name="Comma 4" xfId="23"/>
    <cellStyle name="Comma 5" xfId="24"/>
    <cellStyle name="Comma 6" xfId="3"/>
    <cellStyle name="Comma0" xfId="25"/>
    <cellStyle name="Currency 2" xfId="26"/>
    <cellStyle name="Currency0" xfId="27"/>
    <cellStyle name="Date" xfId="28"/>
    <cellStyle name="Fixed" xfId="29"/>
    <cellStyle name="General" xfId="30"/>
    <cellStyle name="Grey" xfId="31"/>
    <cellStyle name="header" xfId="32"/>
    <cellStyle name="Header1" xfId="33"/>
    <cellStyle name="Header2" xfId="34"/>
    <cellStyle name="Input [yellow]" xfId="35"/>
    <cellStyle name="Marathon" xfId="36"/>
    <cellStyle name="nONE" xfId="37"/>
    <cellStyle name="Normal" xfId="0" builtinId="0"/>
    <cellStyle name="Normal - Style1" xfId="38"/>
    <cellStyle name="Normal 18" xfId="39"/>
    <cellStyle name="Normal 19" xfId="40"/>
    <cellStyle name="Normal 2" xfId="4"/>
    <cellStyle name="Normal 2 2" xfId="41"/>
    <cellStyle name="Normal 2 2 2" xfId="42"/>
    <cellStyle name="Normal 22" xfId="43"/>
    <cellStyle name="Normal 3" xfId="44"/>
    <cellStyle name="Normal 3 2" xfId="45"/>
    <cellStyle name="Normal 4" xfId="46"/>
    <cellStyle name="Normal 4 2" xfId="47"/>
    <cellStyle name="Normal 5" xfId="48"/>
    <cellStyle name="Normal 6" xfId="7"/>
    <cellStyle name="Normal 7" xfId="49"/>
    <cellStyle name="Normal 8" xfId="50"/>
    <cellStyle name="Normal 9" xfId="51"/>
    <cellStyle name="Normal_Copy of File50007" xfId="2"/>
    <cellStyle name="Percent" xfId="99" builtinId="5"/>
    <cellStyle name="Percent [2]" xfId="52"/>
    <cellStyle name="Percent 2" xfId="53"/>
    <cellStyle name="Percent 3" xfId="8"/>
    <cellStyle name="Percent 3 2" xfId="54"/>
    <cellStyle name="Percent 3 3" xfId="55"/>
    <cellStyle name="Percent 4" xfId="56"/>
    <cellStyle name="Percent 5" xfId="57"/>
    <cellStyle name="Percent 6" xfId="5"/>
    <cellStyle name="SAPBEXaggData" xfId="58"/>
    <cellStyle name="SAPBEXaggDataEmph" xfId="59"/>
    <cellStyle name="SAPBEXaggItem" xfId="60"/>
    <cellStyle name="SAPBEXaggItemX" xfId="61"/>
    <cellStyle name="SAPBEXchaText" xfId="62"/>
    <cellStyle name="SAPBEXexcBad7" xfId="63"/>
    <cellStyle name="SAPBEXexcBad8" xfId="64"/>
    <cellStyle name="SAPBEXexcBad9" xfId="65"/>
    <cellStyle name="SAPBEXexcCritical4" xfId="66"/>
    <cellStyle name="SAPBEXexcCritical5" xfId="67"/>
    <cellStyle name="SAPBEXexcCritical6" xfId="68"/>
    <cellStyle name="SAPBEXexcGood1" xfId="69"/>
    <cellStyle name="SAPBEXexcGood2" xfId="70"/>
    <cellStyle name="SAPBEXexcGood3" xfId="71"/>
    <cellStyle name="SAPBEXfilterDrill" xfId="72"/>
    <cellStyle name="SAPBEXfilterItem" xfId="73"/>
    <cellStyle name="SAPBEXfilterText" xfId="74"/>
    <cellStyle name="SAPBEXformats" xfId="75"/>
    <cellStyle name="SAPBEXheaderItem" xfId="76"/>
    <cellStyle name="SAPBEXheaderText" xfId="77"/>
    <cellStyle name="SAPBEXHLevel0" xfId="78"/>
    <cellStyle name="SAPBEXHLevel0X" xfId="79"/>
    <cellStyle name="SAPBEXHLevel1" xfId="80"/>
    <cellStyle name="SAPBEXHLevel1X" xfId="81"/>
    <cellStyle name="SAPBEXHLevel2" xfId="82"/>
    <cellStyle name="SAPBEXHLevel2X" xfId="83"/>
    <cellStyle name="SAPBEXHLevel3" xfId="84"/>
    <cellStyle name="SAPBEXHLevel3X" xfId="85"/>
    <cellStyle name="SAPBEXresData" xfId="86"/>
    <cellStyle name="SAPBEXresDataEmph" xfId="87"/>
    <cellStyle name="SAPBEXresItem" xfId="88"/>
    <cellStyle name="SAPBEXresItemX" xfId="89"/>
    <cellStyle name="SAPBEXstdData" xfId="90"/>
    <cellStyle name="SAPBEXstdDataEmph" xfId="91"/>
    <cellStyle name="SAPBEXstdItem" xfId="92"/>
    <cellStyle name="SAPBEXstdItem 2" xfId="93"/>
    <cellStyle name="SAPBEXstdItemX" xfId="94"/>
    <cellStyle name="SAPBEXtitle" xfId="95"/>
    <cellStyle name="SAPBEXundefined" xfId="96"/>
    <cellStyle name="Titles" xfId="97"/>
    <cellStyle name="TRANSMISSION RELIABILITY PORTION OF PROJECT" xfId="98"/>
  </cellStyles>
  <dxfs count="11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16.xml"/><Relationship Id="rId34" Type="http://schemas.openxmlformats.org/officeDocument/2006/relationships/customXml" Target="../customXml/item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sharedStrings" Target="sharedStrings.xml"/><Relationship Id="rId37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customXml" Target="../customXml/item3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JAM%20OR%20Dec%202001%20-%20SB114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Large%20Qf's/Qf03/FALLS/Falls20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PACA/PwrStat/Penny/LARGEQUALIFIED/Qf99/Hdiv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CASES\Idaho%2003\305FRevenue%20by%20Rate%20Schedule_ID200303_v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%20West%20Rate%20Migrati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DSMRecov\2001\RECOV01W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97%20B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9-2001%20Test%20Period\Embedded%20Study\COS_WyoComb%20Sep-2001-%20(facilities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My%20Documents\Oregon%20Rate%20Case\SB%201149\Rebuttal\MC%20OR%202001%20Rebutt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CASES\Oregon%2099\Portfolio\TOU%20Tariff%20Rates%209-10-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DSMRecov\2001\RECO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AFOR%207-1-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GRC%2007\COS\COS%20WA%20GRC%20June%20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22-05%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Inputs"/>
      <sheetName val="Variables"/>
      <sheetName val="Factors"/>
      <sheetName val="Check"/>
      <sheetName val="WelcomeDialog"/>
      <sheetName val="Macro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3">
          <cell r="D23">
            <v>0.59916000000000003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/>
      <sheetData sheetId="1"/>
      <sheetData sheetId="2"/>
      <sheetData sheetId="3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/>
      <sheetData sheetId="5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/>
      <sheetData sheetId="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120">
          <cell r="F120" t="str">
            <v>BaseCase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/>
      <sheetData sheetId="43"/>
      <sheetData sheetId="4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Summary"/>
      <sheetName val="Combined"/>
      <sheetName val="BillSPRD"/>
      <sheetName val="Rate Design"/>
      <sheetName val="DSM-Combined"/>
      <sheetName val="DSM-191"/>
      <sheetName val="DSM-192"/>
      <sheetName val="Decoupling"/>
      <sheetName val="D-R"/>
      <sheetName val="D-C"/>
      <sheetName val="D-I"/>
      <sheetName val="D-T"/>
      <sheetName val="FullSPRD"/>
      <sheetName val="AllowSPD"/>
      <sheetName val="DSM2"/>
      <sheetName val="Decoupling S"/>
      <sheetName val="Table 1"/>
      <sheetName val="Sch 4"/>
      <sheetName val="Sch 25"/>
      <sheetName val="Sch 27"/>
      <sheetName val="Sch 48T"/>
      <sheetName val="Sch 41"/>
      <sheetName val="Sch 47T"/>
      <sheetName val="Sch 6"/>
      <sheetName val="Sch 15"/>
      <sheetName val="Sch 50"/>
      <sheetName val="Sch 51"/>
      <sheetName val="Sch 52"/>
      <sheetName val="Sch 53"/>
      <sheetName val="Sch 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3">
          <cell r="C3" t="str">
            <v>PacifiCorp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0">
          <cell r="H10" t="str">
            <v>Washington</v>
          </cell>
        </row>
      </sheetData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1">
          <cell r="H61">
            <v>6.9188435929027195E-2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1">
          <cell r="H61">
            <v>6.6953569481140951E-2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1"/>
  <sheetViews>
    <sheetView view="pageBreakPreview" topLeftCell="A46" zoomScale="85" zoomScaleNormal="100" zoomScaleSheetLayoutView="85" workbookViewId="0">
      <selection activeCell="I58" sqref="I58:I101"/>
    </sheetView>
  </sheetViews>
  <sheetFormatPr defaultColWidth="8.140625" defaultRowHeight="12"/>
  <cols>
    <col min="1" max="1" width="2.28515625" style="1" customWidth="1"/>
    <col min="2" max="2" width="6.28515625" style="1" customWidth="1"/>
    <col min="3" max="3" width="25.42578125" style="1" customWidth="1"/>
    <col min="4" max="4" width="8.5703125" style="1" customWidth="1"/>
    <col min="5" max="5" width="4.28515625" style="1" customWidth="1"/>
    <col min="6" max="6" width="12.7109375" style="1" customWidth="1"/>
    <col min="7" max="7" width="9.85546875" style="1" customWidth="1"/>
    <col min="8" max="8" width="10" style="65" bestFit="1" customWidth="1"/>
    <col min="9" max="9" width="11.42578125" style="1" customWidth="1"/>
    <col min="10" max="10" width="10.140625" style="1" customWidth="1"/>
    <col min="11" max="11" width="21.85546875" style="1" customWidth="1"/>
    <col min="12" max="16384" width="8.140625" style="1"/>
  </cols>
  <sheetData>
    <row r="1" spans="1:12" ht="12" customHeight="1">
      <c r="B1" s="2" t="s">
        <v>0</v>
      </c>
      <c r="D1" s="3"/>
      <c r="E1" s="3"/>
      <c r="F1" s="3"/>
      <c r="G1" s="3"/>
      <c r="H1" s="60"/>
      <c r="I1" s="3" t="s">
        <v>1</v>
      </c>
      <c r="J1" s="4" t="s">
        <v>425</v>
      </c>
    </row>
    <row r="2" spans="1:12" ht="12" customHeight="1">
      <c r="B2" s="2" t="s">
        <v>416</v>
      </c>
      <c r="D2" s="3"/>
      <c r="E2" s="3"/>
      <c r="F2" s="3"/>
      <c r="G2" s="3"/>
      <c r="H2" s="60"/>
      <c r="I2" s="3"/>
      <c r="J2" s="4"/>
    </row>
    <row r="3" spans="1:12" ht="12" customHeight="1">
      <c r="B3" s="2" t="s">
        <v>433</v>
      </c>
      <c r="D3" s="3"/>
      <c r="E3" s="3"/>
      <c r="F3" s="3"/>
      <c r="G3" s="3"/>
      <c r="H3" s="60"/>
      <c r="I3" s="3"/>
      <c r="J3" s="4"/>
    </row>
    <row r="4" spans="1:12" ht="12" customHeight="1">
      <c r="D4" s="3"/>
      <c r="E4" s="3"/>
      <c r="F4" s="3"/>
      <c r="G4" s="3"/>
      <c r="H4" s="60"/>
      <c r="I4" s="3"/>
      <c r="J4" s="4"/>
    </row>
    <row r="5" spans="1:12" ht="12" customHeight="1">
      <c r="D5" s="3"/>
      <c r="E5" s="3"/>
      <c r="F5" s="3"/>
      <c r="G5" s="3"/>
      <c r="H5" s="60"/>
      <c r="I5" s="3"/>
      <c r="J5" s="4"/>
    </row>
    <row r="6" spans="1:12" ht="12" customHeight="1">
      <c r="D6" s="3"/>
      <c r="E6" s="3"/>
      <c r="F6" s="3" t="s">
        <v>2</v>
      </c>
      <c r="G6" s="3" t="s">
        <v>3</v>
      </c>
      <c r="H6" s="60"/>
      <c r="I6" s="3"/>
      <c r="J6" s="4"/>
    </row>
    <row r="7" spans="1:12" ht="12" customHeight="1">
      <c r="D7" s="5" t="s">
        <v>4</v>
      </c>
      <c r="E7" s="5" t="s">
        <v>5</v>
      </c>
      <c r="F7" s="5" t="s">
        <v>6</v>
      </c>
      <c r="G7" s="5" t="s">
        <v>7</v>
      </c>
      <c r="H7" s="61" t="s">
        <v>8</v>
      </c>
      <c r="I7" s="5" t="s">
        <v>9</v>
      </c>
      <c r="J7" s="6" t="s">
        <v>10</v>
      </c>
    </row>
    <row r="8" spans="1:12" ht="12" customHeight="1">
      <c r="A8" s="7"/>
      <c r="B8" s="8"/>
      <c r="C8" s="7"/>
      <c r="D8" s="9"/>
      <c r="E8" s="9"/>
      <c r="F8" s="9"/>
      <c r="G8" s="9"/>
      <c r="H8" s="62"/>
      <c r="I8" s="10"/>
      <c r="J8" s="4"/>
    </row>
    <row r="9" spans="1:12" ht="12" customHeight="1">
      <c r="A9" s="7"/>
      <c r="B9" s="8" t="s">
        <v>11</v>
      </c>
      <c r="C9" s="7"/>
      <c r="D9" s="11"/>
      <c r="E9" s="12"/>
      <c r="F9" s="13"/>
      <c r="G9" s="14"/>
      <c r="H9" s="63"/>
      <c r="I9" s="16"/>
      <c r="J9" s="4"/>
      <c r="K9" s="17"/>
      <c r="L9" s="18"/>
    </row>
    <row r="10" spans="1:12" ht="12" customHeight="1">
      <c r="A10" s="7"/>
      <c r="B10" s="19"/>
      <c r="C10" s="7"/>
      <c r="D10" s="20" t="s">
        <v>12</v>
      </c>
      <c r="E10" s="12" t="s">
        <v>424</v>
      </c>
      <c r="F10" s="21">
        <f>'8.12.7-8.12.13'!F6</f>
        <v>134431.38749999925</v>
      </c>
      <c r="G10" s="21" t="str">
        <f>'8.12.7-8.12.13'!B6</f>
        <v>CAGE</v>
      </c>
      <c r="H10" s="63">
        <v>0</v>
      </c>
      <c r="I10" s="16">
        <f>F10*H10</f>
        <v>0</v>
      </c>
      <c r="J10" s="4" t="s">
        <v>426</v>
      </c>
      <c r="K10" s="76">
        <f>SUM($I$10:I10)</f>
        <v>0</v>
      </c>
      <c r="L10" s="18"/>
    </row>
    <row r="11" spans="1:12" ht="12" customHeight="1">
      <c r="A11" s="7"/>
      <c r="B11" s="19"/>
      <c r="C11" s="7"/>
      <c r="D11" s="20" t="s">
        <v>12</v>
      </c>
      <c r="E11" s="12" t="s">
        <v>424</v>
      </c>
      <c r="F11" s="21">
        <f>'8.12.7-8.12.13'!F7</f>
        <v>0</v>
      </c>
      <c r="G11" s="21" t="str">
        <f>'8.12.7-8.12.13'!B7</f>
        <v>CAGW</v>
      </c>
      <c r="H11" s="63">
        <v>0.2262649010137</v>
      </c>
      <c r="I11" s="16">
        <f t="shared" ref="I11:I74" si="0">F11*H11</f>
        <v>0</v>
      </c>
      <c r="J11" s="4" t="s">
        <v>426</v>
      </c>
      <c r="K11" s="76">
        <f>SUM($I$10:I11)</f>
        <v>0</v>
      </c>
      <c r="L11" s="18"/>
    </row>
    <row r="12" spans="1:12" ht="12" customHeight="1">
      <c r="A12" s="7"/>
      <c r="B12" s="19"/>
      <c r="C12" s="7"/>
      <c r="D12" s="20" t="s">
        <v>12</v>
      </c>
      <c r="E12" s="12" t="s">
        <v>424</v>
      </c>
      <c r="F12" s="21">
        <f>'8.12.7-8.12.13'!F8</f>
        <v>0</v>
      </c>
      <c r="G12" s="21" t="str">
        <f>'8.12.7-8.12.13'!B8</f>
        <v>ID</v>
      </c>
      <c r="H12" s="63">
        <v>0</v>
      </c>
      <c r="I12" s="16">
        <f t="shared" si="0"/>
        <v>0</v>
      </c>
      <c r="J12" s="4" t="s">
        <v>426</v>
      </c>
      <c r="K12" s="76">
        <f>SUM($I$10:I12)</f>
        <v>0</v>
      </c>
      <c r="L12" s="18"/>
    </row>
    <row r="13" spans="1:12" ht="12" customHeight="1">
      <c r="A13" s="7"/>
      <c r="B13" s="19"/>
      <c r="C13" s="7"/>
      <c r="D13" s="20" t="s">
        <v>15</v>
      </c>
      <c r="E13" s="12" t="s">
        <v>424</v>
      </c>
      <c r="F13" s="21">
        <f>'8.12.7-8.12.13'!F9</f>
        <v>108776.79083333403</v>
      </c>
      <c r="G13" s="21" t="str">
        <f>'8.12.7-8.12.13'!B9</f>
        <v>CA</v>
      </c>
      <c r="H13" s="63">
        <v>0</v>
      </c>
      <c r="I13" s="16">
        <f t="shared" si="0"/>
        <v>0</v>
      </c>
      <c r="J13" s="4" t="s">
        <v>426</v>
      </c>
      <c r="K13" s="76">
        <f>SUM($I$10:I13)</f>
        <v>0</v>
      </c>
      <c r="L13" s="18"/>
    </row>
    <row r="14" spans="1:12" ht="12" customHeight="1">
      <c r="A14" s="7"/>
      <c r="B14" s="19"/>
      <c r="C14" s="7"/>
      <c r="D14" s="20" t="s">
        <v>15</v>
      </c>
      <c r="E14" s="12" t="s">
        <v>424</v>
      </c>
      <c r="F14" s="21">
        <f>'8.12.7-8.12.13'!F10</f>
        <v>4730.7450000001118</v>
      </c>
      <c r="G14" s="21" t="str">
        <f>'8.12.7-8.12.13'!B10</f>
        <v>CAEE</v>
      </c>
      <c r="H14" s="63">
        <v>0</v>
      </c>
      <c r="I14" s="16">
        <f t="shared" si="0"/>
        <v>0</v>
      </c>
      <c r="J14" s="4" t="s">
        <v>426</v>
      </c>
      <c r="K14" s="76">
        <f>SUM($I$10:I14)</f>
        <v>0</v>
      </c>
      <c r="L14" s="18"/>
    </row>
    <row r="15" spans="1:12" ht="12" customHeight="1">
      <c r="A15" s="7"/>
      <c r="B15" s="7"/>
      <c r="C15" s="7"/>
      <c r="D15" s="20" t="s">
        <v>15</v>
      </c>
      <c r="E15" s="20" t="s">
        <v>424</v>
      </c>
      <c r="F15" s="21">
        <f>'8.12.7-8.12.13'!F11</f>
        <v>2896638.2004166991</v>
      </c>
      <c r="G15" s="21" t="str">
        <f>'8.12.7-8.12.13'!B11</f>
        <v>CAGE</v>
      </c>
      <c r="H15" s="63">
        <v>0</v>
      </c>
      <c r="I15" s="16">
        <f t="shared" si="0"/>
        <v>0</v>
      </c>
      <c r="J15" s="4" t="s">
        <v>426</v>
      </c>
      <c r="K15" s="76">
        <f>SUM($I$10:I15)</f>
        <v>0</v>
      </c>
      <c r="L15" s="18"/>
    </row>
    <row r="16" spans="1:12" ht="12" customHeight="1">
      <c r="A16" s="7"/>
      <c r="B16" s="7"/>
      <c r="C16" s="7"/>
      <c r="D16" s="20" t="s">
        <v>15</v>
      </c>
      <c r="E16" s="20" t="s">
        <v>424</v>
      </c>
      <c r="F16" s="21">
        <f>'8.12.7-8.12.13'!F12</f>
        <v>173686.35583339632</v>
      </c>
      <c r="G16" s="21" t="str">
        <f>'8.12.7-8.12.13'!B12</f>
        <v>CAGW</v>
      </c>
      <c r="H16" s="63">
        <v>0.2262649010137</v>
      </c>
      <c r="I16" s="16">
        <f t="shared" si="0"/>
        <v>39299.126110073696</v>
      </c>
      <c r="J16" s="4" t="s">
        <v>426</v>
      </c>
      <c r="K16" s="76">
        <f>SUM($I$10:I16)</f>
        <v>39299.126110073696</v>
      </c>
      <c r="L16" s="18"/>
    </row>
    <row r="17" spans="1:12" ht="12" customHeight="1">
      <c r="A17" s="7"/>
      <c r="B17" s="19"/>
      <c r="C17" s="7"/>
      <c r="D17" s="20" t="s">
        <v>15</v>
      </c>
      <c r="E17" s="12" t="s">
        <v>424</v>
      </c>
      <c r="F17" s="21">
        <f>'8.12.7-8.12.13'!F13</f>
        <v>903350.98875001073</v>
      </c>
      <c r="G17" s="21" t="str">
        <f>'8.12.7-8.12.13'!B13</f>
        <v>CN</v>
      </c>
      <c r="H17" s="63">
        <v>6.9301032461305659E-2</v>
      </c>
      <c r="I17" s="16">
        <f t="shared" si="0"/>
        <v>62603.156195317053</v>
      </c>
      <c r="J17" s="4" t="s">
        <v>426</v>
      </c>
      <c r="K17" s="76">
        <f>SUM($I$10:I17)</f>
        <v>101902.28230539075</v>
      </c>
      <c r="L17" s="18"/>
    </row>
    <row r="18" spans="1:12" ht="12" customHeight="1">
      <c r="A18" s="7"/>
      <c r="B18" s="19"/>
      <c r="C18" s="7"/>
      <c r="D18" s="20" t="s">
        <v>15</v>
      </c>
      <c r="E18" s="12" t="s">
        <v>424</v>
      </c>
      <c r="F18" s="21">
        <f>'8.12.7-8.12.13'!F14</f>
        <v>3984.2825000000303</v>
      </c>
      <c r="G18" s="21" t="str">
        <f>'8.12.7-8.12.13'!B14</f>
        <v>ID</v>
      </c>
      <c r="H18" s="63">
        <v>0</v>
      </c>
      <c r="I18" s="16">
        <f t="shared" si="0"/>
        <v>0</v>
      </c>
      <c r="J18" s="4" t="s">
        <v>426</v>
      </c>
      <c r="K18" s="76">
        <f>SUM($I$10:I18)</f>
        <v>101902.28230539075</v>
      </c>
      <c r="L18" s="18"/>
    </row>
    <row r="19" spans="1:12" ht="12" customHeight="1">
      <c r="A19" s="7"/>
      <c r="B19" s="19"/>
      <c r="C19" s="7"/>
      <c r="D19" s="20" t="s">
        <v>15</v>
      </c>
      <c r="E19" s="12" t="s">
        <v>424</v>
      </c>
      <c r="F19" s="21">
        <f>'8.12.7-8.12.13'!F15</f>
        <v>-1150.0358333332988</v>
      </c>
      <c r="G19" s="21" t="str">
        <f>'8.12.7-8.12.13'!B15</f>
        <v>JBG</v>
      </c>
      <c r="H19" s="63">
        <v>0.22498093236399827</v>
      </c>
      <c r="I19" s="16">
        <f t="shared" si="0"/>
        <v>-258.73613403533329</v>
      </c>
      <c r="J19" s="4" t="s">
        <v>426</v>
      </c>
      <c r="K19" s="76">
        <f>SUM($I$10:I19)</f>
        <v>101643.54617135541</v>
      </c>
      <c r="L19" s="18"/>
    </row>
    <row r="20" spans="1:12" ht="12" customHeight="1">
      <c r="A20" s="7"/>
      <c r="B20" s="19"/>
      <c r="C20" s="7"/>
      <c r="D20" s="20" t="s">
        <v>15</v>
      </c>
      <c r="E20" s="12" t="s">
        <v>424</v>
      </c>
      <c r="F20" s="21">
        <f>'8.12.7-8.12.13'!F16</f>
        <v>1694846.7979166703</v>
      </c>
      <c r="G20" s="21" t="str">
        <f>'8.12.7-8.12.13'!B16</f>
        <v>OR</v>
      </c>
      <c r="H20" s="63">
        <v>0</v>
      </c>
      <c r="I20" s="16">
        <f t="shared" si="0"/>
        <v>0</v>
      </c>
      <c r="J20" s="4" t="s">
        <v>426</v>
      </c>
      <c r="K20" s="76">
        <f>SUM($I$10:I20)</f>
        <v>101643.54617135541</v>
      </c>
      <c r="L20" s="18"/>
    </row>
    <row r="21" spans="1:12" ht="12" customHeight="1">
      <c r="A21" s="7"/>
      <c r="B21" s="19"/>
      <c r="C21" s="7"/>
      <c r="D21" s="20" t="s">
        <v>15</v>
      </c>
      <c r="E21" s="12" t="s">
        <v>424</v>
      </c>
      <c r="F21" s="21">
        <f>'8.12.7-8.12.13'!F17</f>
        <v>0</v>
      </c>
      <c r="G21" s="21" t="str">
        <f>'8.12.7-8.12.13'!B17</f>
        <v>SG</v>
      </c>
      <c r="H21" s="63">
        <v>8.043396137671209E-2</v>
      </c>
      <c r="I21" s="16">
        <f t="shared" si="0"/>
        <v>0</v>
      </c>
      <c r="J21" s="4" t="s">
        <v>426</v>
      </c>
      <c r="K21" s="76">
        <f>SUM($I$10:I21)</f>
        <v>101643.54617135541</v>
      </c>
      <c r="L21" s="18"/>
    </row>
    <row r="22" spans="1:12" ht="12" customHeight="1">
      <c r="A22" s="7"/>
      <c r="B22" s="7"/>
      <c r="C22" s="7"/>
      <c r="D22" s="20" t="s">
        <v>15</v>
      </c>
      <c r="E22" s="20" t="s">
        <v>424</v>
      </c>
      <c r="F22" s="21">
        <f>'8.12.7-8.12.13'!F18</f>
        <v>5887982.6658340096</v>
      </c>
      <c r="G22" s="21" t="str">
        <f>'8.12.7-8.12.13'!B18</f>
        <v>SO</v>
      </c>
      <c r="H22" s="63">
        <v>6.8509279244491156E-2</v>
      </c>
      <c r="I22" s="16">
        <f t="shared" si="0"/>
        <v>403381.4486403456</v>
      </c>
      <c r="J22" s="4" t="s">
        <v>426</v>
      </c>
      <c r="K22" s="76">
        <f>SUM($I$10:I22)</f>
        <v>505024.99481170101</v>
      </c>
    </row>
    <row r="23" spans="1:12" ht="12" customHeight="1">
      <c r="A23" s="7"/>
      <c r="B23" s="7"/>
      <c r="C23" s="7"/>
      <c r="D23" s="20" t="s">
        <v>15</v>
      </c>
      <c r="E23" s="20" t="s">
        <v>424</v>
      </c>
      <c r="F23" s="21">
        <f>'8.12.7-8.12.13'!F19</f>
        <v>1684.565833340399</v>
      </c>
      <c r="G23" s="21" t="str">
        <f>'8.12.7-8.12.13'!B19</f>
        <v>UT</v>
      </c>
      <c r="H23" s="63">
        <v>0</v>
      </c>
      <c r="I23" s="16">
        <f t="shared" si="0"/>
        <v>0</v>
      </c>
      <c r="J23" s="4" t="s">
        <v>426</v>
      </c>
      <c r="K23" s="76">
        <f>SUM($I$10:I23)</f>
        <v>505024.99481170101</v>
      </c>
    </row>
    <row r="24" spans="1:12" ht="12" customHeight="1">
      <c r="A24" s="7"/>
      <c r="B24" s="22"/>
      <c r="C24" s="23"/>
      <c r="D24" s="20" t="s">
        <v>15</v>
      </c>
      <c r="E24" s="20" t="s">
        <v>424</v>
      </c>
      <c r="F24" s="21">
        <f>'8.12.7-8.12.13'!F20</f>
        <v>663935.32625000004</v>
      </c>
      <c r="G24" s="21" t="str">
        <f>'8.12.7-8.12.13'!B20</f>
        <v>WA</v>
      </c>
      <c r="H24" s="63">
        <v>1</v>
      </c>
      <c r="I24" s="16">
        <f t="shared" si="0"/>
        <v>663935.32625000004</v>
      </c>
      <c r="J24" s="4" t="s">
        <v>426</v>
      </c>
      <c r="K24" s="76">
        <f>SUM($I$10:I24)</f>
        <v>1168960.321061701</v>
      </c>
    </row>
    <row r="25" spans="1:12" ht="12" customHeight="1">
      <c r="A25" s="7"/>
      <c r="B25" s="23"/>
      <c r="C25" s="23"/>
      <c r="D25" s="20" t="s">
        <v>15</v>
      </c>
      <c r="E25" s="20" t="s">
        <v>424</v>
      </c>
      <c r="F25" s="21">
        <f>'8.12.7-8.12.13'!F21</f>
        <v>48340.613750000019</v>
      </c>
      <c r="G25" s="21" t="str">
        <f>'8.12.7-8.12.13'!B21</f>
        <v>WYP</v>
      </c>
      <c r="H25" s="63">
        <v>0</v>
      </c>
      <c r="I25" s="16">
        <f t="shared" si="0"/>
        <v>0</v>
      </c>
      <c r="J25" s="4" t="s">
        <v>426</v>
      </c>
      <c r="K25" s="76">
        <f>SUM($I$10:I25)</f>
        <v>1168960.321061701</v>
      </c>
    </row>
    <row r="26" spans="1:12" ht="12" customHeight="1">
      <c r="A26" s="7"/>
      <c r="B26" s="26"/>
      <c r="C26" s="26"/>
      <c r="D26" s="27" t="s">
        <v>23</v>
      </c>
      <c r="E26" s="27" t="s">
        <v>424</v>
      </c>
      <c r="F26" s="21">
        <f>'8.12.7-8.12.13'!F22</f>
        <v>-323007.73791658878</v>
      </c>
      <c r="G26" s="21" t="str">
        <f>'8.12.7-8.12.13'!B22</f>
        <v>CAGE</v>
      </c>
      <c r="H26" s="63">
        <v>0</v>
      </c>
      <c r="I26" s="16">
        <f t="shared" si="0"/>
        <v>0</v>
      </c>
      <c r="J26" s="4" t="s">
        <v>426</v>
      </c>
      <c r="K26" s="76">
        <f>SUM($I$10:I26)</f>
        <v>1168960.321061701</v>
      </c>
    </row>
    <row r="27" spans="1:12" ht="12" customHeight="1">
      <c r="A27" s="7"/>
      <c r="B27" s="26"/>
      <c r="C27" s="26"/>
      <c r="D27" s="27" t="s">
        <v>23</v>
      </c>
      <c r="E27" s="27" t="s">
        <v>424</v>
      </c>
      <c r="F27" s="21">
        <f>'8.12.7-8.12.13'!F23</f>
        <v>0</v>
      </c>
      <c r="G27" s="21" t="str">
        <f>'8.12.7-8.12.13'!B23</f>
        <v>CAGW</v>
      </c>
      <c r="H27" s="63">
        <v>0.2262649010137</v>
      </c>
      <c r="I27" s="16">
        <f t="shared" si="0"/>
        <v>0</v>
      </c>
      <c r="J27" s="4" t="s">
        <v>426</v>
      </c>
      <c r="K27" s="76">
        <f>SUM($I$10:I27)</f>
        <v>1168960.321061701</v>
      </c>
    </row>
    <row r="28" spans="1:12" ht="12" customHeight="1">
      <c r="A28" s="7"/>
      <c r="B28" s="26"/>
      <c r="C28" s="26"/>
      <c r="D28" s="27" t="s">
        <v>23</v>
      </c>
      <c r="E28" s="27" t="s">
        <v>424</v>
      </c>
      <c r="F28" s="21">
        <f>'8.12.7-8.12.13'!F24</f>
        <v>0</v>
      </c>
      <c r="G28" s="21" t="str">
        <f>'8.12.7-8.12.13'!B24</f>
        <v>JBG</v>
      </c>
      <c r="H28" s="63">
        <v>0.22498093236399827</v>
      </c>
      <c r="I28" s="16">
        <f t="shared" si="0"/>
        <v>0</v>
      </c>
      <c r="J28" s="4" t="s">
        <v>426</v>
      </c>
      <c r="K28" s="76">
        <f>SUM($I$10:I28)</f>
        <v>1168960.321061701</v>
      </c>
    </row>
    <row r="29" spans="1:12" ht="12" customHeight="1">
      <c r="A29" s="7"/>
      <c r="B29" s="26"/>
      <c r="C29" s="26"/>
      <c r="D29" s="27" t="s">
        <v>24</v>
      </c>
      <c r="E29" s="27" t="s">
        <v>424</v>
      </c>
      <c r="F29" s="21">
        <f>'8.12.7-8.12.13'!F25</f>
        <v>27560336.199167013</v>
      </c>
      <c r="G29" s="21" t="str">
        <f>'8.12.7-8.12.13'!B25</f>
        <v>CAGE</v>
      </c>
      <c r="H29" s="63">
        <v>0</v>
      </c>
      <c r="I29" s="16">
        <f t="shared" si="0"/>
        <v>0</v>
      </c>
      <c r="J29" s="4" t="s">
        <v>426</v>
      </c>
      <c r="K29" s="76">
        <f>SUM($I$10:I29)</f>
        <v>1168960.321061701</v>
      </c>
    </row>
    <row r="30" spans="1:12" ht="12" customHeight="1">
      <c r="A30" s="7"/>
      <c r="B30" s="26"/>
      <c r="C30" s="26"/>
      <c r="D30" s="27" t="s">
        <v>24</v>
      </c>
      <c r="E30" s="27" t="s">
        <v>424</v>
      </c>
      <c r="F30" s="21">
        <f>'8.12.7-8.12.13'!F26</f>
        <v>202072.46541669965</v>
      </c>
      <c r="G30" s="21" t="str">
        <f>'8.12.7-8.12.13'!B26</f>
        <v>CAGW</v>
      </c>
      <c r="H30" s="63">
        <v>0.2262649010137</v>
      </c>
      <c r="I30" s="16">
        <f t="shared" si="0"/>
        <v>45721.906385103866</v>
      </c>
      <c r="J30" s="4" t="s">
        <v>426</v>
      </c>
      <c r="K30" s="76">
        <f>SUM($I$10:I30)</f>
        <v>1214682.227446805</v>
      </c>
    </row>
    <row r="31" spans="1:12" ht="12" customHeight="1">
      <c r="A31" s="7"/>
      <c r="B31" s="26"/>
      <c r="C31" s="26"/>
      <c r="D31" s="27" t="s">
        <v>24</v>
      </c>
      <c r="E31" s="27" t="s">
        <v>424</v>
      </c>
      <c r="F31" s="21">
        <f>'8.12.7-8.12.13'!F27</f>
        <v>287252.20041698217</v>
      </c>
      <c r="G31" s="21" t="str">
        <f>'8.12.7-8.12.13'!B27</f>
        <v>JBG</v>
      </c>
      <c r="H31" s="63">
        <v>0.22498093236399827</v>
      </c>
      <c r="I31" s="16">
        <f t="shared" si="0"/>
        <v>64626.267873422745</v>
      </c>
      <c r="J31" s="4" t="s">
        <v>426</v>
      </c>
      <c r="K31" s="76">
        <f>SUM($I$10:I31)</f>
        <v>1279308.4953202277</v>
      </c>
    </row>
    <row r="32" spans="1:12" ht="12" customHeight="1">
      <c r="A32" s="7"/>
      <c r="B32" s="26"/>
      <c r="C32" s="26"/>
      <c r="D32" s="27" t="s">
        <v>25</v>
      </c>
      <c r="E32" s="27" t="s">
        <v>424</v>
      </c>
      <c r="F32" s="21">
        <f>'8.12.7-8.12.13'!F28</f>
        <v>305946387.61666965</v>
      </c>
      <c r="G32" s="21" t="str">
        <f>'8.12.7-8.12.13'!B28</f>
        <v>CAGE</v>
      </c>
      <c r="H32" s="63">
        <v>0</v>
      </c>
      <c r="I32" s="16">
        <f t="shared" si="0"/>
        <v>0</v>
      </c>
      <c r="J32" s="4" t="s">
        <v>426</v>
      </c>
      <c r="K32" s="76">
        <f>SUM($I$10:I32)</f>
        <v>1279308.4953202277</v>
      </c>
    </row>
    <row r="33" spans="1:11" ht="12" customHeight="1">
      <c r="A33" s="7"/>
      <c r="B33" s="26"/>
      <c r="C33" s="26"/>
      <c r="D33" s="27" t="s">
        <v>25</v>
      </c>
      <c r="E33" s="27" t="s">
        <v>424</v>
      </c>
      <c r="F33" s="21">
        <f>'8.12.7-8.12.13'!F29</f>
        <v>58131.920417010784</v>
      </c>
      <c r="G33" s="21" t="str">
        <f>'8.12.7-8.12.13'!B29</f>
        <v>CAGW</v>
      </c>
      <c r="H33" s="63">
        <v>0.2262649010137</v>
      </c>
      <c r="I33" s="16">
        <f t="shared" si="0"/>
        <v>13153.213218891231</v>
      </c>
      <c r="J33" s="4" t="s">
        <v>426</v>
      </c>
      <c r="K33" s="76">
        <f>SUM($I$10:I33)</f>
        <v>1292461.708539119</v>
      </c>
    </row>
    <row r="34" spans="1:11" ht="12" customHeight="1">
      <c r="A34" s="7"/>
      <c r="B34" s="26"/>
      <c r="C34" s="26"/>
      <c r="D34" s="27" t="s">
        <v>25</v>
      </c>
      <c r="E34" s="27" t="s">
        <v>424</v>
      </c>
      <c r="F34" s="21">
        <f>'8.12.7-8.12.13'!F30</f>
        <v>10605066.480416894</v>
      </c>
      <c r="G34" s="21" t="str">
        <f>'8.12.7-8.12.13'!B30</f>
        <v>JBG</v>
      </c>
      <c r="H34" s="63">
        <v>0.22498093236399827</v>
      </c>
      <c r="I34" s="16">
        <f t="shared" si="0"/>
        <v>2385937.7445463785</v>
      </c>
      <c r="J34" s="4" t="s">
        <v>426</v>
      </c>
      <c r="K34" s="76">
        <f>SUM($I$10:I34)</f>
        <v>3678399.4530854975</v>
      </c>
    </row>
    <row r="35" spans="1:11" ht="12" customHeight="1">
      <c r="A35" s="7"/>
      <c r="B35" s="26"/>
      <c r="C35" s="26"/>
      <c r="D35" s="27" t="s">
        <v>26</v>
      </c>
      <c r="E35" s="27" t="s">
        <v>424</v>
      </c>
      <c r="F35" s="21">
        <f>'8.12.7-8.12.13'!F31</f>
        <v>15279281.336249948</v>
      </c>
      <c r="G35" s="21" t="str">
        <f>'8.12.7-8.12.13'!B31</f>
        <v>CAGE</v>
      </c>
      <c r="H35" s="63">
        <v>0</v>
      </c>
      <c r="I35" s="16">
        <f t="shared" si="0"/>
        <v>0</v>
      </c>
      <c r="J35" s="4" t="s">
        <v>426</v>
      </c>
      <c r="K35" s="76">
        <f>SUM($I$10:I35)</f>
        <v>3678399.4530854975</v>
      </c>
    </row>
    <row r="36" spans="1:11" ht="12" customHeight="1">
      <c r="A36" s="7"/>
      <c r="B36" s="29"/>
      <c r="C36" s="29"/>
      <c r="D36" s="30" t="s">
        <v>26</v>
      </c>
      <c r="E36" s="30" t="s">
        <v>424</v>
      </c>
      <c r="F36" s="21">
        <f>'8.12.7-8.12.13'!F32</f>
        <v>-256152.88541659713</v>
      </c>
      <c r="G36" s="21" t="str">
        <f>'8.12.7-8.12.13'!B32</f>
        <v>CAGW</v>
      </c>
      <c r="H36" s="63">
        <v>0.2262649010137</v>
      </c>
      <c r="I36" s="16">
        <f t="shared" si="0"/>
        <v>-57958.407263159992</v>
      </c>
      <c r="J36" s="4" t="s">
        <v>426</v>
      </c>
      <c r="K36" s="76">
        <f>SUM($I$10:I36)</f>
        <v>3620441.0458223373</v>
      </c>
    </row>
    <row r="37" spans="1:11" ht="12" customHeight="1">
      <c r="A37" s="7"/>
      <c r="B37" s="26"/>
      <c r="C37" s="26"/>
      <c r="D37" s="27" t="s">
        <v>26</v>
      </c>
      <c r="E37" s="27" t="s">
        <v>424</v>
      </c>
      <c r="F37" s="21">
        <f>'8.12.7-8.12.13'!F33</f>
        <v>458341.08916699886</v>
      </c>
      <c r="G37" s="21" t="str">
        <f>'8.12.7-8.12.13'!B33</f>
        <v>JBG</v>
      </c>
      <c r="H37" s="63">
        <v>0.22498093236399827</v>
      </c>
      <c r="I37" s="16">
        <f t="shared" si="0"/>
        <v>103118.00558152187</v>
      </c>
      <c r="J37" s="4" t="s">
        <v>426</v>
      </c>
      <c r="K37" s="76">
        <f>SUM($I$10:I37)</f>
        <v>3723559.0514038592</v>
      </c>
    </row>
    <row r="38" spans="1:11" ht="12" customHeight="1">
      <c r="A38" s="7"/>
      <c r="B38" s="26"/>
      <c r="C38" s="26"/>
      <c r="D38" s="27" t="s">
        <v>27</v>
      </c>
      <c r="E38" s="27" t="s">
        <v>424</v>
      </c>
      <c r="F38" s="21">
        <f>'8.12.7-8.12.13'!F34</f>
        <v>21464156.108750045</v>
      </c>
      <c r="G38" s="21" t="str">
        <f>'8.12.7-8.12.13'!B34</f>
        <v>CAGE</v>
      </c>
      <c r="H38" s="63">
        <v>0</v>
      </c>
      <c r="I38" s="16">
        <f t="shared" si="0"/>
        <v>0</v>
      </c>
      <c r="J38" s="4" t="s">
        <v>426</v>
      </c>
      <c r="K38" s="76">
        <f>SUM($I$10:I38)</f>
        <v>3723559.0514038592</v>
      </c>
    </row>
    <row r="39" spans="1:11" ht="12" customHeight="1">
      <c r="A39" s="7"/>
      <c r="B39" s="26"/>
      <c r="C39" s="26"/>
      <c r="D39" s="27" t="s">
        <v>27</v>
      </c>
      <c r="E39" s="27" t="s">
        <v>424</v>
      </c>
      <c r="F39" s="21">
        <f>'8.12.7-8.12.13'!F35</f>
        <v>1034.2195833995938</v>
      </c>
      <c r="G39" s="21" t="str">
        <f>'8.12.7-8.12.13'!B35</f>
        <v>CAGW</v>
      </c>
      <c r="H39" s="63">
        <v>0.2262649010137</v>
      </c>
      <c r="I39" s="16">
        <f t="shared" si="0"/>
        <v>234.00759166433915</v>
      </c>
      <c r="J39" s="4" t="s">
        <v>426</v>
      </c>
      <c r="K39" s="76">
        <f>SUM($I$10:I39)</f>
        <v>3723793.0589955235</v>
      </c>
    </row>
    <row r="40" spans="1:11" ht="12" customHeight="1">
      <c r="A40" s="7"/>
      <c r="B40" s="26"/>
      <c r="C40" s="26"/>
      <c r="D40" s="27" t="s">
        <v>27</v>
      </c>
      <c r="E40" s="27" t="s">
        <v>424</v>
      </c>
      <c r="F40" s="21">
        <f>'8.12.7-8.12.13'!F36</f>
        <v>466711.71833340079</v>
      </c>
      <c r="G40" s="21" t="str">
        <f>'8.12.7-8.12.13'!B36</f>
        <v>JBG</v>
      </c>
      <c r="H40" s="63">
        <v>0.22498093236399827</v>
      </c>
      <c r="I40" s="16">
        <f t="shared" si="0"/>
        <v>105001.23753585225</v>
      </c>
      <c r="J40" s="4" t="s">
        <v>426</v>
      </c>
      <c r="K40" s="76">
        <f>SUM($I$10:I40)</f>
        <v>3828794.296531376</v>
      </c>
    </row>
    <row r="41" spans="1:11" ht="12" customHeight="1">
      <c r="A41" s="7"/>
      <c r="B41" s="26"/>
      <c r="C41" s="26"/>
      <c r="D41" s="27" t="s">
        <v>28</v>
      </c>
      <c r="E41" s="27" t="s">
        <v>424</v>
      </c>
      <c r="F41" s="21">
        <f>'8.12.7-8.12.13'!F37</f>
        <v>81858.24374999851</v>
      </c>
      <c r="G41" s="21" t="str">
        <f>'8.12.7-8.12.13'!B37</f>
        <v>CAGE</v>
      </c>
      <c r="H41" s="63">
        <v>0</v>
      </c>
      <c r="I41" s="16">
        <f t="shared" si="0"/>
        <v>0</v>
      </c>
      <c r="J41" s="4" t="s">
        <v>426</v>
      </c>
      <c r="K41" s="76">
        <f>SUM($I$10:I41)</f>
        <v>3828794.296531376</v>
      </c>
    </row>
    <row r="42" spans="1:11" ht="12" customHeight="1">
      <c r="A42" s="7"/>
      <c r="B42" s="26"/>
      <c r="C42" s="26"/>
      <c r="D42" s="27" t="s">
        <v>28</v>
      </c>
      <c r="E42" s="27" t="s">
        <v>424</v>
      </c>
      <c r="F42" s="21">
        <f>'8.12.7-8.12.13'!F38</f>
        <v>236.10708333970979</v>
      </c>
      <c r="G42" s="21" t="str">
        <f>'8.12.7-8.12.13'!B38</f>
        <v>CAGW</v>
      </c>
      <c r="H42" s="63">
        <v>0.2262649010137</v>
      </c>
      <c r="I42" s="16">
        <f t="shared" si="0"/>
        <v>53.422745840492851</v>
      </c>
      <c r="J42" s="4" t="s">
        <v>426</v>
      </c>
      <c r="K42" s="76">
        <f>SUM($I$10:I42)</f>
        <v>3828847.7192772166</v>
      </c>
    </row>
    <row r="43" spans="1:11" ht="12" customHeight="1">
      <c r="A43" s="7"/>
      <c r="B43" s="26"/>
      <c r="C43" s="26"/>
      <c r="D43" s="27" t="s">
        <v>28</v>
      </c>
      <c r="E43" s="27" t="s">
        <v>424</v>
      </c>
      <c r="F43" s="21">
        <f>'8.12.7-8.12.13'!F39</f>
        <v>69628.987499999814</v>
      </c>
      <c r="G43" s="21" t="str">
        <f>'8.12.7-8.12.13'!B39</f>
        <v>JBG</v>
      </c>
      <c r="H43" s="63">
        <v>0.22498093236399827</v>
      </c>
      <c r="I43" s="16">
        <f t="shared" si="0"/>
        <v>15665.19452731114</v>
      </c>
      <c r="J43" s="4" t="s">
        <v>426</v>
      </c>
      <c r="K43" s="76">
        <f>SUM($I$10:I43)</f>
        <v>3844512.9138045278</v>
      </c>
    </row>
    <row r="44" spans="1:11" ht="12" customHeight="1">
      <c r="A44" s="7"/>
      <c r="B44" s="26"/>
      <c r="C44" s="26"/>
      <c r="D44" s="27" t="s">
        <v>29</v>
      </c>
      <c r="E44" s="27" t="s">
        <v>424</v>
      </c>
      <c r="F44" s="21">
        <f>'8.12.7-8.12.13'!F40</f>
        <v>-1395.0333333294839</v>
      </c>
      <c r="G44" s="21" t="str">
        <f>'8.12.7-8.12.13'!B40</f>
        <v>CAGE</v>
      </c>
      <c r="H44" s="63">
        <v>0</v>
      </c>
      <c r="I44" s="16">
        <f t="shared" si="0"/>
        <v>0</v>
      </c>
      <c r="J44" s="4" t="s">
        <v>426</v>
      </c>
      <c r="K44" s="76">
        <f>SUM($I$10:I44)</f>
        <v>3844512.9138045278</v>
      </c>
    </row>
    <row r="45" spans="1:11" ht="12" customHeight="1">
      <c r="A45" s="7"/>
      <c r="B45" s="26"/>
      <c r="C45" s="26"/>
      <c r="D45" s="27" t="s">
        <v>29</v>
      </c>
      <c r="E45" s="27" t="s">
        <v>424</v>
      </c>
      <c r="F45" s="21">
        <f>'8.12.7-8.12.13'!F41</f>
        <v>5220973.1075000018</v>
      </c>
      <c r="G45" s="21" t="str">
        <f>'8.12.7-8.12.13'!B41</f>
        <v>CAGW</v>
      </c>
      <c r="H45" s="63">
        <v>0.2262649010137</v>
      </c>
      <c r="I45" s="16">
        <f t="shared" si="0"/>
        <v>1181322.9633636777</v>
      </c>
      <c r="J45" s="4" t="s">
        <v>426</v>
      </c>
      <c r="K45" s="76">
        <f>SUM($I$10:I45)</f>
        <v>5025835.8771682056</v>
      </c>
    </row>
    <row r="46" spans="1:11" ht="12" customHeight="1">
      <c r="A46" s="7"/>
      <c r="B46" s="26"/>
      <c r="C46" s="26"/>
      <c r="D46" s="27" t="s">
        <v>30</v>
      </c>
      <c r="E46" s="27" t="s">
        <v>424</v>
      </c>
      <c r="F46" s="21">
        <f>'8.12.7-8.12.13'!F42</f>
        <v>276161.14333339967</v>
      </c>
      <c r="G46" s="21" t="str">
        <f>'8.12.7-8.12.13'!B42</f>
        <v>CAGE</v>
      </c>
      <c r="H46" s="63">
        <v>0</v>
      </c>
      <c r="I46" s="16">
        <f t="shared" si="0"/>
        <v>0</v>
      </c>
      <c r="J46" s="4" t="s">
        <v>426</v>
      </c>
      <c r="K46" s="76">
        <f>SUM($I$10:I46)</f>
        <v>5025835.8771682056</v>
      </c>
    </row>
    <row r="47" spans="1:11" ht="12" customHeight="1">
      <c r="A47" s="7"/>
      <c r="B47" s="31"/>
      <c r="C47" s="29"/>
      <c r="D47" s="30" t="s">
        <v>30</v>
      </c>
      <c r="E47" s="30" t="s">
        <v>424</v>
      </c>
      <c r="F47" s="21">
        <f>'8.12.7-8.12.13'!F43</f>
        <v>12210576.382083997</v>
      </c>
      <c r="G47" s="21" t="str">
        <f>'8.12.7-8.12.13'!B43</f>
        <v>CAGW</v>
      </c>
      <c r="H47" s="63">
        <v>0.2262649010137</v>
      </c>
      <c r="I47" s="16">
        <f t="shared" si="0"/>
        <v>2762824.8564124587</v>
      </c>
      <c r="J47" s="4" t="s">
        <v>426</v>
      </c>
      <c r="K47" s="76">
        <f>SUM($I$10:I47)</f>
        <v>7788660.7335806638</v>
      </c>
    </row>
    <row r="48" spans="1:11" ht="12" customHeight="1">
      <c r="A48" s="7"/>
      <c r="B48" s="26"/>
      <c r="C48" s="26"/>
      <c r="D48" s="27" t="s">
        <v>31</v>
      </c>
      <c r="E48" s="27" t="s">
        <v>424</v>
      </c>
      <c r="F48" s="21">
        <f>'8.12.7-8.12.13'!F44</f>
        <v>1141753.6891666949</v>
      </c>
      <c r="G48" s="21" t="str">
        <f>'8.12.7-8.12.13'!B44</f>
        <v>CAGE</v>
      </c>
      <c r="H48" s="63">
        <v>0</v>
      </c>
      <c r="I48" s="16">
        <f t="shared" si="0"/>
        <v>0</v>
      </c>
      <c r="J48" s="4" t="s">
        <v>426</v>
      </c>
      <c r="K48" s="76">
        <f>SUM($I$10:I48)</f>
        <v>7788660.7335806638</v>
      </c>
    </row>
    <row r="49" spans="1:11" ht="12" customHeight="1">
      <c r="A49" s="7"/>
      <c r="B49" s="26"/>
      <c r="C49" s="26"/>
      <c r="D49" s="27" t="s">
        <v>31</v>
      </c>
      <c r="E49" s="27" t="s">
        <v>424</v>
      </c>
      <c r="F49" s="21">
        <f>'8.12.7-8.12.13'!F45</f>
        <v>9705891.3920840025</v>
      </c>
      <c r="G49" s="21" t="str">
        <f>'8.12.7-8.12.13'!B45</f>
        <v>CAGW</v>
      </c>
      <c r="H49" s="63">
        <v>0.2262649010137</v>
      </c>
      <c r="I49" s="16">
        <f t="shared" si="0"/>
        <v>2196102.5550796096</v>
      </c>
      <c r="J49" s="4" t="s">
        <v>426</v>
      </c>
      <c r="K49" s="76">
        <f>SUM($I$10:I49)</f>
        <v>9984763.288660273</v>
      </c>
    </row>
    <row r="50" spans="1:11" ht="12" customHeight="1">
      <c r="A50" s="7"/>
      <c r="B50" s="26"/>
      <c r="C50" s="26"/>
      <c r="D50" s="27" t="s">
        <v>32</v>
      </c>
      <c r="E50" s="27" t="s">
        <v>424</v>
      </c>
      <c r="F50" s="21">
        <f>'8.12.7-8.12.13'!F46</f>
        <v>-36580.133333303034</v>
      </c>
      <c r="G50" s="21" t="str">
        <f>'8.12.7-8.12.13'!B46</f>
        <v>CAGE</v>
      </c>
      <c r="H50" s="63">
        <v>0</v>
      </c>
      <c r="I50" s="16">
        <f t="shared" si="0"/>
        <v>0</v>
      </c>
      <c r="J50" s="4" t="s">
        <v>426</v>
      </c>
      <c r="K50" s="76">
        <f>SUM($I$10:I50)</f>
        <v>9984763.288660273</v>
      </c>
    </row>
    <row r="51" spans="1:11" ht="12" customHeight="1">
      <c r="A51" s="7"/>
      <c r="B51" s="26"/>
      <c r="C51" s="26"/>
      <c r="D51" s="27" t="s">
        <v>32</v>
      </c>
      <c r="E51" s="27" t="s">
        <v>424</v>
      </c>
      <c r="F51" s="21">
        <f>'8.12.7-8.12.13'!F47</f>
        <v>1840662.587916702</v>
      </c>
      <c r="G51" s="21" t="str">
        <f>'8.12.7-8.12.13'!B47</f>
        <v>CAGW</v>
      </c>
      <c r="H51" s="63">
        <v>0.2262649010137</v>
      </c>
      <c r="I51" s="16">
        <f t="shared" si="0"/>
        <v>416477.33825459349</v>
      </c>
      <c r="J51" s="4" t="s">
        <v>426</v>
      </c>
      <c r="K51" s="76">
        <f>SUM($I$10:I51)</f>
        <v>10401240.626914866</v>
      </c>
    </row>
    <row r="52" spans="1:11" ht="12" customHeight="1">
      <c r="A52" s="7"/>
      <c r="B52" s="26"/>
      <c r="C52" s="26"/>
      <c r="D52" s="27" t="s">
        <v>33</v>
      </c>
      <c r="E52" s="27" t="s">
        <v>424</v>
      </c>
      <c r="F52" s="21">
        <f>'8.12.7-8.12.13'!F48</f>
        <v>66641.252916699275</v>
      </c>
      <c r="G52" s="21" t="str">
        <f>'8.12.7-8.12.13'!B48</f>
        <v>CAGE</v>
      </c>
      <c r="H52" s="63">
        <v>0</v>
      </c>
      <c r="I52" s="16">
        <f t="shared" si="0"/>
        <v>0</v>
      </c>
      <c r="J52" s="4" t="s">
        <v>426</v>
      </c>
      <c r="K52" s="76">
        <f>SUM($I$10:I52)</f>
        <v>10401240.626914866</v>
      </c>
    </row>
    <row r="53" spans="1:11" ht="12" customHeight="1">
      <c r="A53" s="7"/>
      <c r="B53" s="26"/>
      <c r="C53" s="26"/>
      <c r="D53" s="27" t="s">
        <v>33</v>
      </c>
      <c r="E53" s="27" t="s">
        <v>424</v>
      </c>
      <c r="F53" s="21">
        <f>'8.12.7-8.12.13'!F49</f>
        <v>2377386.6837499961</v>
      </c>
      <c r="G53" s="21" t="str">
        <f>'8.12.7-8.12.13'!B49</f>
        <v>CAGW</v>
      </c>
      <c r="H53" s="63">
        <v>0.2262649010137</v>
      </c>
      <c r="I53" s="16">
        <f t="shared" si="0"/>
        <v>537919.16266998136</v>
      </c>
      <c r="J53" s="4" t="s">
        <v>426</v>
      </c>
      <c r="K53" s="76">
        <f>SUM($I$10:I53)</f>
        <v>10939159.789584847</v>
      </c>
    </row>
    <row r="54" spans="1:11" ht="12" customHeight="1">
      <c r="A54" s="7"/>
      <c r="B54" s="26"/>
      <c r="C54" s="26"/>
      <c r="D54" s="27" t="s">
        <v>34</v>
      </c>
      <c r="E54" s="27" t="s">
        <v>424</v>
      </c>
      <c r="F54" s="21">
        <f>'8.12.7-8.12.13'!F50</f>
        <v>-1340.3279166660213</v>
      </c>
      <c r="G54" s="21" t="str">
        <f>'8.12.7-8.12.13'!B50</f>
        <v>CAGE</v>
      </c>
      <c r="H54" s="63">
        <v>0</v>
      </c>
      <c r="I54" s="16">
        <f t="shared" si="0"/>
        <v>0</v>
      </c>
      <c r="J54" s="4" t="s">
        <v>426</v>
      </c>
      <c r="K54" s="76">
        <f>SUM($I$10:I54)</f>
        <v>10939159.789584847</v>
      </c>
    </row>
    <row r="55" spans="1:11" ht="12" customHeight="1">
      <c r="A55" s="7"/>
      <c r="B55" s="26"/>
      <c r="C55" s="26"/>
      <c r="D55" s="27" t="s">
        <v>34</v>
      </c>
      <c r="E55" s="27" t="s">
        <v>424</v>
      </c>
      <c r="F55" s="21">
        <f>'8.12.7-8.12.13'!F51</f>
        <v>13326.384583340026</v>
      </c>
      <c r="G55" s="21" t="str">
        <f>'8.12.7-8.12.13'!B51</f>
        <v>CAGW</v>
      </c>
      <c r="H55" s="63">
        <v>0.2262649010137</v>
      </c>
      <c r="I55" s="16">
        <f t="shared" si="0"/>
        <v>3015.2930886199288</v>
      </c>
      <c r="J55" s="4" t="s">
        <v>426</v>
      </c>
      <c r="K55" s="76">
        <f>SUM($I$10:I55)</f>
        <v>10942175.082673468</v>
      </c>
    </row>
    <row r="56" spans="1:11" ht="12" customHeight="1">
      <c r="A56" s="7"/>
      <c r="B56" s="26"/>
      <c r="C56" s="26"/>
      <c r="D56" s="27" t="s">
        <v>35</v>
      </c>
      <c r="E56" s="27" t="s">
        <v>424</v>
      </c>
      <c r="F56" s="21">
        <f>'8.12.7-8.12.13'!F52</f>
        <v>26081.853750000009</v>
      </c>
      <c r="G56" s="21" t="str">
        <f>'8.12.7-8.12.13'!B52</f>
        <v>CAGE</v>
      </c>
      <c r="H56" s="63">
        <v>0</v>
      </c>
      <c r="I56" s="13">
        <f t="shared" si="0"/>
        <v>0</v>
      </c>
      <c r="J56" s="59" t="s">
        <v>426</v>
      </c>
      <c r="K56" s="76">
        <f>SUM($I$10:I56)</f>
        <v>10942175.082673468</v>
      </c>
    </row>
    <row r="57" spans="1:11" ht="12" customHeight="1">
      <c r="A57" s="7"/>
      <c r="B57" s="26"/>
      <c r="C57" s="26"/>
      <c r="D57" s="27" t="s">
        <v>35</v>
      </c>
      <c r="E57" s="27" t="s">
        <v>424</v>
      </c>
      <c r="F57" s="21">
        <f>'8.12.7-8.12.13'!F53</f>
        <v>140326.06874999963</v>
      </c>
      <c r="G57" s="21" t="str">
        <f>'8.12.7-8.12.13'!B53</f>
        <v>CAGW</v>
      </c>
      <c r="H57" s="63">
        <v>0.2262649010137</v>
      </c>
      <c r="I57" s="13">
        <f t="shared" si="0"/>
        <v>31750.864055360325</v>
      </c>
      <c r="J57" s="59" t="s">
        <v>426</v>
      </c>
      <c r="K57" s="76">
        <f>SUM($I$10:I57)</f>
        <v>10973925.946728827</v>
      </c>
    </row>
    <row r="58" spans="1:11" ht="12" customHeight="1">
      <c r="A58" s="7"/>
      <c r="B58" s="23"/>
      <c r="C58" s="23"/>
      <c r="D58" s="20" t="s">
        <v>36</v>
      </c>
      <c r="E58" s="20" t="s">
        <v>424</v>
      </c>
      <c r="F58" s="21">
        <f>'8.12.7-8.12.13'!F54</f>
        <v>-12804.541666597128</v>
      </c>
      <c r="G58" s="21" t="str">
        <f>'8.12.7-8.12.13'!B54</f>
        <v>CAGE</v>
      </c>
      <c r="H58" s="63">
        <v>0</v>
      </c>
      <c r="I58" s="16">
        <f t="shared" si="0"/>
        <v>0</v>
      </c>
      <c r="J58" s="4" t="s">
        <v>426</v>
      </c>
      <c r="K58" s="76">
        <f>SUM($I$10:I58)</f>
        <v>10973925.946728827</v>
      </c>
    </row>
    <row r="59" spans="1:11" ht="12" customHeight="1">
      <c r="A59" s="7"/>
      <c r="B59" s="26"/>
      <c r="C59" s="26"/>
      <c r="D59" s="27" t="s">
        <v>36</v>
      </c>
      <c r="E59" s="27" t="s">
        <v>424</v>
      </c>
      <c r="F59" s="21">
        <f>'8.12.7-8.12.13'!F55</f>
        <v>0</v>
      </c>
      <c r="G59" s="21" t="str">
        <f>'8.12.7-8.12.13'!B55</f>
        <v>CAGW</v>
      </c>
      <c r="H59" s="63">
        <v>0.2262649010137</v>
      </c>
      <c r="I59" s="16">
        <f t="shared" si="0"/>
        <v>0</v>
      </c>
      <c r="J59" s="4" t="s">
        <v>426</v>
      </c>
      <c r="K59" s="76">
        <f>SUM($I$10:I59)</f>
        <v>10973925.946728827</v>
      </c>
    </row>
    <row r="60" spans="1:11" ht="12" customHeight="1">
      <c r="A60" s="7"/>
      <c r="B60" s="26"/>
      <c r="C60" s="26"/>
      <c r="D60" s="27" t="s">
        <v>37</v>
      </c>
      <c r="E60" s="27" t="s">
        <v>424</v>
      </c>
      <c r="F60" s="21">
        <f>'8.12.7-8.12.13'!F56</f>
        <v>134720.83208400011</v>
      </c>
      <c r="G60" s="21" t="str">
        <f>'8.12.7-8.12.13'!B56</f>
        <v>CAGE</v>
      </c>
      <c r="H60" s="63">
        <v>0</v>
      </c>
      <c r="I60" s="16">
        <f t="shared" si="0"/>
        <v>0</v>
      </c>
      <c r="J60" s="4" t="s">
        <v>427</v>
      </c>
      <c r="K60" s="76">
        <f>SUM($I$10:I60)</f>
        <v>10973925.946728827</v>
      </c>
    </row>
    <row r="61" spans="1:11" ht="12" customHeight="1">
      <c r="A61" s="7"/>
      <c r="B61" s="26"/>
      <c r="C61" s="26"/>
      <c r="D61" s="27" t="s">
        <v>37</v>
      </c>
      <c r="E61" s="27" t="s">
        <v>424</v>
      </c>
      <c r="F61" s="21">
        <f>'8.12.7-8.12.13'!F57</f>
        <v>8496.3829166963696</v>
      </c>
      <c r="G61" s="21" t="str">
        <f>'8.12.7-8.12.13'!B57</f>
        <v>CAGW</v>
      </c>
      <c r="H61" s="63">
        <v>0.2262649010137</v>
      </c>
      <c r="I61" s="16">
        <f t="shared" si="0"/>
        <v>1922.4332396207958</v>
      </c>
      <c r="J61" s="4" t="s">
        <v>427</v>
      </c>
      <c r="K61" s="76">
        <f>SUM($I$10:I61)</f>
        <v>10975848.379968448</v>
      </c>
    </row>
    <row r="62" spans="1:11" ht="12" customHeight="1">
      <c r="A62" s="7"/>
      <c r="B62" s="26"/>
      <c r="C62" s="26"/>
      <c r="D62" s="27" t="s">
        <v>38</v>
      </c>
      <c r="E62" s="27" t="s">
        <v>424</v>
      </c>
      <c r="F62" s="21">
        <f>'8.12.7-8.12.13'!F58</f>
        <v>114990.50500000082</v>
      </c>
      <c r="G62" s="21" t="str">
        <f>'8.12.7-8.12.13'!B58</f>
        <v>CAGE</v>
      </c>
      <c r="H62" s="63">
        <v>0</v>
      </c>
      <c r="I62" s="16">
        <f t="shared" si="0"/>
        <v>0</v>
      </c>
      <c r="J62" s="4" t="s">
        <v>427</v>
      </c>
      <c r="K62" s="76">
        <f>SUM($I$10:I62)</f>
        <v>10975848.379968448</v>
      </c>
    </row>
    <row r="63" spans="1:11" ht="12" customHeight="1">
      <c r="A63" s="7"/>
      <c r="B63" s="26"/>
      <c r="C63" s="26"/>
      <c r="D63" s="27" t="s">
        <v>38</v>
      </c>
      <c r="E63" s="27" t="s">
        <v>424</v>
      </c>
      <c r="F63" s="21">
        <f>'8.12.7-8.12.13'!F59</f>
        <v>0</v>
      </c>
      <c r="G63" s="21" t="str">
        <f>'8.12.7-8.12.13'!B59</f>
        <v>CAGW</v>
      </c>
      <c r="H63" s="63">
        <v>0.2262649010137</v>
      </c>
      <c r="I63" s="16">
        <f t="shared" si="0"/>
        <v>0</v>
      </c>
      <c r="J63" s="4" t="s">
        <v>427</v>
      </c>
      <c r="K63" s="76">
        <f>SUM($I$10:I63)</f>
        <v>10975848.379968448</v>
      </c>
    </row>
    <row r="64" spans="1:11" ht="12" customHeight="1">
      <c r="A64" s="7"/>
      <c r="B64" s="26"/>
      <c r="C64" s="26"/>
      <c r="D64" s="27" t="s">
        <v>39</v>
      </c>
      <c r="E64" s="27" t="s">
        <v>424</v>
      </c>
      <c r="F64" s="21">
        <f>'8.12.7-8.12.13'!F60</f>
        <v>-625693.17750000954</v>
      </c>
      <c r="G64" s="21" t="str">
        <f>'8.12.7-8.12.13'!B60</f>
        <v>CAGE</v>
      </c>
      <c r="H64" s="63">
        <v>0</v>
      </c>
      <c r="I64" s="16">
        <f t="shared" si="0"/>
        <v>0</v>
      </c>
      <c r="J64" s="4" t="s">
        <v>427</v>
      </c>
      <c r="K64" s="76">
        <f>SUM($I$10:I64)</f>
        <v>10975848.379968448</v>
      </c>
    </row>
    <row r="65" spans="1:11" ht="12" customHeight="1">
      <c r="A65" s="7"/>
      <c r="B65" s="26"/>
      <c r="C65" s="26"/>
      <c r="D65" s="27" t="s">
        <v>39</v>
      </c>
      <c r="E65" s="27" t="s">
        <v>424</v>
      </c>
      <c r="F65" s="21">
        <f>'8.12.7-8.12.13'!F61</f>
        <v>2005122.8012499809</v>
      </c>
      <c r="G65" s="21" t="str">
        <f>'8.12.7-8.12.13'!B61</f>
        <v>CAGW</v>
      </c>
      <c r="H65" s="63">
        <v>0.2262649010137</v>
      </c>
      <c r="I65" s="16">
        <f t="shared" si="0"/>
        <v>453688.91214513982</v>
      </c>
      <c r="J65" s="4" t="s">
        <v>427</v>
      </c>
      <c r="K65" s="76">
        <f>SUM($I$10:I65)</f>
        <v>11429537.292113587</v>
      </c>
    </row>
    <row r="66" spans="1:11" ht="12" customHeight="1">
      <c r="A66" s="7"/>
      <c r="B66" s="26"/>
      <c r="C66" s="26"/>
      <c r="D66" s="27" t="s">
        <v>40</v>
      </c>
      <c r="E66" s="27" t="s">
        <v>424</v>
      </c>
      <c r="F66" s="21">
        <f>'8.12.7-8.12.13'!F62</f>
        <v>-1079244.5208329856</v>
      </c>
      <c r="G66" s="21" t="str">
        <f>'8.12.7-8.12.13'!B62</f>
        <v>CAGE</v>
      </c>
      <c r="H66" s="63">
        <v>0</v>
      </c>
      <c r="I66" s="16">
        <f t="shared" si="0"/>
        <v>0</v>
      </c>
      <c r="J66" s="4" t="s">
        <v>427</v>
      </c>
      <c r="K66" s="76">
        <f>SUM($I$10:I66)</f>
        <v>11429537.292113587</v>
      </c>
    </row>
    <row r="67" spans="1:11" ht="12" customHeight="1">
      <c r="A67" s="7"/>
      <c r="B67" s="26"/>
      <c r="C67" s="26"/>
      <c r="D67" s="27" t="s">
        <v>40</v>
      </c>
      <c r="E67" s="27" t="s">
        <v>424</v>
      </c>
      <c r="F67" s="21">
        <f>'8.12.7-8.12.13'!F63</f>
        <v>129619.7058340013</v>
      </c>
      <c r="G67" s="21" t="str">
        <f>'8.12.7-8.12.13'!B63</f>
        <v>CAGW</v>
      </c>
      <c r="H67" s="63">
        <v>0.2262649010137</v>
      </c>
      <c r="I67" s="16">
        <f t="shared" si="0"/>
        <v>29328.389909955218</v>
      </c>
      <c r="J67" s="4" t="s">
        <v>427</v>
      </c>
      <c r="K67" s="76">
        <f>SUM($I$10:I67)</f>
        <v>11458865.682023542</v>
      </c>
    </row>
    <row r="68" spans="1:11" ht="12" customHeight="1">
      <c r="A68" s="7"/>
      <c r="B68" s="26"/>
      <c r="C68" s="26"/>
      <c r="D68" s="27" t="s">
        <v>41</v>
      </c>
      <c r="E68" s="27" t="s">
        <v>424</v>
      </c>
      <c r="F68" s="21">
        <f>'8.12.7-8.12.13'!F64</f>
        <v>553161.58375000954</v>
      </c>
      <c r="G68" s="21" t="str">
        <f>'8.12.7-8.12.13'!B64</f>
        <v>CAGE</v>
      </c>
      <c r="H68" s="63">
        <v>0</v>
      </c>
      <c r="I68" s="16">
        <f t="shared" si="0"/>
        <v>0</v>
      </c>
      <c r="J68" s="4" t="s">
        <v>427</v>
      </c>
      <c r="K68" s="76">
        <f>SUM($I$10:I68)</f>
        <v>11458865.682023542</v>
      </c>
    </row>
    <row r="69" spans="1:11" ht="12" customHeight="1">
      <c r="A69" s="7"/>
      <c r="B69" s="23"/>
      <c r="C69" s="23"/>
      <c r="D69" s="20" t="s">
        <v>41</v>
      </c>
      <c r="E69" s="20" t="s">
        <v>424</v>
      </c>
      <c r="F69" s="21">
        <f>'8.12.7-8.12.13'!F65</f>
        <v>158945.64333340526</v>
      </c>
      <c r="G69" s="21" t="str">
        <f>'8.12.7-8.12.13'!B65</f>
        <v>CAGW</v>
      </c>
      <c r="H69" s="63">
        <v>0.2262649010137</v>
      </c>
      <c r="I69" s="16">
        <f t="shared" si="0"/>
        <v>35963.820255391809</v>
      </c>
      <c r="J69" s="4" t="s">
        <v>427</v>
      </c>
      <c r="K69" s="76">
        <f>SUM($I$10:I69)</f>
        <v>11494829.502278933</v>
      </c>
    </row>
    <row r="70" spans="1:11" ht="12" customHeight="1">
      <c r="A70" s="7"/>
      <c r="B70" s="26"/>
      <c r="C70" s="26"/>
      <c r="D70" s="27" t="s">
        <v>42</v>
      </c>
      <c r="E70" s="27" t="s">
        <v>424</v>
      </c>
      <c r="F70" s="21">
        <f>'8.12.7-8.12.13'!F66</f>
        <v>21453.277499999851</v>
      </c>
      <c r="G70" s="21" t="str">
        <f>'8.12.7-8.12.13'!B66</f>
        <v>CAGE</v>
      </c>
      <c r="H70" s="63">
        <v>0</v>
      </c>
      <c r="I70" s="16">
        <f t="shared" si="0"/>
        <v>0</v>
      </c>
      <c r="J70" s="4" t="s">
        <v>427</v>
      </c>
      <c r="K70" s="76">
        <f>SUM($I$10:I70)</f>
        <v>11494829.502278933</v>
      </c>
    </row>
    <row r="71" spans="1:11" ht="12" customHeight="1">
      <c r="A71" s="7"/>
      <c r="B71" s="26"/>
      <c r="C71" s="26"/>
      <c r="D71" s="27" t="s">
        <v>42</v>
      </c>
      <c r="E71" s="27" t="s">
        <v>424</v>
      </c>
      <c r="F71" s="21">
        <f>'8.12.7-8.12.13'!F67</f>
        <v>74817.833333340473</v>
      </c>
      <c r="G71" s="21" t="str">
        <f>'8.12.7-8.12.13'!B67</f>
        <v>CAGW</v>
      </c>
      <c r="H71" s="63">
        <v>0.2262649010137</v>
      </c>
      <c r="I71" s="16">
        <f t="shared" si="0"/>
        <v>16928.649653227785</v>
      </c>
      <c r="J71" s="4" t="s">
        <v>427</v>
      </c>
      <c r="K71" s="76">
        <f>SUM($I$10:I71)</f>
        <v>11511758.151932161</v>
      </c>
    </row>
    <row r="72" spans="1:11" ht="12" customHeight="1">
      <c r="A72" s="7"/>
      <c r="B72" s="26"/>
      <c r="C72" s="26"/>
      <c r="D72" s="27" t="s">
        <v>43</v>
      </c>
      <c r="E72" s="27" t="s">
        <v>424</v>
      </c>
      <c r="F72" s="21">
        <f>'8.12.7-8.12.13'!F68</f>
        <v>4965501.4925000072</v>
      </c>
      <c r="G72" s="21" t="str">
        <f>'8.12.7-8.12.13'!B68</f>
        <v>CAGE</v>
      </c>
      <c r="H72" s="63">
        <v>0</v>
      </c>
      <c r="I72" s="16">
        <f t="shared" si="0"/>
        <v>0</v>
      </c>
      <c r="J72" s="4" t="s">
        <v>427</v>
      </c>
      <c r="K72" s="76">
        <f>SUM($I$10:I72)</f>
        <v>11511758.151932161</v>
      </c>
    </row>
    <row r="73" spans="1:11" ht="12" customHeight="1">
      <c r="A73" s="7"/>
      <c r="B73" s="26"/>
      <c r="C73" s="26"/>
      <c r="D73" s="27" t="s">
        <v>43</v>
      </c>
      <c r="E73" s="27" t="s">
        <v>424</v>
      </c>
      <c r="F73" s="21">
        <f>'8.12.7-8.12.13'!F69</f>
        <v>76940.743750002235</v>
      </c>
      <c r="G73" s="21" t="str">
        <f>'8.12.7-8.12.13'!B69</f>
        <v>CAGW</v>
      </c>
      <c r="H73" s="63">
        <v>0.2262649010137</v>
      </c>
      <c r="I73" s="16">
        <f t="shared" si="0"/>
        <v>17408.989768514712</v>
      </c>
      <c r="J73" s="4" t="s">
        <v>427</v>
      </c>
      <c r="K73" s="76">
        <f>SUM($I$10:I73)</f>
        <v>11529167.141700676</v>
      </c>
    </row>
    <row r="74" spans="1:11" ht="12" customHeight="1">
      <c r="A74" s="7"/>
      <c r="B74" s="26"/>
      <c r="C74" s="26"/>
      <c r="D74" s="27" t="s">
        <v>43</v>
      </c>
      <c r="E74" s="27" t="s">
        <v>424</v>
      </c>
      <c r="F74" s="21">
        <f>'8.12.7-8.12.13'!F70</f>
        <v>0</v>
      </c>
      <c r="G74" s="21" t="str">
        <f>'8.12.7-8.12.13'!B70</f>
        <v>JBG</v>
      </c>
      <c r="H74" s="63">
        <v>0.22498093236399827</v>
      </c>
      <c r="I74" s="16">
        <f t="shared" si="0"/>
        <v>0</v>
      </c>
      <c r="J74" s="4" t="s">
        <v>427</v>
      </c>
      <c r="K74" s="76">
        <f>SUM($I$10:I74)</f>
        <v>11529167.141700676</v>
      </c>
    </row>
    <row r="75" spans="1:11" ht="12" customHeight="1">
      <c r="A75" s="7"/>
      <c r="B75" s="26"/>
      <c r="C75" s="26"/>
      <c r="D75" s="27" t="s">
        <v>43</v>
      </c>
      <c r="E75" s="27" t="s">
        <v>424</v>
      </c>
      <c r="F75" s="21">
        <f>'8.12.7-8.12.13'!F71</f>
        <v>0</v>
      </c>
      <c r="G75" s="21" t="str">
        <f>'8.12.7-8.12.13'!B71</f>
        <v>SG</v>
      </c>
      <c r="H75" s="63">
        <v>8.043396137671209E-2</v>
      </c>
      <c r="I75" s="16">
        <f t="shared" ref="I75:I101" si="1">F75*H75</f>
        <v>0</v>
      </c>
      <c r="J75" s="4" t="s">
        <v>427</v>
      </c>
      <c r="K75" s="76">
        <f>SUM($I$10:I75)</f>
        <v>11529167.141700676</v>
      </c>
    </row>
    <row r="76" spans="1:11" ht="12" customHeight="1">
      <c r="A76" s="7"/>
      <c r="B76" s="26"/>
      <c r="C76" s="26"/>
      <c r="D76" s="27" t="s">
        <v>44</v>
      </c>
      <c r="E76" s="27" t="s">
        <v>424</v>
      </c>
      <c r="F76" s="21">
        <f>'8.12.7-8.12.13'!F72</f>
        <v>6637853.0224999934</v>
      </c>
      <c r="G76" s="21" t="str">
        <f>'8.12.7-8.12.13'!B72</f>
        <v>CAGE</v>
      </c>
      <c r="H76" s="63">
        <v>0</v>
      </c>
      <c r="I76" s="16">
        <f t="shared" si="1"/>
        <v>0</v>
      </c>
      <c r="J76" s="4" t="s">
        <v>427</v>
      </c>
      <c r="K76" s="76">
        <f>SUM($I$10:I76)</f>
        <v>11529167.141700676</v>
      </c>
    </row>
    <row r="77" spans="1:11" ht="12" customHeight="1">
      <c r="A77" s="7"/>
      <c r="B77" s="26"/>
      <c r="C77" s="26"/>
      <c r="D77" s="27" t="s">
        <v>44</v>
      </c>
      <c r="E77" s="27" t="s">
        <v>424</v>
      </c>
      <c r="F77" s="21">
        <f>'8.12.7-8.12.13'!F73</f>
        <v>2507989.2608334012</v>
      </c>
      <c r="G77" s="21" t="str">
        <f>'8.12.7-8.12.13'!B73</f>
        <v>CAGW</v>
      </c>
      <c r="H77" s="63">
        <v>0.2262649010137</v>
      </c>
      <c r="I77" s="16">
        <f t="shared" si="1"/>
        <v>567469.94184589211</v>
      </c>
      <c r="J77" s="4" t="s">
        <v>427</v>
      </c>
      <c r="K77" s="76">
        <f>SUM($I$10:I77)</f>
        <v>12096637.083546568</v>
      </c>
    </row>
    <row r="78" spans="1:11" ht="12" customHeight="1">
      <c r="A78" s="7"/>
      <c r="B78" s="26"/>
      <c r="C78" s="26"/>
      <c r="D78" s="27" t="s">
        <v>44</v>
      </c>
      <c r="E78" s="27" t="s">
        <v>424</v>
      </c>
      <c r="F78" s="21">
        <f>'8.12.7-8.12.13'!F74</f>
        <v>0</v>
      </c>
      <c r="G78" s="21" t="str">
        <f>'8.12.7-8.12.13'!B74</f>
        <v>JBG</v>
      </c>
      <c r="H78" s="63">
        <v>0.22498093236399827</v>
      </c>
      <c r="I78" s="16">
        <f t="shared" si="1"/>
        <v>0</v>
      </c>
      <c r="J78" s="4" t="s">
        <v>427</v>
      </c>
      <c r="K78" s="76">
        <f>SUM($I$10:I78)</f>
        <v>12096637.083546568</v>
      </c>
    </row>
    <row r="79" spans="1:11" ht="12" customHeight="1">
      <c r="A79" s="7"/>
      <c r="B79" s="26"/>
      <c r="C79" s="26"/>
      <c r="D79" s="27" t="s">
        <v>44</v>
      </c>
      <c r="E79" s="27" t="s">
        <v>424</v>
      </c>
      <c r="F79" s="21">
        <f>'8.12.7-8.12.13'!F75</f>
        <v>0</v>
      </c>
      <c r="G79" s="21" t="str">
        <f>'8.12.7-8.12.13'!B75</f>
        <v>SG</v>
      </c>
      <c r="H79" s="63">
        <v>8.043396137671209E-2</v>
      </c>
      <c r="I79" s="16">
        <f t="shared" si="1"/>
        <v>0</v>
      </c>
      <c r="J79" s="4" t="s">
        <v>427</v>
      </c>
      <c r="K79" s="76">
        <f>SUM($I$10:I79)</f>
        <v>12096637.083546568</v>
      </c>
    </row>
    <row r="80" spans="1:11" ht="12" customHeight="1">
      <c r="A80" s="7"/>
      <c r="B80" s="26"/>
      <c r="C80" s="26"/>
      <c r="D80" s="27" t="s">
        <v>45</v>
      </c>
      <c r="E80" s="27" t="s">
        <v>424</v>
      </c>
      <c r="F80" s="21">
        <f>'8.12.7-8.12.13'!F76</f>
        <v>45265474.006250143</v>
      </c>
      <c r="G80" s="21" t="str">
        <f>'8.12.7-8.12.13'!B76</f>
        <v>CAGE</v>
      </c>
      <c r="H80" s="63">
        <v>0</v>
      </c>
      <c r="I80" s="16">
        <f t="shared" si="1"/>
        <v>0</v>
      </c>
      <c r="J80" s="4" t="s">
        <v>427</v>
      </c>
      <c r="K80" s="76">
        <f>SUM($I$10:I80)</f>
        <v>12096637.083546568</v>
      </c>
    </row>
    <row r="81" spans="1:11" ht="12" customHeight="1">
      <c r="A81" s="7"/>
      <c r="B81" s="26"/>
      <c r="C81" s="26"/>
      <c r="D81" s="27" t="s">
        <v>45</v>
      </c>
      <c r="E81" s="27" t="s">
        <v>424</v>
      </c>
      <c r="F81" s="21">
        <f>'8.12.7-8.12.13'!F77</f>
        <v>6038233.4420840144</v>
      </c>
      <c r="G81" s="21" t="str">
        <f>'8.12.7-8.12.13'!B77</f>
        <v>CAGW</v>
      </c>
      <c r="H81" s="63">
        <v>0.2262649010137</v>
      </c>
      <c r="I81" s="16">
        <f t="shared" si="1"/>
        <v>1366240.2920707525</v>
      </c>
      <c r="J81" s="4" t="s">
        <v>427</v>
      </c>
      <c r="K81" s="76">
        <f>SUM($I$10:I81)</f>
        <v>13462877.37561732</v>
      </c>
    </row>
    <row r="82" spans="1:11" ht="12" customHeight="1">
      <c r="A82" s="7"/>
      <c r="B82" s="26"/>
      <c r="C82" s="26"/>
      <c r="D82" s="27" t="s">
        <v>45</v>
      </c>
      <c r="E82" s="27" t="s">
        <v>424</v>
      </c>
      <c r="F82" s="21">
        <f>'8.12.7-8.12.13'!F78</f>
        <v>-346377.0220833011</v>
      </c>
      <c r="G82" s="21" t="str">
        <f>'8.12.7-8.12.13'!B78</f>
        <v>JBG</v>
      </c>
      <c r="H82" s="63">
        <v>0.22498093236399827</v>
      </c>
      <c r="I82" s="16">
        <f t="shared" si="1"/>
        <v>-77928.225377766299</v>
      </c>
      <c r="J82" s="4" t="s">
        <v>427</v>
      </c>
      <c r="K82" s="76">
        <f>SUM($I$10:I82)</f>
        <v>13384949.150239553</v>
      </c>
    </row>
    <row r="83" spans="1:11" ht="12" customHeight="1">
      <c r="A83" s="7"/>
      <c r="B83" s="26"/>
      <c r="C83" s="26"/>
      <c r="D83" s="27" t="s">
        <v>45</v>
      </c>
      <c r="E83" s="27" t="s">
        <v>424</v>
      </c>
      <c r="F83" s="21">
        <f>'8.12.7-8.12.13'!F79</f>
        <v>-634375.15250000008</v>
      </c>
      <c r="G83" s="21" t="str">
        <f>'8.12.7-8.12.13'!B79</f>
        <v>SG</v>
      </c>
      <c r="H83" s="63">
        <v>8.043396137671209E-2</v>
      </c>
      <c r="I83" s="16">
        <f t="shared" si="1"/>
        <v>-51025.30651453085</v>
      </c>
      <c r="J83" s="4" t="s">
        <v>427</v>
      </c>
      <c r="K83" s="76">
        <f>SUM($I$10:I83)</f>
        <v>13333923.843725022</v>
      </c>
    </row>
    <row r="84" spans="1:11" ht="12" customHeight="1">
      <c r="A84" s="7"/>
      <c r="B84" s="26"/>
      <c r="C84" s="26"/>
      <c r="D84" s="27" t="s">
        <v>46</v>
      </c>
      <c r="E84" s="27" t="s">
        <v>424</v>
      </c>
      <c r="F84" s="21">
        <f>'8.12.7-8.12.13'!F80</f>
        <v>6144715.6370840073</v>
      </c>
      <c r="G84" s="21" t="str">
        <f>'8.12.7-8.12.13'!B80</f>
        <v>CAGE</v>
      </c>
      <c r="H84" s="63">
        <v>0</v>
      </c>
      <c r="I84" s="16">
        <f t="shared" si="1"/>
        <v>0</v>
      </c>
      <c r="J84" s="4" t="s">
        <v>427</v>
      </c>
      <c r="K84" s="76">
        <f>SUM($I$10:I84)</f>
        <v>13333923.843725022</v>
      </c>
    </row>
    <row r="85" spans="1:11" ht="12" customHeight="1">
      <c r="A85" s="7"/>
      <c r="B85" s="26"/>
      <c r="C85" s="26"/>
      <c r="D85" s="27" t="s">
        <v>46</v>
      </c>
      <c r="E85" s="27" t="s">
        <v>424</v>
      </c>
      <c r="F85" s="21">
        <f>'8.12.7-8.12.13'!F81</f>
        <v>123173.89958402514</v>
      </c>
      <c r="G85" s="21" t="str">
        <f>'8.12.7-8.12.13'!B81</f>
        <v>CAGW</v>
      </c>
      <c r="H85" s="63">
        <v>0.2262649010137</v>
      </c>
      <c r="I85" s="16">
        <f t="shared" si="1"/>
        <v>27869.930196850873</v>
      </c>
      <c r="J85" s="4" t="s">
        <v>427</v>
      </c>
      <c r="K85" s="76">
        <f>SUM($I$10:I85)</f>
        <v>13361793.773921873</v>
      </c>
    </row>
    <row r="86" spans="1:11" ht="12" customHeight="1">
      <c r="A86" s="7"/>
      <c r="B86" s="26"/>
      <c r="C86" s="26"/>
      <c r="D86" s="27" t="s">
        <v>46</v>
      </c>
      <c r="E86" s="27" t="s">
        <v>424</v>
      </c>
      <c r="F86" s="21">
        <f>'8.12.7-8.12.13'!F82</f>
        <v>975.89208340086043</v>
      </c>
      <c r="G86" s="21" t="str">
        <f>'8.12.7-8.12.13'!B82</f>
        <v>JBG</v>
      </c>
      <c r="H86" s="63">
        <v>0.22498093236399827</v>
      </c>
      <c r="I86" s="16">
        <f t="shared" si="1"/>
        <v>219.55711081017034</v>
      </c>
      <c r="J86" s="4" t="s">
        <v>427</v>
      </c>
      <c r="K86" s="76">
        <f>SUM($I$10:I86)</f>
        <v>13362013.331032684</v>
      </c>
    </row>
    <row r="87" spans="1:11" ht="12" customHeight="1">
      <c r="A87" s="7"/>
      <c r="B87" s="26"/>
      <c r="C87" s="26"/>
      <c r="D87" s="27" t="s">
        <v>46</v>
      </c>
      <c r="E87" s="27" t="s">
        <v>424</v>
      </c>
      <c r="F87" s="21">
        <f>'8.12.7-8.12.13'!F83</f>
        <v>0</v>
      </c>
      <c r="G87" s="21" t="str">
        <f>'8.12.7-8.12.13'!B83</f>
        <v>SG</v>
      </c>
      <c r="H87" s="63">
        <v>8.043396137671209E-2</v>
      </c>
      <c r="I87" s="16">
        <f t="shared" si="1"/>
        <v>0</v>
      </c>
      <c r="J87" s="4" t="s">
        <v>427</v>
      </c>
      <c r="K87" s="76">
        <f>SUM($I$10:I87)</f>
        <v>13362013.331032684</v>
      </c>
    </row>
    <row r="88" spans="1:11" ht="12" customHeight="1">
      <c r="A88" s="7"/>
      <c r="B88" s="26"/>
      <c r="C88" s="26"/>
      <c r="D88" s="27" t="s">
        <v>47</v>
      </c>
      <c r="E88" s="27" t="s">
        <v>424</v>
      </c>
      <c r="F88" s="21">
        <f>'8.12.7-8.12.13'!F84</f>
        <v>9298621.7404170036</v>
      </c>
      <c r="G88" s="21" t="str">
        <f>'8.12.7-8.12.13'!B84</f>
        <v>CAGE</v>
      </c>
      <c r="H88" s="63">
        <v>0</v>
      </c>
      <c r="I88" s="16">
        <f t="shared" si="1"/>
        <v>0</v>
      </c>
      <c r="J88" s="4" t="s">
        <v>427</v>
      </c>
      <c r="K88" s="76">
        <f>SUM($I$10:I88)</f>
        <v>13362013.331032684</v>
      </c>
    </row>
    <row r="89" spans="1:11" ht="12" customHeight="1">
      <c r="A89" s="7"/>
      <c r="B89" s="26"/>
      <c r="C89" s="26"/>
      <c r="D89" s="27" t="s">
        <v>47</v>
      </c>
      <c r="E89" s="27" t="s">
        <v>424</v>
      </c>
      <c r="F89" s="21">
        <f>'8.12.7-8.12.13'!F85</f>
        <v>4096778.7295840085</v>
      </c>
      <c r="G89" s="21" t="str">
        <f>'8.12.7-8.12.13'!B85</f>
        <v>CAGW</v>
      </c>
      <c r="H89" s="63">
        <v>0.2262649010137</v>
      </c>
      <c r="I89" s="16">
        <f t="shared" si="1"/>
        <v>926957.23372435733</v>
      </c>
      <c r="J89" s="4" t="s">
        <v>427</v>
      </c>
      <c r="K89" s="76">
        <f>SUM($I$10:I89)</f>
        <v>14288970.564757042</v>
      </c>
    </row>
    <row r="90" spans="1:11" ht="12" customHeight="1">
      <c r="A90" s="7"/>
      <c r="B90" s="26"/>
      <c r="C90" s="26"/>
      <c r="D90" s="27" t="s">
        <v>47</v>
      </c>
      <c r="E90" s="27" t="s">
        <v>424</v>
      </c>
      <c r="F90" s="21">
        <f>'8.12.7-8.12.13'!F86</f>
        <v>0</v>
      </c>
      <c r="G90" s="21" t="str">
        <f>'8.12.7-8.12.13'!B86</f>
        <v>SG</v>
      </c>
      <c r="H90" s="63">
        <v>8.043396137671209E-2</v>
      </c>
      <c r="I90" s="16">
        <f t="shared" si="1"/>
        <v>0</v>
      </c>
      <c r="J90" s="4" t="s">
        <v>427</v>
      </c>
      <c r="K90" s="76">
        <f>SUM($I$10:I90)</f>
        <v>14288970.564757042</v>
      </c>
    </row>
    <row r="91" spans="1:11" ht="12" customHeight="1">
      <c r="A91" s="7"/>
      <c r="B91" s="26"/>
      <c r="C91" s="26"/>
      <c r="D91" s="27" t="s">
        <v>48</v>
      </c>
      <c r="E91" s="27" t="s">
        <v>424</v>
      </c>
      <c r="F91" s="21">
        <f>'8.12.7-8.12.13'!F87</f>
        <v>7666075.1058340073</v>
      </c>
      <c r="G91" s="21" t="str">
        <f>'8.12.7-8.12.13'!B87</f>
        <v>CAGE</v>
      </c>
      <c r="H91" s="63">
        <v>0</v>
      </c>
      <c r="I91" s="16">
        <f t="shared" si="1"/>
        <v>0</v>
      </c>
      <c r="J91" s="4" t="s">
        <v>427</v>
      </c>
      <c r="K91" s="76">
        <f>SUM($I$10:I91)</f>
        <v>14288970.564757042</v>
      </c>
    </row>
    <row r="92" spans="1:11" ht="12" customHeight="1">
      <c r="A92" s="7"/>
      <c r="B92" s="26"/>
      <c r="C92" s="26"/>
      <c r="D92" s="27" t="s">
        <v>48</v>
      </c>
      <c r="E92" s="27" t="s">
        <v>424</v>
      </c>
      <c r="F92" s="21">
        <f>'8.12.7-8.12.13'!F88</f>
        <v>1310117.144167006</v>
      </c>
      <c r="G92" s="21" t="str">
        <f>'8.12.7-8.12.13'!B88</f>
        <v>CAGW</v>
      </c>
      <c r="H92" s="63">
        <v>0.2262649010137</v>
      </c>
      <c r="I92" s="16">
        <f t="shared" si="1"/>
        <v>296433.52594129893</v>
      </c>
      <c r="J92" s="4" t="s">
        <v>427</v>
      </c>
      <c r="K92" s="76">
        <f>SUM($I$10:I92)</f>
        <v>14585404.090698341</v>
      </c>
    </row>
    <row r="93" spans="1:11" ht="12" customHeight="1">
      <c r="A93" s="7"/>
      <c r="B93" s="26"/>
      <c r="C93" s="26"/>
      <c r="D93" s="27" t="s">
        <v>48</v>
      </c>
      <c r="E93" s="27" t="s">
        <v>424</v>
      </c>
      <c r="F93" s="21">
        <f>'8.12.7-8.12.13'!F89</f>
        <v>177.85083334054798</v>
      </c>
      <c r="G93" s="21" t="str">
        <f>'8.12.7-8.12.13'!B89</f>
        <v>JBG</v>
      </c>
      <c r="H93" s="63">
        <v>0.22498093236399827</v>
      </c>
      <c r="I93" s="16">
        <f t="shared" si="1"/>
        <v>40.013046306670553</v>
      </c>
      <c r="J93" s="4" t="s">
        <v>427</v>
      </c>
      <c r="K93" s="76">
        <f>SUM($I$10:I93)</f>
        <v>14585444.103744648</v>
      </c>
    </row>
    <row r="94" spans="1:11" ht="12" customHeight="1">
      <c r="A94" s="7"/>
      <c r="B94" s="26"/>
      <c r="C94" s="26"/>
      <c r="D94" s="27" t="s">
        <v>48</v>
      </c>
      <c r="E94" s="27" t="s">
        <v>424</v>
      </c>
      <c r="F94" s="21">
        <f>'8.12.7-8.12.13'!F90</f>
        <v>36149.164999999804</v>
      </c>
      <c r="G94" s="21" t="str">
        <f>'8.12.7-8.12.13'!B90</f>
        <v>SG</v>
      </c>
      <c r="H94" s="63">
        <v>8.043396137671209E-2</v>
      </c>
      <c r="I94" s="16">
        <f t="shared" si="1"/>
        <v>2907.620541410377</v>
      </c>
      <c r="J94" s="4" t="s">
        <v>427</v>
      </c>
      <c r="K94" s="76">
        <f>SUM($I$10:I94)</f>
        <v>14588351.724286059</v>
      </c>
    </row>
    <row r="95" spans="1:11" ht="12" customHeight="1">
      <c r="A95" s="7"/>
      <c r="B95" s="26"/>
      <c r="C95" s="26"/>
      <c r="D95" s="27" t="s">
        <v>49</v>
      </c>
      <c r="E95" s="27" t="s">
        <v>424</v>
      </c>
      <c r="F95" s="21">
        <f>'8.12.7-8.12.13'!F91</f>
        <v>0</v>
      </c>
      <c r="G95" s="21" t="str">
        <f>'8.12.7-8.12.13'!B91</f>
        <v>CAGE</v>
      </c>
      <c r="H95" s="63">
        <v>0</v>
      </c>
      <c r="I95" s="16">
        <f t="shared" si="1"/>
        <v>0</v>
      </c>
      <c r="J95" s="4" t="s">
        <v>427</v>
      </c>
      <c r="K95" s="76">
        <f>SUM($I$10:I95)</f>
        <v>14588351.724286059</v>
      </c>
    </row>
    <row r="96" spans="1:11" ht="12" customHeight="1">
      <c r="A96" s="7"/>
      <c r="B96" s="26"/>
      <c r="C96" s="26"/>
      <c r="D96" s="27" t="s">
        <v>49</v>
      </c>
      <c r="E96" s="27" t="s">
        <v>424</v>
      </c>
      <c r="F96" s="21">
        <f>'8.12.7-8.12.13'!F92</f>
        <v>6914.6499999999942</v>
      </c>
      <c r="G96" s="21" t="str">
        <f>'8.12.7-8.12.13'!B92</f>
        <v>CAGW</v>
      </c>
      <c r="H96" s="63">
        <v>0.2262649010137</v>
      </c>
      <c r="I96" s="16">
        <f t="shared" si="1"/>
        <v>1564.5425977943794</v>
      </c>
      <c r="J96" s="4" t="s">
        <v>427</v>
      </c>
      <c r="K96" s="76">
        <f>SUM($I$10:I96)</f>
        <v>14589916.266883854</v>
      </c>
    </row>
    <row r="97" spans="1:11" ht="12" customHeight="1">
      <c r="A97" s="7"/>
      <c r="B97" s="26"/>
      <c r="C97" s="26"/>
      <c r="D97" s="27" t="s">
        <v>50</v>
      </c>
      <c r="E97" s="27" t="s">
        <v>424</v>
      </c>
      <c r="F97" s="21">
        <f>'8.12.7-8.12.13'!F93</f>
        <v>0</v>
      </c>
      <c r="G97" s="21" t="str">
        <f>'8.12.7-8.12.13'!B93</f>
        <v>CAGE</v>
      </c>
      <c r="H97" s="63">
        <v>0</v>
      </c>
      <c r="I97" s="16">
        <f t="shared" si="1"/>
        <v>0</v>
      </c>
      <c r="J97" s="4" t="s">
        <v>427</v>
      </c>
      <c r="K97" s="76">
        <f>SUM($I$10:I97)</f>
        <v>14589916.266883854</v>
      </c>
    </row>
    <row r="98" spans="1:11" ht="12" customHeight="1">
      <c r="A98" s="7"/>
      <c r="B98" s="26"/>
      <c r="C98" s="26"/>
      <c r="D98" s="27" t="s">
        <v>50</v>
      </c>
      <c r="E98" s="27" t="s">
        <v>424</v>
      </c>
      <c r="F98" s="21">
        <f>'8.12.7-8.12.13'!F94</f>
        <v>1575.5037500000326</v>
      </c>
      <c r="G98" s="21" t="str">
        <f>'8.12.7-8.12.13'!B94</f>
        <v>CAGW</v>
      </c>
      <c r="H98" s="63">
        <v>0.2262649010137</v>
      </c>
      <c r="I98" s="16">
        <f t="shared" si="1"/>
        <v>356.48120004047053</v>
      </c>
      <c r="J98" s="4" t="s">
        <v>427</v>
      </c>
      <c r="K98" s="76">
        <f>SUM($I$10:I98)</f>
        <v>14590272.748083895</v>
      </c>
    </row>
    <row r="99" spans="1:11" ht="12" customHeight="1">
      <c r="A99" s="7"/>
      <c r="B99" s="26"/>
      <c r="C99" s="26"/>
      <c r="D99" s="27" t="s">
        <v>51</v>
      </c>
      <c r="E99" s="27" t="s">
        <v>424</v>
      </c>
      <c r="F99" s="21">
        <f>'8.12.7-8.12.13'!F95</f>
        <v>0</v>
      </c>
      <c r="G99" s="21" t="str">
        <f>'8.12.7-8.12.13'!B95</f>
        <v>CAGE</v>
      </c>
      <c r="H99" s="63">
        <v>0</v>
      </c>
      <c r="I99" s="16">
        <f t="shared" si="1"/>
        <v>0</v>
      </c>
      <c r="J99" s="4" t="s">
        <v>427</v>
      </c>
      <c r="K99" s="76">
        <f>SUM($I$10:I99)</f>
        <v>14590272.748083895</v>
      </c>
    </row>
    <row r="100" spans="1:11" ht="12" customHeight="1">
      <c r="A100" s="7"/>
      <c r="B100" s="26"/>
      <c r="C100" s="26"/>
      <c r="D100" s="27" t="s">
        <v>51</v>
      </c>
      <c r="E100" s="27" t="s">
        <v>424</v>
      </c>
      <c r="F100" s="21">
        <f>'8.12.7-8.12.13'!F96</f>
        <v>-3291.3308333298191</v>
      </c>
      <c r="G100" s="21" t="str">
        <f>'8.12.7-8.12.13'!B96</f>
        <v>CAGW</v>
      </c>
      <c r="H100" s="63">
        <v>0.2262649010137</v>
      </c>
      <c r="I100" s="16">
        <f t="shared" si="1"/>
        <v>-744.71264520671025</v>
      </c>
      <c r="J100" s="4" t="s">
        <v>427</v>
      </c>
      <c r="K100" s="76">
        <f>SUM($I$10:I100)</f>
        <v>14589528.035438688</v>
      </c>
    </row>
    <row r="101" spans="1:11" ht="12" customHeight="1">
      <c r="A101" s="7"/>
      <c r="B101" s="26"/>
      <c r="C101" s="26"/>
      <c r="D101" s="27" t="s">
        <v>51</v>
      </c>
      <c r="E101" s="27" t="s">
        <v>424</v>
      </c>
      <c r="F101" s="21">
        <f>'8.12.7-8.12.13'!F97</f>
        <v>0</v>
      </c>
      <c r="G101" s="21" t="str">
        <f>'8.12.7-8.12.13'!B97</f>
        <v>SG</v>
      </c>
      <c r="H101" s="63">
        <v>8.043396137671209E-2</v>
      </c>
      <c r="I101" s="16">
        <f t="shared" si="1"/>
        <v>0</v>
      </c>
      <c r="J101" s="4" t="s">
        <v>427</v>
      </c>
      <c r="K101" s="76">
        <f>SUM($I$10:I101)</f>
        <v>14589528.035438688</v>
      </c>
    </row>
    <row r="102" spans="1:11" ht="12" customHeight="1">
      <c r="A102" s="7"/>
      <c r="B102" s="23"/>
      <c r="C102" s="23"/>
      <c r="D102" s="20"/>
      <c r="E102" s="20"/>
      <c r="F102" s="32">
        <f>SUM(F10:F101)</f>
        <v>522079847.91126347</v>
      </c>
      <c r="G102" s="21"/>
      <c r="H102" s="63"/>
      <c r="I102" s="32">
        <f>SUM(I10:I101)</f>
        <v>14589528.035438688</v>
      </c>
      <c r="J102" s="4"/>
    </row>
    <row r="103" spans="1:11" ht="12" customHeight="1">
      <c r="A103" s="7"/>
      <c r="B103" s="23"/>
      <c r="C103" s="23"/>
      <c r="D103" s="20"/>
      <c r="E103" s="20"/>
      <c r="F103" s="21"/>
      <c r="G103" s="21"/>
      <c r="H103" s="63"/>
      <c r="I103" s="16"/>
      <c r="J103" s="4"/>
    </row>
    <row r="104" spans="1:11" ht="12" customHeight="1">
      <c r="A104" s="7"/>
      <c r="B104" s="33"/>
      <c r="C104" s="23"/>
      <c r="D104" s="20"/>
      <c r="E104" s="20"/>
      <c r="F104" s="21"/>
      <c r="G104" s="25"/>
      <c r="H104" s="64"/>
      <c r="I104" s="13"/>
      <c r="J104" s="4"/>
    </row>
    <row r="105" spans="1:11" ht="12" customHeight="1">
      <c r="A105" s="7"/>
      <c r="B105" s="33"/>
      <c r="C105" s="23"/>
      <c r="D105" s="20"/>
      <c r="E105" s="20"/>
      <c r="F105" s="21"/>
      <c r="G105" s="25"/>
      <c r="H105" s="64"/>
      <c r="I105" s="13"/>
      <c r="J105" s="4"/>
    </row>
    <row r="106" spans="1:11" ht="12" customHeight="1">
      <c r="A106" s="7"/>
      <c r="B106" s="33"/>
      <c r="C106" s="23"/>
      <c r="D106" s="20"/>
      <c r="E106" s="20"/>
      <c r="F106" s="21"/>
      <c r="G106" s="25"/>
      <c r="H106" s="64"/>
      <c r="I106" s="13"/>
      <c r="J106" s="4"/>
    </row>
    <row r="107" spans="1:11" ht="12" customHeight="1">
      <c r="A107" s="7"/>
      <c r="B107" s="33"/>
      <c r="C107" s="23"/>
      <c r="D107" s="20"/>
      <c r="E107" s="20"/>
      <c r="F107" s="21"/>
      <c r="G107" s="25"/>
      <c r="H107" s="64"/>
      <c r="I107" s="13"/>
      <c r="J107" s="4"/>
    </row>
    <row r="108" spans="1:11" ht="12" customHeight="1">
      <c r="A108" s="7"/>
      <c r="B108" s="23"/>
      <c r="C108" s="23"/>
      <c r="D108" s="20"/>
      <c r="E108" s="12"/>
      <c r="F108" s="21"/>
      <c r="G108" s="12"/>
      <c r="H108" s="62"/>
      <c r="I108" s="9"/>
      <c r="J108" s="4"/>
    </row>
    <row r="109" spans="1:11" s="7" customFormat="1" ht="12" customHeight="1">
      <c r="B109" s="23"/>
      <c r="C109" s="23"/>
      <c r="D109" s="20"/>
      <c r="E109" s="12"/>
      <c r="F109" s="21"/>
      <c r="G109" s="12"/>
      <c r="H109" s="62"/>
      <c r="I109" s="9"/>
      <c r="J109" s="9"/>
    </row>
    <row r="110" spans="1:11" s="7" customFormat="1" ht="12" customHeight="1" thickBot="1">
      <c r="D110" s="27"/>
      <c r="E110" s="9"/>
      <c r="F110" s="9"/>
      <c r="G110" s="9"/>
      <c r="H110" s="62"/>
      <c r="I110" s="9"/>
      <c r="J110" s="9"/>
    </row>
    <row r="111" spans="1:11" ht="12" customHeight="1">
      <c r="A111" s="67" t="s">
        <v>434</v>
      </c>
      <c r="B111" s="68"/>
      <c r="C111" s="68"/>
      <c r="D111" s="68"/>
      <c r="E111" s="68"/>
      <c r="F111" s="68"/>
      <c r="G111" s="68"/>
      <c r="H111" s="68"/>
      <c r="I111" s="68"/>
      <c r="J111" s="69"/>
    </row>
    <row r="112" spans="1:11" ht="12" customHeight="1">
      <c r="A112" s="70"/>
      <c r="B112" s="71"/>
      <c r="C112" s="71"/>
      <c r="D112" s="71"/>
      <c r="E112" s="71"/>
      <c r="F112" s="71"/>
      <c r="G112" s="71"/>
      <c r="H112" s="71"/>
      <c r="I112" s="71"/>
      <c r="J112" s="72"/>
    </row>
    <row r="113" spans="1:10" ht="12" customHeight="1" thickBot="1">
      <c r="A113" s="73"/>
      <c r="B113" s="74"/>
      <c r="C113" s="74"/>
      <c r="D113" s="74"/>
      <c r="E113" s="74"/>
      <c r="F113" s="74"/>
      <c r="G113" s="74"/>
      <c r="H113" s="74"/>
      <c r="I113" s="74"/>
      <c r="J113" s="75"/>
    </row>
    <row r="114" spans="1:10" ht="12" customHeight="1">
      <c r="D114" s="27"/>
      <c r="E114" s="9" t="s">
        <v>52</v>
      </c>
      <c r="G114" s="3"/>
    </row>
    <row r="115" spans="1:10">
      <c r="D115" s="34"/>
      <c r="E115" s="12"/>
      <c r="F115" s="23"/>
      <c r="G115" s="3"/>
    </row>
    <row r="116" spans="1:10">
      <c r="D116" s="21"/>
      <c r="E116" s="12"/>
      <c r="F116" s="13"/>
      <c r="G116" s="35"/>
    </row>
    <row r="117" spans="1:10">
      <c r="D117" s="20"/>
      <c r="E117" s="12"/>
      <c r="F117" s="13"/>
      <c r="G117" s="3"/>
    </row>
    <row r="118" spans="1:10">
      <c r="D118" s="36"/>
      <c r="E118" s="12"/>
      <c r="F118" s="13"/>
      <c r="G118" s="3"/>
    </row>
    <row r="119" spans="1:10">
      <c r="D119" s="20"/>
      <c r="E119" s="12"/>
      <c r="F119" s="13"/>
      <c r="G119" s="3"/>
    </row>
    <row r="120" spans="1:10">
      <c r="D120" s="20"/>
      <c r="E120" s="12"/>
      <c r="F120" s="13"/>
      <c r="G120" s="3"/>
    </row>
    <row r="121" spans="1:10">
      <c r="D121" s="21"/>
      <c r="E121" s="12"/>
      <c r="F121" s="13"/>
      <c r="G121" s="3"/>
    </row>
    <row r="122" spans="1:10">
      <c r="D122" s="20"/>
      <c r="E122" s="12"/>
      <c r="F122" s="13"/>
      <c r="G122" s="3"/>
    </row>
    <row r="123" spans="1:10">
      <c r="D123" s="36"/>
      <c r="E123" s="12"/>
      <c r="F123" s="13"/>
      <c r="G123" s="3"/>
    </row>
    <row r="124" spans="1:10">
      <c r="D124" s="37"/>
      <c r="E124" s="23"/>
      <c r="F124" s="23"/>
      <c r="G124" s="3"/>
    </row>
    <row r="125" spans="1:10">
      <c r="D125" s="37"/>
      <c r="E125" s="23"/>
      <c r="F125" s="23"/>
      <c r="G125" s="3"/>
    </row>
    <row r="126" spans="1:10">
      <c r="D126" s="38"/>
      <c r="G126" s="3"/>
    </row>
    <row r="127" spans="1:10">
      <c r="D127" s="38"/>
      <c r="G127" s="3"/>
    </row>
    <row r="128" spans="1:10">
      <c r="D128" s="38"/>
      <c r="G128" s="3"/>
    </row>
    <row r="129" spans="4:7">
      <c r="D129" s="38"/>
      <c r="G129" s="3"/>
    </row>
    <row r="130" spans="4:7">
      <c r="D130" s="38"/>
      <c r="G130" s="3"/>
    </row>
    <row r="131" spans="4:7">
      <c r="D131" s="38"/>
      <c r="G131" s="3"/>
    </row>
    <row r="132" spans="4:7">
      <c r="D132" s="38"/>
      <c r="G132" s="3"/>
    </row>
    <row r="133" spans="4:7">
      <c r="D133" s="38"/>
      <c r="G133" s="3"/>
    </row>
    <row r="134" spans="4:7">
      <c r="D134" s="38"/>
      <c r="G134" s="3"/>
    </row>
    <row r="135" spans="4:7">
      <c r="D135" s="38"/>
      <c r="G135" s="3"/>
    </row>
    <row r="136" spans="4:7">
      <c r="D136" s="38"/>
      <c r="G136" s="3"/>
    </row>
    <row r="137" spans="4:7">
      <c r="D137" s="38"/>
      <c r="G137" s="3"/>
    </row>
    <row r="138" spans="4:7">
      <c r="D138" s="38"/>
      <c r="G138" s="3"/>
    </row>
    <row r="139" spans="4:7">
      <c r="D139" s="38"/>
      <c r="G139" s="3"/>
    </row>
    <row r="140" spans="4:7">
      <c r="D140" s="38"/>
      <c r="G140" s="3"/>
    </row>
    <row r="141" spans="4:7">
      <c r="D141" s="38"/>
      <c r="G141" s="3"/>
    </row>
    <row r="142" spans="4:7">
      <c r="D142" s="38"/>
      <c r="G142" s="3"/>
    </row>
    <row r="143" spans="4:7">
      <c r="D143" s="38"/>
      <c r="G143" s="3"/>
    </row>
    <row r="144" spans="4:7">
      <c r="D144" s="38"/>
      <c r="G144" s="3"/>
    </row>
    <row r="145" spans="4:7">
      <c r="D145" s="38"/>
      <c r="G145" s="3"/>
    </row>
    <row r="146" spans="4:7">
      <c r="D146" s="38"/>
      <c r="G146" s="3"/>
    </row>
    <row r="147" spans="4:7">
      <c r="D147" s="38"/>
      <c r="G147" s="3"/>
    </row>
    <row r="148" spans="4:7">
      <c r="D148" s="38"/>
      <c r="G148" s="3"/>
    </row>
    <row r="149" spans="4:7">
      <c r="D149" s="38"/>
      <c r="G149" s="3"/>
    </row>
    <row r="150" spans="4:7">
      <c r="D150" s="38"/>
      <c r="G150" s="3"/>
    </row>
    <row r="151" spans="4:7">
      <c r="D151" s="38"/>
      <c r="G151" s="3"/>
    </row>
    <row r="152" spans="4:7">
      <c r="D152" s="38"/>
      <c r="G152" s="3"/>
    </row>
    <row r="153" spans="4:7">
      <c r="D153" s="38"/>
      <c r="G153" s="3"/>
    </row>
    <row r="154" spans="4:7">
      <c r="D154" s="38"/>
      <c r="G154" s="3"/>
    </row>
    <row r="155" spans="4:7">
      <c r="D155" s="38"/>
      <c r="G155" s="3"/>
    </row>
    <row r="156" spans="4:7">
      <c r="D156" s="38"/>
      <c r="G156" s="3"/>
    </row>
    <row r="157" spans="4:7">
      <c r="D157" s="38"/>
      <c r="G157" s="3"/>
    </row>
    <row r="158" spans="4:7">
      <c r="D158" s="38"/>
      <c r="G158" s="3"/>
    </row>
    <row r="159" spans="4:7">
      <c r="D159" s="38"/>
      <c r="G159" s="3"/>
    </row>
    <row r="160" spans="4:7">
      <c r="D160" s="38"/>
      <c r="G160" s="3"/>
    </row>
    <row r="161" spans="4:7">
      <c r="D161" s="38"/>
      <c r="G161" s="3"/>
    </row>
    <row r="162" spans="4:7">
      <c r="D162" s="38"/>
      <c r="G162" s="3"/>
    </row>
    <row r="163" spans="4:7">
      <c r="D163" s="38"/>
      <c r="G163" s="3"/>
    </row>
    <row r="164" spans="4:7">
      <c r="D164" s="38"/>
      <c r="G164" s="3"/>
    </row>
    <row r="165" spans="4:7">
      <c r="D165" s="38"/>
      <c r="G165" s="3"/>
    </row>
    <row r="166" spans="4:7">
      <c r="D166" s="38"/>
      <c r="G166" s="3"/>
    </row>
    <row r="167" spans="4:7">
      <c r="D167" s="38"/>
      <c r="G167" s="3"/>
    </row>
    <row r="168" spans="4:7">
      <c r="D168" s="38"/>
      <c r="G168" s="3"/>
    </row>
    <row r="169" spans="4:7">
      <c r="D169" s="38"/>
      <c r="G169" s="3"/>
    </row>
    <row r="170" spans="4:7">
      <c r="D170" s="38"/>
      <c r="G170" s="3"/>
    </row>
    <row r="171" spans="4:7">
      <c r="D171" s="38"/>
      <c r="G171" s="3"/>
    </row>
    <row r="172" spans="4:7">
      <c r="D172" s="38"/>
      <c r="G172" s="3"/>
    </row>
    <row r="173" spans="4:7">
      <c r="D173" s="38"/>
      <c r="G173" s="3"/>
    </row>
    <row r="174" spans="4:7">
      <c r="D174" s="38"/>
      <c r="G174" s="3"/>
    </row>
    <row r="175" spans="4:7">
      <c r="D175" s="38"/>
      <c r="G175" s="3"/>
    </row>
    <row r="176" spans="4:7">
      <c r="D176" s="38"/>
      <c r="G176" s="3"/>
    </row>
    <row r="177" spans="4:7">
      <c r="D177" s="38"/>
      <c r="G177" s="3"/>
    </row>
    <row r="178" spans="4:7">
      <c r="D178" s="38"/>
      <c r="G178" s="3"/>
    </row>
    <row r="179" spans="4:7">
      <c r="D179" s="38"/>
      <c r="G179" s="3"/>
    </row>
    <row r="180" spans="4:7">
      <c r="D180" s="38"/>
      <c r="G180" s="3"/>
    </row>
    <row r="181" spans="4:7">
      <c r="D181" s="38"/>
      <c r="G181" s="3"/>
    </row>
    <row r="182" spans="4:7">
      <c r="D182" s="38"/>
      <c r="G182" s="3"/>
    </row>
    <row r="183" spans="4:7">
      <c r="D183" s="38"/>
      <c r="G183" s="3"/>
    </row>
    <row r="184" spans="4:7">
      <c r="D184" s="38"/>
      <c r="G184" s="3"/>
    </row>
    <row r="185" spans="4:7">
      <c r="D185" s="38"/>
      <c r="G185" s="3"/>
    </row>
    <row r="186" spans="4:7">
      <c r="D186" s="38"/>
      <c r="G186" s="3"/>
    </row>
    <row r="187" spans="4:7">
      <c r="D187" s="38"/>
      <c r="G187" s="3"/>
    </row>
    <row r="188" spans="4:7">
      <c r="D188" s="38"/>
      <c r="G188" s="3"/>
    </row>
    <row r="189" spans="4:7">
      <c r="D189" s="38"/>
      <c r="G189" s="3"/>
    </row>
    <row r="190" spans="4:7">
      <c r="D190" s="38"/>
      <c r="G190" s="3"/>
    </row>
    <row r="191" spans="4:7">
      <c r="D191" s="38"/>
      <c r="G191" s="3"/>
    </row>
    <row r="192" spans="4:7">
      <c r="D192" s="38"/>
      <c r="G192" s="3"/>
    </row>
    <row r="193" spans="4:7">
      <c r="D193" s="38"/>
      <c r="G193" s="3"/>
    </row>
    <row r="194" spans="4:7">
      <c r="D194" s="38"/>
      <c r="G194" s="3"/>
    </row>
    <row r="195" spans="4:7">
      <c r="D195" s="38"/>
      <c r="G195" s="3"/>
    </row>
    <row r="196" spans="4:7">
      <c r="D196" s="38"/>
      <c r="G196" s="3"/>
    </row>
    <row r="197" spans="4:7">
      <c r="D197" s="38"/>
      <c r="G197" s="3"/>
    </row>
    <row r="198" spans="4:7">
      <c r="D198" s="38"/>
      <c r="G198" s="3"/>
    </row>
    <row r="199" spans="4:7">
      <c r="D199" s="38"/>
      <c r="G199" s="3"/>
    </row>
    <row r="200" spans="4:7">
      <c r="D200" s="38"/>
      <c r="G200" s="3"/>
    </row>
    <row r="201" spans="4:7">
      <c r="D201" s="38"/>
      <c r="G201" s="3"/>
    </row>
    <row r="202" spans="4:7">
      <c r="D202" s="38"/>
      <c r="G202" s="3"/>
    </row>
    <row r="203" spans="4:7">
      <c r="D203" s="38"/>
      <c r="G203" s="3"/>
    </row>
    <row r="204" spans="4:7">
      <c r="D204" s="38"/>
      <c r="G204" s="3"/>
    </row>
    <row r="205" spans="4:7">
      <c r="D205" s="38"/>
      <c r="G205" s="3"/>
    </row>
    <row r="206" spans="4:7">
      <c r="D206" s="38"/>
      <c r="G206" s="3"/>
    </row>
    <row r="207" spans="4:7">
      <c r="D207" s="38"/>
      <c r="G207" s="3"/>
    </row>
    <row r="208" spans="4:7">
      <c r="D208" s="38"/>
      <c r="G208" s="3"/>
    </row>
    <row r="209" spans="4:7">
      <c r="D209" s="38"/>
      <c r="G209" s="3"/>
    </row>
    <row r="210" spans="4:7">
      <c r="D210" s="38"/>
      <c r="G210" s="3"/>
    </row>
    <row r="211" spans="4:7">
      <c r="D211" s="38"/>
      <c r="G211" s="3"/>
    </row>
    <row r="212" spans="4:7">
      <c r="D212" s="38"/>
      <c r="G212" s="3"/>
    </row>
    <row r="213" spans="4:7">
      <c r="D213" s="38"/>
      <c r="G213" s="3"/>
    </row>
    <row r="214" spans="4:7">
      <c r="D214" s="38"/>
      <c r="G214" s="3"/>
    </row>
    <row r="215" spans="4:7">
      <c r="D215" s="38"/>
      <c r="G215" s="3"/>
    </row>
    <row r="216" spans="4:7">
      <c r="D216" s="38"/>
      <c r="G216" s="3"/>
    </row>
    <row r="217" spans="4:7">
      <c r="D217" s="38"/>
      <c r="G217" s="3"/>
    </row>
    <row r="218" spans="4:7">
      <c r="D218" s="38"/>
      <c r="G218" s="3"/>
    </row>
    <row r="219" spans="4:7">
      <c r="D219" s="38"/>
      <c r="G219" s="3"/>
    </row>
    <row r="220" spans="4:7">
      <c r="D220" s="38"/>
      <c r="G220" s="3"/>
    </row>
    <row r="221" spans="4:7">
      <c r="D221" s="38"/>
      <c r="G221" s="3"/>
    </row>
    <row r="222" spans="4:7">
      <c r="D222" s="38"/>
      <c r="G222" s="3"/>
    </row>
    <row r="223" spans="4:7">
      <c r="D223" s="38"/>
      <c r="G223" s="3"/>
    </row>
    <row r="224" spans="4:7">
      <c r="D224" s="38"/>
      <c r="G224" s="3"/>
    </row>
    <row r="225" spans="4:7">
      <c r="D225" s="38"/>
      <c r="G225" s="3"/>
    </row>
    <row r="226" spans="4:7">
      <c r="D226" s="38"/>
      <c r="G226" s="3"/>
    </row>
    <row r="227" spans="4:7">
      <c r="D227" s="38"/>
      <c r="G227" s="3"/>
    </row>
    <row r="228" spans="4:7">
      <c r="D228" s="38"/>
      <c r="G228" s="3"/>
    </row>
    <row r="229" spans="4:7">
      <c r="D229" s="38"/>
      <c r="G229" s="3"/>
    </row>
    <row r="230" spans="4:7">
      <c r="D230" s="38"/>
      <c r="G230" s="3"/>
    </row>
    <row r="231" spans="4:7">
      <c r="D231" s="38"/>
      <c r="G231" s="3"/>
    </row>
    <row r="232" spans="4:7">
      <c r="D232" s="38"/>
      <c r="G232" s="3"/>
    </row>
    <row r="233" spans="4:7">
      <c r="D233" s="38"/>
      <c r="G233" s="3"/>
    </row>
    <row r="234" spans="4:7">
      <c r="D234" s="38"/>
      <c r="G234" s="3"/>
    </row>
    <row r="235" spans="4:7">
      <c r="D235" s="38"/>
      <c r="G235" s="3"/>
    </row>
    <row r="236" spans="4:7">
      <c r="D236" s="38"/>
      <c r="G236" s="3"/>
    </row>
    <row r="237" spans="4:7">
      <c r="D237" s="38"/>
      <c r="G237" s="3"/>
    </row>
    <row r="238" spans="4:7">
      <c r="D238" s="38"/>
      <c r="G238" s="3"/>
    </row>
    <row r="239" spans="4:7">
      <c r="D239" s="38"/>
      <c r="G239" s="3"/>
    </row>
    <row r="240" spans="4:7">
      <c r="D240" s="38"/>
      <c r="G240" s="3"/>
    </row>
    <row r="241" spans="4:7">
      <c r="D241" s="38"/>
      <c r="G241" s="3"/>
    </row>
    <row r="242" spans="4:7">
      <c r="D242" s="38"/>
      <c r="G242" s="3"/>
    </row>
    <row r="243" spans="4:7">
      <c r="D243" s="38"/>
      <c r="G243" s="3"/>
    </row>
    <row r="244" spans="4:7">
      <c r="D244" s="38"/>
      <c r="G244" s="3"/>
    </row>
    <row r="245" spans="4:7">
      <c r="D245" s="38"/>
      <c r="G245" s="3"/>
    </row>
    <row r="246" spans="4:7">
      <c r="D246" s="38"/>
      <c r="G246" s="3"/>
    </row>
    <row r="247" spans="4:7">
      <c r="D247" s="38"/>
      <c r="G247" s="3"/>
    </row>
    <row r="248" spans="4:7">
      <c r="D248" s="38"/>
      <c r="G248" s="3"/>
    </row>
    <row r="249" spans="4:7">
      <c r="D249" s="38"/>
      <c r="G249" s="3"/>
    </row>
    <row r="250" spans="4:7">
      <c r="D250" s="38"/>
      <c r="G250" s="3"/>
    </row>
    <row r="251" spans="4:7">
      <c r="D251" s="38"/>
      <c r="G251" s="3"/>
    </row>
    <row r="252" spans="4:7">
      <c r="D252" s="38"/>
      <c r="G252" s="3"/>
    </row>
    <row r="253" spans="4:7">
      <c r="D253" s="38"/>
      <c r="G253" s="3"/>
    </row>
    <row r="254" spans="4:7">
      <c r="D254" s="38"/>
      <c r="G254" s="3"/>
    </row>
    <row r="255" spans="4:7">
      <c r="D255" s="38"/>
      <c r="G255" s="3"/>
    </row>
    <row r="256" spans="4:7">
      <c r="D256" s="38"/>
      <c r="G256" s="3"/>
    </row>
    <row r="257" spans="4:7">
      <c r="D257" s="38"/>
      <c r="G257" s="3"/>
    </row>
    <row r="258" spans="4:7">
      <c r="D258" s="38"/>
      <c r="G258" s="3"/>
    </row>
    <row r="259" spans="4:7">
      <c r="D259" s="38"/>
      <c r="G259" s="3"/>
    </row>
    <row r="260" spans="4:7">
      <c r="D260" s="38"/>
      <c r="G260" s="3"/>
    </row>
    <row r="261" spans="4:7">
      <c r="D261" s="38"/>
      <c r="G261" s="3"/>
    </row>
    <row r="262" spans="4:7">
      <c r="D262" s="38"/>
      <c r="G262" s="3"/>
    </row>
    <row r="263" spans="4:7">
      <c r="D263" s="38"/>
      <c r="G263" s="3"/>
    </row>
    <row r="264" spans="4:7">
      <c r="D264" s="38"/>
      <c r="G264" s="3"/>
    </row>
    <row r="265" spans="4:7">
      <c r="D265" s="38"/>
      <c r="G265" s="3"/>
    </row>
    <row r="266" spans="4:7">
      <c r="D266" s="38"/>
      <c r="G266" s="3"/>
    </row>
    <row r="267" spans="4:7">
      <c r="D267" s="38"/>
      <c r="G267" s="3"/>
    </row>
    <row r="268" spans="4:7">
      <c r="D268" s="38"/>
      <c r="G268" s="3"/>
    </row>
    <row r="269" spans="4:7">
      <c r="D269" s="38"/>
      <c r="G269" s="3"/>
    </row>
    <row r="270" spans="4:7">
      <c r="D270" s="38"/>
      <c r="G270" s="3"/>
    </row>
    <row r="271" spans="4:7">
      <c r="D271" s="38"/>
      <c r="G271" s="3"/>
    </row>
    <row r="272" spans="4:7">
      <c r="D272" s="38"/>
      <c r="G272" s="3"/>
    </row>
    <row r="273" spans="4:7">
      <c r="D273" s="38"/>
      <c r="G273" s="3"/>
    </row>
    <row r="274" spans="4:7">
      <c r="D274" s="38"/>
      <c r="G274" s="3"/>
    </row>
    <row r="275" spans="4:7">
      <c r="D275" s="38"/>
      <c r="G275" s="3"/>
    </row>
    <row r="276" spans="4:7">
      <c r="D276" s="38"/>
      <c r="G276" s="3"/>
    </row>
    <row r="277" spans="4:7">
      <c r="D277" s="38"/>
      <c r="G277" s="3"/>
    </row>
    <row r="278" spans="4:7">
      <c r="D278" s="38"/>
      <c r="G278" s="3"/>
    </row>
    <row r="279" spans="4:7">
      <c r="D279" s="38"/>
      <c r="G279" s="3"/>
    </row>
    <row r="280" spans="4:7">
      <c r="D280" s="38"/>
      <c r="G280" s="3"/>
    </row>
    <row r="281" spans="4:7">
      <c r="D281" s="38"/>
      <c r="G281" s="3"/>
    </row>
    <row r="282" spans="4:7">
      <c r="D282" s="38"/>
      <c r="G282" s="3"/>
    </row>
    <row r="283" spans="4:7">
      <c r="D283" s="38"/>
      <c r="G283" s="3"/>
    </row>
    <row r="284" spans="4:7">
      <c r="D284" s="38"/>
      <c r="G284" s="3"/>
    </row>
    <row r="285" spans="4:7">
      <c r="D285" s="38"/>
      <c r="G285" s="3"/>
    </row>
    <row r="286" spans="4:7">
      <c r="D286" s="38"/>
      <c r="G286" s="3"/>
    </row>
    <row r="287" spans="4:7">
      <c r="D287" s="38"/>
      <c r="G287" s="3"/>
    </row>
    <row r="288" spans="4:7">
      <c r="D288" s="38"/>
      <c r="G288" s="3"/>
    </row>
    <row r="289" spans="4:7">
      <c r="D289" s="38"/>
      <c r="G289" s="3"/>
    </row>
    <row r="290" spans="4:7">
      <c r="D290" s="38"/>
      <c r="G290" s="3"/>
    </row>
    <row r="291" spans="4:7">
      <c r="D291" s="38"/>
      <c r="G291" s="3"/>
    </row>
    <row r="292" spans="4:7">
      <c r="D292" s="38"/>
      <c r="G292" s="3"/>
    </row>
    <row r="293" spans="4:7">
      <c r="D293" s="38"/>
      <c r="G293" s="3"/>
    </row>
    <row r="294" spans="4:7">
      <c r="D294" s="38"/>
      <c r="G294" s="3"/>
    </row>
    <row r="295" spans="4:7">
      <c r="D295" s="38"/>
      <c r="G295" s="3"/>
    </row>
    <row r="296" spans="4:7">
      <c r="D296" s="38"/>
      <c r="G296" s="3"/>
    </row>
    <row r="297" spans="4:7">
      <c r="D297" s="38"/>
      <c r="G297" s="3"/>
    </row>
    <row r="298" spans="4:7">
      <c r="D298" s="38"/>
      <c r="G298" s="3"/>
    </row>
    <row r="299" spans="4:7">
      <c r="D299" s="38"/>
      <c r="G299" s="3"/>
    </row>
    <row r="300" spans="4:7">
      <c r="D300" s="38"/>
      <c r="G300" s="3"/>
    </row>
    <row r="301" spans="4:7">
      <c r="D301" s="38"/>
      <c r="G301" s="3"/>
    </row>
    <row r="302" spans="4:7">
      <c r="D302" s="38"/>
      <c r="G302" s="3"/>
    </row>
    <row r="303" spans="4:7">
      <c r="D303" s="38"/>
      <c r="G303" s="3"/>
    </row>
    <row r="304" spans="4:7">
      <c r="D304" s="38"/>
      <c r="G304" s="3"/>
    </row>
    <row r="305" spans="4:7">
      <c r="D305" s="38"/>
      <c r="G305" s="3"/>
    </row>
    <row r="306" spans="4:7">
      <c r="D306" s="38"/>
      <c r="G306" s="3"/>
    </row>
    <row r="307" spans="4:7">
      <c r="D307" s="38"/>
      <c r="G307" s="3"/>
    </row>
    <row r="308" spans="4:7">
      <c r="D308" s="38"/>
      <c r="G308" s="3"/>
    </row>
    <row r="309" spans="4:7">
      <c r="D309" s="38"/>
      <c r="G309" s="3"/>
    </row>
    <row r="310" spans="4:7">
      <c r="D310" s="38"/>
      <c r="G310" s="3"/>
    </row>
    <row r="311" spans="4:7">
      <c r="D311" s="38"/>
      <c r="G311" s="3"/>
    </row>
    <row r="312" spans="4:7">
      <c r="D312" s="38"/>
      <c r="G312" s="3"/>
    </row>
    <row r="313" spans="4:7">
      <c r="D313" s="38"/>
      <c r="G313" s="3"/>
    </row>
    <row r="314" spans="4:7">
      <c r="D314" s="38"/>
      <c r="G314" s="3"/>
    </row>
    <row r="315" spans="4:7">
      <c r="D315" s="38"/>
      <c r="G315" s="3"/>
    </row>
    <row r="316" spans="4:7">
      <c r="D316" s="38"/>
      <c r="G316" s="3"/>
    </row>
    <row r="317" spans="4:7">
      <c r="D317" s="38"/>
      <c r="G317" s="3"/>
    </row>
    <row r="318" spans="4:7">
      <c r="D318" s="38"/>
      <c r="G318" s="3"/>
    </row>
    <row r="319" spans="4:7">
      <c r="D319" s="38"/>
      <c r="G319" s="3"/>
    </row>
    <row r="320" spans="4:7">
      <c r="D320" s="38"/>
      <c r="G320" s="3"/>
    </row>
    <row r="321" spans="4:7">
      <c r="D321" s="38"/>
      <c r="G321" s="3"/>
    </row>
    <row r="322" spans="4:7">
      <c r="D322" s="38"/>
      <c r="G322" s="3"/>
    </row>
    <row r="323" spans="4:7">
      <c r="D323" s="38"/>
      <c r="G323" s="3"/>
    </row>
    <row r="324" spans="4:7">
      <c r="D324" s="38"/>
      <c r="G324" s="3"/>
    </row>
    <row r="325" spans="4:7">
      <c r="D325" s="38"/>
    </row>
    <row r="326" spans="4:7">
      <c r="D326" s="38"/>
    </row>
    <row r="327" spans="4:7">
      <c r="D327" s="38"/>
    </row>
    <row r="328" spans="4:7">
      <c r="D328" s="38"/>
    </row>
    <row r="329" spans="4:7">
      <c r="D329" s="38"/>
    </row>
    <row r="330" spans="4:7">
      <c r="D330" s="38"/>
    </row>
    <row r="331" spans="4:7">
      <c r="D331" s="38"/>
    </row>
    <row r="332" spans="4:7">
      <c r="D332" s="38"/>
    </row>
    <row r="333" spans="4:7">
      <c r="D333" s="38"/>
    </row>
    <row r="334" spans="4:7">
      <c r="D334" s="38"/>
    </row>
    <row r="335" spans="4:7">
      <c r="D335" s="38"/>
    </row>
    <row r="336" spans="4:7">
      <c r="D336" s="38"/>
    </row>
    <row r="337" spans="4:4">
      <c r="D337" s="38"/>
    </row>
    <row r="338" spans="4:4">
      <c r="D338" s="38"/>
    </row>
    <row r="339" spans="4:4">
      <c r="D339" s="38"/>
    </row>
    <row r="340" spans="4:4">
      <c r="D340" s="38"/>
    </row>
    <row r="341" spans="4:4">
      <c r="D341" s="38"/>
    </row>
    <row r="342" spans="4:4">
      <c r="D342" s="38"/>
    </row>
    <row r="343" spans="4:4">
      <c r="D343" s="38"/>
    </row>
    <row r="344" spans="4:4">
      <c r="D344" s="38"/>
    </row>
    <row r="345" spans="4:4">
      <c r="D345" s="38"/>
    </row>
    <row r="346" spans="4:4">
      <c r="D346" s="38"/>
    </row>
    <row r="347" spans="4:4">
      <c r="D347" s="38"/>
    </row>
    <row r="348" spans="4:4">
      <c r="D348" s="38"/>
    </row>
    <row r="349" spans="4:4">
      <c r="D349" s="38"/>
    </row>
    <row r="350" spans="4:4">
      <c r="D350" s="38"/>
    </row>
    <row r="351" spans="4:4">
      <c r="D351" s="38"/>
    </row>
    <row r="352" spans="4:4">
      <c r="D352" s="38"/>
    </row>
    <row r="353" spans="4:4">
      <c r="D353" s="38"/>
    </row>
    <row r="354" spans="4:4">
      <c r="D354" s="38"/>
    </row>
    <row r="355" spans="4:4">
      <c r="D355" s="38"/>
    </row>
    <row r="356" spans="4:4">
      <c r="D356" s="38"/>
    </row>
    <row r="357" spans="4:4">
      <c r="D357" s="38"/>
    </row>
    <row r="358" spans="4:4">
      <c r="D358" s="38"/>
    </row>
    <row r="359" spans="4:4">
      <c r="D359" s="38"/>
    </row>
    <row r="360" spans="4:4">
      <c r="D360" s="38"/>
    </row>
    <row r="361" spans="4:4">
      <c r="D361" s="38"/>
    </row>
    <row r="362" spans="4:4">
      <c r="D362" s="38"/>
    </row>
    <row r="363" spans="4:4">
      <c r="D363" s="38"/>
    </row>
    <row r="364" spans="4:4">
      <c r="D364" s="38"/>
    </row>
    <row r="365" spans="4:4">
      <c r="D365" s="38"/>
    </row>
    <row r="366" spans="4:4">
      <c r="D366" s="38"/>
    </row>
    <row r="367" spans="4:4">
      <c r="D367" s="38"/>
    </row>
    <row r="368" spans="4:4">
      <c r="D368" s="38"/>
    </row>
    <row r="369" spans="4:4">
      <c r="D369" s="38"/>
    </row>
    <row r="370" spans="4:4">
      <c r="D370" s="38"/>
    </row>
    <row r="371" spans="4:4">
      <c r="D371" s="38"/>
    </row>
    <row r="372" spans="4:4">
      <c r="D372" s="38"/>
    </row>
    <row r="373" spans="4:4">
      <c r="D373" s="38"/>
    </row>
    <row r="374" spans="4:4">
      <c r="D374" s="38"/>
    </row>
    <row r="375" spans="4:4">
      <c r="D375" s="38"/>
    </row>
    <row r="376" spans="4:4">
      <c r="D376" s="38"/>
    </row>
    <row r="377" spans="4:4">
      <c r="D377" s="38"/>
    </row>
    <row r="378" spans="4:4">
      <c r="D378" s="38"/>
    </row>
    <row r="379" spans="4:4">
      <c r="D379" s="38"/>
    </row>
    <row r="380" spans="4:4">
      <c r="D380" s="38"/>
    </row>
    <row r="381" spans="4:4">
      <c r="D381" s="38"/>
    </row>
    <row r="382" spans="4:4">
      <c r="D382" s="38"/>
    </row>
    <row r="383" spans="4:4">
      <c r="D383" s="38"/>
    </row>
    <row r="384" spans="4:4">
      <c r="D384" s="38"/>
    </row>
    <row r="385" spans="4:4">
      <c r="D385" s="38"/>
    </row>
    <row r="386" spans="4:4">
      <c r="D386" s="38"/>
    </row>
    <row r="387" spans="4:4">
      <c r="D387" s="38"/>
    </row>
    <row r="388" spans="4:4">
      <c r="D388" s="38"/>
    </row>
    <row r="389" spans="4:4">
      <c r="D389" s="38"/>
    </row>
    <row r="390" spans="4:4">
      <c r="D390" s="38"/>
    </row>
    <row r="391" spans="4:4">
      <c r="D391" s="38"/>
    </row>
    <row r="392" spans="4:4">
      <c r="D392" s="38"/>
    </row>
    <row r="393" spans="4:4">
      <c r="D393" s="38"/>
    </row>
    <row r="394" spans="4:4">
      <c r="D394" s="38"/>
    </row>
    <row r="395" spans="4:4">
      <c r="D395" s="38"/>
    </row>
    <row r="396" spans="4:4">
      <c r="D396" s="38"/>
    </row>
    <row r="397" spans="4:4">
      <c r="D397" s="38"/>
    </row>
    <row r="398" spans="4:4">
      <c r="D398" s="38"/>
    </row>
    <row r="399" spans="4:4">
      <c r="D399" s="38"/>
    </row>
    <row r="400" spans="4:4">
      <c r="D400" s="38"/>
    </row>
    <row r="401" spans="4:4">
      <c r="D401" s="38"/>
    </row>
    <row r="402" spans="4:4">
      <c r="D402" s="38"/>
    </row>
    <row r="403" spans="4:4">
      <c r="D403" s="38"/>
    </row>
    <row r="404" spans="4:4">
      <c r="D404" s="38"/>
    </row>
    <row r="405" spans="4:4">
      <c r="D405" s="38"/>
    </row>
    <row r="406" spans="4:4">
      <c r="D406" s="38"/>
    </row>
    <row r="407" spans="4:4">
      <c r="D407" s="38"/>
    </row>
    <row r="408" spans="4:4">
      <c r="D408" s="38"/>
    </row>
    <row r="409" spans="4:4">
      <c r="D409" s="38"/>
    </row>
    <row r="410" spans="4:4">
      <c r="D410" s="38"/>
    </row>
    <row r="411" spans="4:4">
      <c r="D411" s="38"/>
    </row>
    <row r="412" spans="4:4">
      <c r="D412" s="38"/>
    </row>
    <row r="413" spans="4:4">
      <c r="D413" s="38"/>
    </row>
    <row r="414" spans="4:4">
      <c r="D414" s="38"/>
    </row>
    <row r="415" spans="4:4">
      <c r="D415" s="38"/>
    </row>
    <row r="416" spans="4:4">
      <c r="D416" s="38"/>
    </row>
    <row r="417" spans="4:4">
      <c r="D417" s="38"/>
    </row>
    <row r="418" spans="4:4">
      <c r="D418" s="38"/>
    </row>
    <row r="419" spans="4:4">
      <c r="D419" s="38"/>
    </row>
    <row r="420" spans="4:4">
      <c r="D420" s="38"/>
    </row>
    <row r="421" spans="4:4">
      <c r="D421" s="38"/>
    </row>
    <row r="422" spans="4:4">
      <c r="D422" s="38"/>
    </row>
    <row r="423" spans="4:4">
      <c r="D423" s="38"/>
    </row>
    <row r="424" spans="4:4">
      <c r="D424" s="38"/>
    </row>
    <row r="425" spans="4:4">
      <c r="D425" s="38"/>
    </row>
    <row r="426" spans="4:4">
      <c r="D426" s="38"/>
    </row>
    <row r="427" spans="4:4">
      <c r="D427" s="38"/>
    </row>
    <row r="428" spans="4:4">
      <c r="D428" s="38"/>
    </row>
    <row r="429" spans="4:4">
      <c r="D429" s="38"/>
    </row>
    <row r="430" spans="4:4">
      <c r="D430" s="38"/>
    </row>
    <row r="431" spans="4:4">
      <c r="D431" s="38"/>
    </row>
    <row r="432" spans="4:4">
      <c r="D432" s="38"/>
    </row>
    <row r="433" spans="4:4">
      <c r="D433" s="38"/>
    </row>
    <row r="434" spans="4:4">
      <c r="D434" s="38"/>
    </row>
    <row r="435" spans="4:4">
      <c r="D435" s="38"/>
    </row>
    <row r="436" spans="4:4">
      <c r="D436" s="38"/>
    </row>
    <row r="437" spans="4:4">
      <c r="D437" s="38"/>
    </row>
    <row r="438" spans="4:4">
      <c r="D438" s="38"/>
    </row>
    <row r="439" spans="4:4">
      <c r="D439" s="38"/>
    </row>
    <row r="440" spans="4:4">
      <c r="D440" s="38"/>
    </row>
    <row r="441" spans="4:4">
      <c r="D441" s="38"/>
    </row>
    <row r="442" spans="4:4">
      <c r="D442" s="38"/>
    </row>
    <row r="443" spans="4:4">
      <c r="D443" s="38"/>
    </row>
    <row r="444" spans="4:4">
      <c r="D444" s="38"/>
    </row>
    <row r="445" spans="4:4">
      <c r="D445" s="38"/>
    </row>
    <row r="446" spans="4:4">
      <c r="D446" s="38"/>
    </row>
    <row r="447" spans="4:4">
      <c r="D447" s="38"/>
    </row>
    <row r="448" spans="4:4">
      <c r="D448" s="38"/>
    </row>
    <row r="449" spans="4:4">
      <c r="D449" s="38"/>
    </row>
    <row r="450" spans="4:4">
      <c r="D450" s="38"/>
    </row>
    <row r="451" spans="4:4">
      <c r="D451" s="38"/>
    </row>
  </sheetData>
  <mergeCells count="1">
    <mergeCell ref="A111:J113"/>
  </mergeCells>
  <conditionalFormatting sqref="B104:B105">
    <cfRule type="cellIs" dxfId="10" priority="1" stopIfTrue="1" operator="equal">
      <formula>"Title"</formula>
    </cfRule>
  </conditionalFormatting>
  <conditionalFormatting sqref="B8:B9">
    <cfRule type="cellIs" dxfId="9" priority="2" stopIfTrue="1" operator="equal">
      <formula>"Adjustment to Income/Expense/Rate Base:"</formula>
    </cfRule>
  </conditionalFormatting>
  <conditionalFormatting sqref="J1">
    <cfRule type="cellIs" dxfId="8" priority="3" stopIfTrue="1" operator="equal">
      <formula>"x.x"</formula>
    </cfRule>
  </conditionalFormatting>
  <dataValidations disablePrompts="1" count="3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26:E53">
      <formula1>"1, 2, 3"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40:D42">
      <formula1>$D$22:$D$321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26:D39 D43:D53">
      <formula1>$D$22:$D$320</formula1>
    </dataValidation>
  </dataValidations>
  <pageMargins left="1" right="0.75" top="0.75" bottom="0.75" header="0.5" footer="0.5"/>
  <pageSetup scale="86" fitToHeight="2" orientation="portrait" r:id="rId1"/>
  <headerFooter alignWithMargins="0"/>
  <rowBreaks count="1" manualBreakCount="1">
    <brk id="2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1"/>
  <sheetViews>
    <sheetView topLeftCell="A55" zoomScaleNormal="100" workbookViewId="0">
      <selection activeCell="I57" sqref="I57:I103"/>
    </sheetView>
  </sheetViews>
  <sheetFormatPr defaultColWidth="8.140625" defaultRowHeight="12"/>
  <cols>
    <col min="1" max="1" width="2.28515625" style="1" customWidth="1"/>
    <col min="2" max="2" width="6.28515625" style="1" customWidth="1"/>
    <col min="3" max="3" width="25.42578125" style="1" customWidth="1"/>
    <col min="4" max="4" width="8.5703125" style="1" customWidth="1"/>
    <col min="5" max="5" width="4.28515625" style="1" customWidth="1"/>
    <col min="6" max="6" width="12.7109375" style="1" customWidth="1"/>
    <col min="7" max="7" width="9.85546875" style="1" customWidth="1"/>
    <col min="8" max="8" width="10" style="1" bestFit="1" customWidth="1"/>
    <col min="9" max="9" width="11.42578125" style="1" customWidth="1"/>
    <col min="10" max="10" width="10.140625" style="1" customWidth="1"/>
    <col min="11" max="16384" width="8.140625" style="1"/>
  </cols>
  <sheetData>
    <row r="1" spans="1:12" ht="12" customHeight="1">
      <c r="B1" s="2" t="s">
        <v>0</v>
      </c>
      <c r="D1" s="3"/>
      <c r="E1" s="3"/>
      <c r="F1" s="3"/>
      <c r="G1" s="3"/>
      <c r="H1" s="3"/>
      <c r="I1" s="3" t="s">
        <v>1</v>
      </c>
      <c r="J1" s="4" t="s">
        <v>425</v>
      </c>
    </row>
    <row r="2" spans="1:12" ht="12" customHeight="1">
      <c r="B2" s="2" t="s">
        <v>416</v>
      </c>
      <c r="D2" s="3"/>
      <c r="E2" s="3"/>
      <c r="F2" s="3"/>
      <c r="G2" s="3"/>
      <c r="H2" s="3"/>
      <c r="I2" s="3"/>
      <c r="J2" s="4"/>
    </row>
    <row r="3" spans="1:12" ht="12" customHeight="1">
      <c r="B3" s="2" t="str">
        <f>'Lead Sheet 1'!B3</f>
        <v>Adjust June 2012 AMA Plant Balances to June 2012 Balance</v>
      </c>
      <c r="D3" s="3"/>
      <c r="E3" s="3"/>
      <c r="F3" s="3"/>
      <c r="G3" s="3"/>
      <c r="H3" s="3"/>
      <c r="I3" s="3"/>
      <c r="J3" s="4"/>
    </row>
    <row r="4" spans="1:12" ht="12" customHeight="1">
      <c r="D4" s="3"/>
      <c r="E4" s="3"/>
      <c r="F4" s="3"/>
      <c r="G4" s="3"/>
      <c r="H4" s="3"/>
      <c r="I4" s="3"/>
      <c r="J4" s="4"/>
    </row>
    <row r="5" spans="1:12" ht="12" customHeight="1">
      <c r="D5" s="3"/>
      <c r="E5" s="3"/>
      <c r="F5" s="3"/>
      <c r="G5" s="3"/>
      <c r="H5" s="3"/>
      <c r="I5" s="3"/>
      <c r="J5" s="4"/>
    </row>
    <row r="6" spans="1:12" ht="12" customHeight="1">
      <c r="D6" s="3"/>
      <c r="E6" s="3"/>
      <c r="F6" s="3" t="s">
        <v>2</v>
      </c>
      <c r="G6" s="3" t="s">
        <v>3</v>
      </c>
      <c r="H6" s="3"/>
      <c r="I6" s="3"/>
      <c r="J6" s="4"/>
    </row>
    <row r="7" spans="1:12" ht="12" customHeight="1">
      <c r="D7" s="5" t="s">
        <v>4</v>
      </c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6" t="s">
        <v>10</v>
      </c>
    </row>
    <row r="8" spans="1:12" ht="12" customHeight="1">
      <c r="A8" s="7"/>
      <c r="B8" s="8"/>
      <c r="C8" s="7"/>
      <c r="D8" s="9"/>
      <c r="E8" s="9"/>
      <c r="F8" s="9"/>
      <c r="G8" s="9"/>
      <c r="H8" s="9"/>
      <c r="I8" s="10"/>
      <c r="J8" s="4"/>
    </row>
    <row r="9" spans="1:12" ht="12" customHeight="1">
      <c r="A9" s="7"/>
      <c r="B9" s="8" t="s">
        <v>11</v>
      </c>
      <c r="C9" s="7"/>
      <c r="D9" s="11"/>
      <c r="E9" s="12"/>
      <c r="F9" s="13"/>
      <c r="G9" s="14"/>
      <c r="H9" s="15"/>
      <c r="I9" s="16"/>
      <c r="J9" s="4"/>
      <c r="K9" s="17"/>
      <c r="L9" s="18"/>
    </row>
    <row r="10" spans="1:12" ht="12" customHeight="1">
      <c r="A10" s="7"/>
      <c r="B10" s="19"/>
      <c r="C10" s="7"/>
      <c r="D10" s="20" t="s">
        <v>53</v>
      </c>
      <c r="E10" s="12" t="s">
        <v>424</v>
      </c>
      <c r="F10" s="21">
        <f>'8.12.7-8.12.13'!F98</f>
        <v>10594.566250000149</v>
      </c>
      <c r="G10" s="21" t="str">
        <f>'8.12.7-8.12.13'!B98</f>
        <v>CA</v>
      </c>
      <c r="H10" s="63">
        <v>0</v>
      </c>
      <c r="I10" s="16">
        <f>F10*H10</f>
        <v>0</v>
      </c>
      <c r="J10" s="4" t="s">
        <v>427</v>
      </c>
      <c r="K10" s="17"/>
      <c r="L10" s="18"/>
    </row>
    <row r="11" spans="1:12" ht="12" customHeight="1">
      <c r="A11" s="7"/>
      <c r="B11" s="19"/>
      <c r="C11" s="7"/>
      <c r="D11" s="20" t="s">
        <v>53</v>
      </c>
      <c r="E11" s="12" t="s">
        <v>424</v>
      </c>
      <c r="F11" s="21">
        <f>'8.12.7-8.12.13'!F99</f>
        <v>2994.9237500000745</v>
      </c>
      <c r="G11" s="21" t="str">
        <f>'8.12.7-8.12.13'!B99</f>
        <v>ID</v>
      </c>
      <c r="H11" s="63">
        <v>0</v>
      </c>
      <c r="I11" s="16">
        <f t="shared" ref="I11:I74" si="0">F11*H11</f>
        <v>0</v>
      </c>
      <c r="J11" s="4" t="s">
        <v>427</v>
      </c>
      <c r="K11" s="17"/>
      <c r="L11" s="18"/>
    </row>
    <row r="12" spans="1:12" ht="12" customHeight="1">
      <c r="A12" s="7"/>
      <c r="B12" s="19"/>
      <c r="C12" s="7"/>
      <c r="D12" s="20" t="s">
        <v>53</v>
      </c>
      <c r="E12" s="12" t="s">
        <v>424</v>
      </c>
      <c r="F12" s="21">
        <f>'8.12.7-8.12.13'!F100</f>
        <v>89459.049583399668</v>
      </c>
      <c r="G12" s="21" t="str">
        <f>'8.12.7-8.12.13'!B100</f>
        <v>OR</v>
      </c>
      <c r="H12" s="63">
        <v>0</v>
      </c>
      <c r="I12" s="16">
        <f t="shared" si="0"/>
        <v>0</v>
      </c>
      <c r="J12" s="4" t="s">
        <v>427</v>
      </c>
      <c r="K12" s="17"/>
      <c r="L12" s="18"/>
    </row>
    <row r="13" spans="1:12" ht="12" customHeight="1">
      <c r="A13" s="7"/>
      <c r="B13" s="19"/>
      <c r="C13" s="7"/>
      <c r="D13" s="20" t="s">
        <v>53</v>
      </c>
      <c r="E13" s="12" t="s">
        <v>424</v>
      </c>
      <c r="F13" s="21">
        <f>'8.12.7-8.12.13'!F101</f>
        <v>3464683.5495833978</v>
      </c>
      <c r="G13" s="21" t="str">
        <f>'8.12.7-8.12.13'!B101</f>
        <v>UT</v>
      </c>
      <c r="H13" s="63">
        <v>0</v>
      </c>
      <c r="I13" s="16">
        <f t="shared" si="0"/>
        <v>0</v>
      </c>
      <c r="J13" s="4" t="s">
        <v>427</v>
      </c>
      <c r="K13" s="17"/>
      <c r="L13" s="18"/>
    </row>
    <row r="14" spans="1:12" ht="12" customHeight="1">
      <c r="A14" s="7"/>
      <c r="B14" s="19"/>
      <c r="C14" s="7"/>
      <c r="D14" s="20" t="s">
        <v>53</v>
      </c>
      <c r="E14" s="12" t="s">
        <v>424</v>
      </c>
      <c r="F14" s="21">
        <f>'8.12.7-8.12.13'!F102</f>
        <v>3621.5366666698828</v>
      </c>
      <c r="G14" s="21" t="str">
        <f>'8.12.7-8.12.13'!B102</f>
        <v>WA</v>
      </c>
      <c r="H14" s="63">
        <v>1</v>
      </c>
      <c r="I14" s="16">
        <f t="shared" si="0"/>
        <v>3621.5366666698828</v>
      </c>
      <c r="J14" s="4" t="s">
        <v>427</v>
      </c>
      <c r="K14" s="17"/>
      <c r="L14" s="18"/>
    </row>
    <row r="15" spans="1:12" ht="12" customHeight="1">
      <c r="A15" s="7"/>
      <c r="B15" s="7"/>
      <c r="C15" s="7"/>
      <c r="D15" s="20" t="s">
        <v>53</v>
      </c>
      <c r="E15" s="20" t="s">
        <v>424</v>
      </c>
      <c r="F15" s="21">
        <f>'8.12.7-8.12.13'!F103</f>
        <v>-2726.9279166599736</v>
      </c>
      <c r="G15" s="21" t="str">
        <f>'8.12.7-8.12.13'!B103</f>
        <v>WYP</v>
      </c>
      <c r="H15" s="63">
        <v>0</v>
      </c>
      <c r="I15" s="16">
        <f t="shared" si="0"/>
        <v>0</v>
      </c>
      <c r="J15" s="4" t="s">
        <v>427</v>
      </c>
      <c r="K15" s="17"/>
      <c r="L15" s="18"/>
    </row>
    <row r="16" spans="1:12" ht="12" customHeight="1">
      <c r="A16" s="7"/>
      <c r="B16" s="7"/>
      <c r="C16" s="7"/>
      <c r="D16" s="20" t="s">
        <v>53</v>
      </c>
      <c r="E16" s="20" t="s">
        <v>424</v>
      </c>
      <c r="F16" s="21">
        <f>'8.12.7-8.12.13'!F104</f>
        <v>443773.64541667001</v>
      </c>
      <c r="G16" s="21" t="str">
        <f>'8.12.7-8.12.13'!B104</f>
        <v>WYU</v>
      </c>
      <c r="H16" s="63">
        <v>0</v>
      </c>
      <c r="I16" s="16">
        <f t="shared" si="0"/>
        <v>0</v>
      </c>
      <c r="J16" s="4" t="s">
        <v>427</v>
      </c>
      <c r="K16" s="17"/>
      <c r="L16" s="18"/>
    </row>
    <row r="17" spans="1:12" ht="12" customHeight="1">
      <c r="A17" s="7"/>
      <c r="B17" s="19"/>
      <c r="C17" s="7"/>
      <c r="D17" s="20" t="s">
        <v>55</v>
      </c>
      <c r="E17" s="12" t="s">
        <v>424</v>
      </c>
      <c r="F17" s="21">
        <f>'8.12.7-8.12.13'!F105</f>
        <v>183105.25458333967</v>
      </c>
      <c r="G17" s="21" t="str">
        <f>'8.12.7-8.12.13'!B105</f>
        <v>CA</v>
      </c>
      <c r="H17" s="63">
        <v>0</v>
      </c>
      <c r="I17" s="16">
        <f t="shared" si="0"/>
        <v>0</v>
      </c>
      <c r="J17" s="4" t="s">
        <v>427</v>
      </c>
      <c r="K17" s="17"/>
      <c r="L17" s="18"/>
    </row>
    <row r="18" spans="1:12" ht="12" customHeight="1">
      <c r="A18" s="7"/>
      <c r="B18" s="19"/>
      <c r="C18" s="7"/>
      <c r="D18" s="20" t="s">
        <v>55</v>
      </c>
      <c r="E18" s="12" t="s">
        <v>424</v>
      </c>
      <c r="F18" s="21">
        <f>'8.12.7-8.12.13'!F106</f>
        <v>68620.768333339598</v>
      </c>
      <c r="G18" s="21" t="str">
        <f>'8.12.7-8.12.13'!B106</f>
        <v>ID</v>
      </c>
      <c r="H18" s="63">
        <v>0</v>
      </c>
      <c r="I18" s="16">
        <f t="shared" si="0"/>
        <v>0</v>
      </c>
      <c r="J18" s="4" t="s">
        <v>428</v>
      </c>
      <c r="K18" s="17"/>
      <c r="L18" s="18"/>
    </row>
    <row r="19" spans="1:12" ht="12" customHeight="1">
      <c r="A19" s="7"/>
      <c r="B19" s="19"/>
      <c r="C19" s="7"/>
      <c r="D19" s="20" t="s">
        <v>55</v>
      </c>
      <c r="E19" s="12" t="s">
        <v>424</v>
      </c>
      <c r="F19" s="21">
        <f>'8.12.7-8.12.13'!F107</f>
        <v>1559504.3604166992</v>
      </c>
      <c r="G19" s="21" t="str">
        <f>'8.12.7-8.12.13'!B107</f>
        <v>OR</v>
      </c>
      <c r="H19" s="63">
        <v>0</v>
      </c>
      <c r="I19" s="16">
        <f t="shared" si="0"/>
        <v>0</v>
      </c>
      <c r="J19" s="4" t="s">
        <v>428</v>
      </c>
      <c r="K19" s="17"/>
      <c r="L19" s="18"/>
    </row>
    <row r="20" spans="1:12" ht="12" customHeight="1">
      <c r="A20" s="7"/>
      <c r="B20" s="19"/>
      <c r="C20" s="7"/>
      <c r="D20" s="20" t="s">
        <v>55</v>
      </c>
      <c r="E20" s="12" t="s">
        <v>424</v>
      </c>
      <c r="F20" s="21">
        <f>'8.12.7-8.12.13'!F108</f>
        <v>385945.78499999642</v>
      </c>
      <c r="G20" s="21" t="str">
        <f>'8.12.7-8.12.13'!B108</f>
        <v>UT</v>
      </c>
      <c r="H20" s="63">
        <v>0</v>
      </c>
      <c r="I20" s="16">
        <f t="shared" si="0"/>
        <v>0</v>
      </c>
      <c r="J20" s="4" t="s">
        <v>428</v>
      </c>
      <c r="K20" s="17"/>
      <c r="L20" s="18"/>
    </row>
    <row r="21" spans="1:12" ht="12" customHeight="1">
      <c r="A21" s="7"/>
      <c r="B21" s="19"/>
      <c r="C21" s="7"/>
      <c r="D21" s="20" t="s">
        <v>55</v>
      </c>
      <c r="E21" s="12" t="s">
        <v>424</v>
      </c>
      <c r="F21" s="21">
        <f>'8.12.7-8.12.13'!F109</f>
        <v>152848.34000000032</v>
      </c>
      <c r="G21" s="21" t="str">
        <f>'8.12.7-8.12.13'!B109</f>
        <v>WA</v>
      </c>
      <c r="H21" s="63">
        <v>1</v>
      </c>
      <c r="I21" s="16">
        <f t="shared" si="0"/>
        <v>152848.34000000032</v>
      </c>
      <c r="J21" s="4" t="s">
        <v>428</v>
      </c>
      <c r="K21" s="17"/>
      <c r="L21" s="18"/>
    </row>
    <row r="22" spans="1:12" ht="12" customHeight="1">
      <c r="A22" s="7"/>
      <c r="B22" s="7"/>
      <c r="C22" s="7"/>
      <c r="D22" s="20" t="s">
        <v>55</v>
      </c>
      <c r="E22" s="20" t="s">
        <v>424</v>
      </c>
      <c r="F22" s="21">
        <f>'8.12.7-8.12.13'!F110</f>
        <v>530272.05374999903</v>
      </c>
      <c r="G22" s="21" t="str">
        <f>'8.12.7-8.12.13'!B110</f>
        <v>WYP</v>
      </c>
      <c r="H22" s="63">
        <v>0</v>
      </c>
      <c r="I22" s="16">
        <f t="shared" si="0"/>
        <v>0</v>
      </c>
      <c r="J22" s="4" t="s">
        <v>428</v>
      </c>
    </row>
    <row r="23" spans="1:12" ht="12" customHeight="1">
      <c r="A23" s="7"/>
      <c r="B23" s="7"/>
      <c r="C23" s="7"/>
      <c r="D23" s="20" t="s">
        <v>55</v>
      </c>
      <c r="E23" s="20" t="s">
        <v>424</v>
      </c>
      <c r="F23" s="21">
        <f>'8.12.7-8.12.13'!F111</f>
        <v>33599.126666666998</v>
      </c>
      <c r="G23" s="21" t="str">
        <f>'8.12.7-8.12.13'!B111</f>
        <v>WYU</v>
      </c>
      <c r="H23" s="63">
        <v>0</v>
      </c>
      <c r="I23" s="16">
        <f t="shared" si="0"/>
        <v>0</v>
      </c>
      <c r="J23" s="4" t="s">
        <v>428</v>
      </c>
    </row>
    <row r="24" spans="1:12" ht="12" customHeight="1">
      <c r="A24" s="7"/>
      <c r="B24" s="22"/>
      <c r="C24" s="23"/>
      <c r="D24" s="20" t="s">
        <v>56</v>
      </c>
      <c r="E24" s="20" t="s">
        <v>424</v>
      </c>
      <c r="F24" s="21">
        <f>'8.12.7-8.12.13'!F112</f>
        <v>136048.18541669846</v>
      </c>
      <c r="G24" s="21" t="str">
        <f>'8.12.7-8.12.13'!B112</f>
        <v>CA</v>
      </c>
      <c r="H24" s="63">
        <v>0</v>
      </c>
      <c r="I24" s="16">
        <f t="shared" si="0"/>
        <v>0</v>
      </c>
      <c r="J24" s="4" t="s">
        <v>428</v>
      </c>
    </row>
    <row r="25" spans="1:12" ht="12" customHeight="1">
      <c r="A25" s="7"/>
      <c r="B25" s="23"/>
      <c r="C25" s="23"/>
      <c r="D25" s="20" t="s">
        <v>56</v>
      </c>
      <c r="E25" s="20" t="s">
        <v>424</v>
      </c>
      <c r="F25" s="21">
        <f>'8.12.7-8.12.13'!F113</f>
        <v>400337.25874999911</v>
      </c>
      <c r="G25" s="21" t="str">
        <f>'8.12.7-8.12.13'!B113</f>
        <v>ID</v>
      </c>
      <c r="H25" s="63">
        <v>0</v>
      </c>
      <c r="I25" s="16">
        <f t="shared" si="0"/>
        <v>0</v>
      </c>
      <c r="J25" s="4" t="s">
        <v>428</v>
      </c>
    </row>
    <row r="26" spans="1:12" ht="12" customHeight="1">
      <c r="A26" s="7"/>
      <c r="B26" s="26"/>
      <c r="C26" s="26"/>
      <c r="D26" s="27" t="s">
        <v>56</v>
      </c>
      <c r="E26" s="27" t="s">
        <v>424</v>
      </c>
      <c r="F26" s="21">
        <f>'8.12.7-8.12.13'!F114</f>
        <v>4949033.700417012</v>
      </c>
      <c r="G26" s="21" t="str">
        <f>'8.12.7-8.12.13'!B114</f>
        <v>OR</v>
      </c>
      <c r="H26" s="63">
        <v>0</v>
      </c>
      <c r="I26" s="16">
        <f t="shared" si="0"/>
        <v>0</v>
      </c>
      <c r="J26" s="4" t="s">
        <v>428</v>
      </c>
    </row>
    <row r="27" spans="1:12" ht="12" customHeight="1">
      <c r="A27" s="7"/>
      <c r="B27" s="26"/>
      <c r="C27" s="26"/>
      <c r="D27" s="27" t="s">
        <v>56</v>
      </c>
      <c r="E27" s="27" t="s">
        <v>424</v>
      </c>
      <c r="F27" s="21">
        <f>'8.12.7-8.12.13'!F115</f>
        <v>21371331.77541697</v>
      </c>
      <c r="G27" s="21" t="str">
        <f>'8.12.7-8.12.13'!B115</f>
        <v>UT</v>
      </c>
      <c r="H27" s="63">
        <v>0</v>
      </c>
      <c r="I27" s="16">
        <f t="shared" si="0"/>
        <v>0</v>
      </c>
      <c r="J27" s="4" t="s">
        <v>428</v>
      </c>
    </row>
    <row r="28" spans="1:12" ht="12" customHeight="1">
      <c r="A28" s="7"/>
      <c r="B28" s="26"/>
      <c r="C28" s="26"/>
      <c r="D28" s="27" t="s">
        <v>56</v>
      </c>
      <c r="E28" s="27" t="s">
        <v>424</v>
      </c>
      <c r="F28" s="21">
        <f>'8.12.7-8.12.13'!F116</f>
        <v>328917.42500000447</v>
      </c>
      <c r="G28" s="21" t="str">
        <f>'8.12.7-8.12.13'!B116</f>
        <v>WA</v>
      </c>
      <c r="H28" s="63">
        <v>1</v>
      </c>
      <c r="I28" s="16">
        <f t="shared" si="0"/>
        <v>328917.42500000447</v>
      </c>
      <c r="J28" s="4" t="s">
        <v>428</v>
      </c>
    </row>
    <row r="29" spans="1:12" ht="12" customHeight="1">
      <c r="A29" s="7"/>
      <c r="B29" s="26"/>
      <c r="C29" s="26"/>
      <c r="D29" s="27" t="s">
        <v>56</v>
      </c>
      <c r="E29" s="27" t="s">
        <v>424</v>
      </c>
      <c r="F29" s="21">
        <f>'8.12.7-8.12.13'!F117</f>
        <v>1620477.0666673481</v>
      </c>
      <c r="G29" s="21" t="str">
        <f>'8.12.7-8.12.13'!B117</f>
        <v>WYP</v>
      </c>
      <c r="H29" s="63">
        <v>0</v>
      </c>
      <c r="I29" s="16">
        <f t="shared" si="0"/>
        <v>0</v>
      </c>
      <c r="J29" s="4" t="s">
        <v>428</v>
      </c>
    </row>
    <row r="30" spans="1:12" ht="12" customHeight="1">
      <c r="A30" s="7"/>
      <c r="B30" s="26"/>
      <c r="C30" s="26"/>
      <c r="D30" s="27" t="s">
        <v>56</v>
      </c>
      <c r="E30" s="27" t="s">
        <v>424</v>
      </c>
      <c r="F30" s="21">
        <f>'8.12.7-8.12.13'!F118</f>
        <v>39904.168333400041</v>
      </c>
      <c r="G30" s="21" t="str">
        <f>'8.12.7-8.12.13'!B118</f>
        <v>WYU</v>
      </c>
      <c r="H30" s="63">
        <v>0</v>
      </c>
      <c r="I30" s="16">
        <f t="shared" si="0"/>
        <v>0</v>
      </c>
      <c r="J30" s="4" t="s">
        <v>428</v>
      </c>
    </row>
    <row r="31" spans="1:12" ht="12" customHeight="1">
      <c r="A31" s="7"/>
      <c r="B31" s="26"/>
      <c r="C31" s="26"/>
      <c r="D31" s="27" t="s">
        <v>57</v>
      </c>
      <c r="E31" s="27" t="s">
        <v>424</v>
      </c>
      <c r="F31" s="21">
        <f>'8.12.7-8.12.13'!F119</f>
        <v>1254787.8441666961</v>
      </c>
      <c r="G31" s="21" t="str">
        <f>'8.12.7-8.12.13'!B119</f>
        <v>CA</v>
      </c>
      <c r="H31" s="63">
        <v>0</v>
      </c>
      <c r="I31" s="16">
        <f t="shared" si="0"/>
        <v>0</v>
      </c>
      <c r="J31" s="4" t="s">
        <v>428</v>
      </c>
    </row>
    <row r="32" spans="1:12" ht="12" customHeight="1">
      <c r="A32" s="7"/>
      <c r="B32" s="26"/>
      <c r="C32" s="26"/>
      <c r="D32" s="27" t="s">
        <v>57</v>
      </c>
      <c r="E32" s="27" t="s">
        <v>424</v>
      </c>
      <c r="F32" s="21">
        <f>'8.12.7-8.12.13'!F120</f>
        <v>2733809.8129166961</v>
      </c>
      <c r="G32" s="21" t="str">
        <f>'8.12.7-8.12.13'!B120</f>
        <v>ID</v>
      </c>
      <c r="H32" s="63">
        <v>0</v>
      </c>
      <c r="I32" s="16">
        <f t="shared" si="0"/>
        <v>0</v>
      </c>
      <c r="J32" s="4" t="s">
        <v>428</v>
      </c>
    </row>
    <row r="33" spans="1:10" ht="12" customHeight="1">
      <c r="A33" s="7"/>
      <c r="B33" s="26"/>
      <c r="C33" s="26"/>
      <c r="D33" s="27" t="s">
        <v>57</v>
      </c>
      <c r="E33" s="27" t="s">
        <v>424</v>
      </c>
      <c r="F33" s="21">
        <f>'8.12.7-8.12.13'!F121</f>
        <v>5133826.8199999928</v>
      </c>
      <c r="G33" s="21" t="str">
        <f>'8.12.7-8.12.13'!B121</f>
        <v>OR</v>
      </c>
      <c r="H33" s="63">
        <v>0</v>
      </c>
      <c r="I33" s="16">
        <f t="shared" si="0"/>
        <v>0</v>
      </c>
      <c r="J33" s="4" t="s">
        <v>428</v>
      </c>
    </row>
    <row r="34" spans="1:10" ht="12" customHeight="1">
      <c r="A34" s="7"/>
      <c r="B34" s="26"/>
      <c r="C34" s="26"/>
      <c r="D34" s="27" t="s">
        <v>57</v>
      </c>
      <c r="E34" s="27" t="s">
        <v>424</v>
      </c>
      <c r="F34" s="21">
        <f>'8.12.7-8.12.13'!F122</f>
        <v>8209394.2958340049</v>
      </c>
      <c r="G34" s="21" t="str">
        <f>'8.12.7-8.12.13'!B122</f>
        <v>UT</v>
      </c>
      <c r="H34" s="63">
        <v>0</v>
      </c>
      <c r="I34" s="16">
        <f t="shared" si="0"/>
        <v>0</v>
      </c>
      <c r="J34" s="4" t="s">
        <v>428</v>
      </c>
    </row>
    <row r="35" spans="1:10" ht="12" customHeight="1">
      <c r="A35" s="7"/>
      <c r="B35" s="26"/>
      <c r="C35" s="26"/>
      <c r="D35" s="27" t="s">
        <v>57</v>
      </c>
      <c r="E35" s="27" t="s">
        <v>424</v>
      </c>
      <c r="F35" s="21">
        <f>'8.12.7-8.12.13'!F123</f>
        <v>1326177.3337499946</v>
      </c>
      <c r="G35" s="21" t="str">
        <f>'8.12.7-8.12.13'!B123</f>
        <v>WA</v>
      </c>
      <c r="H35" s="63">
        <v>1</v>
      </c>
      <c r="I35" s="16">
        <f t="shared" si="0"/>
        <v>1326177.3337499946</v>
      </c>
      <c r="J35" s="4" t="s">
        <v>428</v>
      </c>
    </row>
    <row r="36" spans="1:10" ht="12" customHeight="1">
      <c r="A36" s="7"/>
      <c r="B36" s="29"/>
      <c r="C36" s="29"/>
      <c r="D36" s="30" t="s">
        <v>57</v>
      </c>
      <c r="E36" s="30" t="s">
        <v>424</v>
      </c>
      <c r="F36" s="21">
        <f>'8.12.7-8.12.13'!F124</f>
        <v>3732338.6166667044</v>
      </c>
      <c r="G36" s="21" t="str">
        <f>'8.12.7-8.12.13'!B124</f>
        <v>WYP</v>
      </c>
      <c r="H36" s="63">
        <v>0</v>
      </c>
      <c r="I36" s="16">
        <f t="shared" si="0"/>
        <v>0</v>
      </c>
      <c r="J36" s="4" t="s">
        <v>428</v>
      </c>
    </row>
    <row r="37" spans="1:10" ht="12" customHeight="1">
      <c r="A37" s="7"/>
      <c r="B37" s="26"/>
      <c r="C37" s="26"/>
      <c r="D37" s="27" t="s">
        <v>57</v>
      </c>
      <c r="E37" s="27" t="s">
        <v>424</v>
      </c>
      <c r="F37" s="21">
        <f>'8.12.7-8.12.13'!F125</f>
        <v>527560.48708340153</v>
      </c>
      <c r="G37" s="21" t="str">
        <f>'8.12.7-8.12.13'!B125</f>
        <v>WYU</v>
      </c>
      <c r="H37" s="63">
        <v>0</v>
      </c>
      <c r="I37" s="16">
        <f t="shared" si="0"/>
        <v>0</v>
      </c>
      <c r="J37" s="4" t="s">
        <v>428</v>
      </c>
    </row>
    <row r="38" spans="1:10" ht="12" customHeight="1">
      <c r="A38" s="7"/>
      <c r="B38" s="26"/>
      <c r="C38" s="26"/>
      <c r="D38" s="27" t="s">
        <v>58</v>
      </c>
      <c r="E38" s="27" t="s">
        <v>424</v>
      </c>
      <c r="F38" s="21">
        <f>'8.12.7-8.12.13'!F126</f>
        <v>308690.33083340153</v>
      </c>
      <c r="G38" s="21" t="str">
        <f>'8.12.7-8.12.13'!B126</f>
        <v>CA</v>
      </c>
      <c r="H38" s="63">
        <v>0</v>
      </c>
      <c r="I38" s="16">
        <f t="shared" si="0"/>
        <v>0</v>
      </c>
      <c r="J38" s="4" t="s">
        <v>428</v>
      </c>
    </row>
    <row r="39" spans="1:10" ht="12" customHeight="1">
      <c r="A39" s="7"/>
      <c r="B39" s="26"/>
      <c r="C39" s="26"/>
      <c r="D39" s="27" t="s">
        <v>58</v>
      </c>
      <c r="E39" s="27" t="s">
        <v>424</v>
      </c>
      <c r="F39" s="21">
        <f>'8.12.7-8.12.13'!F127</f>
        <v>252312.76666670293</v>
      </c>
      <c r="G39" s="21" t="str">
        <f>'8.12.7-8.12.13'!B127</f>
        <v>ID</v>
      </c>
      <c r="H39" s="63">
        <v>0</v>
      </c>
      <c r="I39" s="16">
        <f t="shared" si="0"/>
        <v>0</v>
      </c>
      <c r="J39" s="4" t="s">
        <v>428</v>
      </c>
    </row>
    <row r="40" spans="1:10" ht="12" customHeight="1">
      <c r="A40" s="7"/>
      <c r="B40" s="26"/>
      <c r="C40" s="26"/>
      <c r="D40" s="27" t="s">
        <v>58</v>
      </c>
      <c r="E40" s="27" t="s">
        <v>424</v>
      </c>
      <c r="F40" s="21">
        <f>'8.12.7-8.12.13'!F128</f>
        <v>3197034.8054170012</v>
      </c>
      <c r="G40" s="21" t="str">
        <f>'8.12.7-8.12.13'!B128</f>
        <v>OR</v>
      </c>
      <c r="H40" s="63">
        <v>0</v>
      </c>
      <c r="I40" s="16">
        <f t="shared" si="0"/>
        <v>0</v>
      </c>
      <c r="J40" s="4" t="s">
        <v>428</v>
      </c>
    </row>
    <row r="41" spans="1:10" ht="12" customHeight="1">
      <c r="A41" s="7"/>
      <c r="B41" s="26"/>
      <c r="C41" s="26"/>
      <c r="D41" s="27" t="s">
        <v>58</v>
      </c>
      <c r="E41" s="27" t="s">
        <v>424</v>
      </c>
      <c r="F41" s="21">
        <f>'8.12.7-8.12.13'!F129</f>
        <v>3858802.1170840263</v>
      </c>
      <c r="G41" s="21" t="str">
        <f>'8.12.7-8.12.13'!B129</f>
        <v>UT</v>
      </c>
      <c r="H41" s="63">
        <v>0</v>
      </c>
      <c r="I41" s="16">
        <f t="shared" si="0"/>
        <v>0</v>
      </c>
      <c r="J41" s="4" t="s">
        <v>428</v>
      </c>
    </row>
    <row r="42" spans="1:10" ht="12" customHeight="1">
      <c r="A42" s="7"/>
      <c r="B42" s="26"/>
      <c r="C42" s="26"/>
      <c r="D42" s="27" t="s">
        <v>58</v>
      </c>
      <c r="E42" s="27" t="s">
        <v>424</v>
      </c>
      <c r="F42" s="21">
        <f>'8.12.7-8.12.13'!F130</f>
        <v>683738.59250000119</v>
      </c>
      <c r="G42" s="21" t="str">
        <f>'8.12.7-8.12.13'!B130</f>
        <v>WA</v>
      </c>
      <c r="H42" s="63">
        <v>1</v>
      </c>
      <c r="I42" s="16">
        <f t="shared" si="0"/>
        <v>683738.59250000119</v>
      </c>
      <c r="J42" s="4" t="s">
        <v>428</v>
      </c>
    </row>
    <row r="43" spans="1:10" ht="12" customHeight="1">
      <c r="A43" s="7"/>
      <c r="B43" s="26"/>
      <c r="C43" s="26"/>
      <c r="D43" s="27" t="s">
        <v>58</v>
      </c>
      <c r="E43" s="27" t="s">
        <v>424</v>
      </c>
      <c r="F43" s="21">
        <f>'8.12.7-8.12.13'!F131</f>
        <v>1330396.8004166931</v>
      </c>
      <c r="G43" s="21" t="str">
        <f>'8.12.7-8.12.13'!B131</f>
        <v>WYP</v>
      </c>
      <c r="H43" s="63">
        <v>0</v>
      </c>
      <c r="I43" s="16">
        <f t="shared" si="0"/>
        <v>0</v>
      </c>
      <c r="J43" s="4" t="s">
        <v>428</v>
      </c>
    </row>
    <row r="44" spans="1:10" ht="12" customHeight="1">
      <c r="A44" s="7"/>
      <c r="B44" s="26"/>
      <c r="C44" s="26"/>
      <c r="D44" s="27" t="s">
        <v>58</v>
      </c>
      <c r="E44" s="27" t="s">
        <v>424</v>
      </c>
      <c r="F44" s="21">
        <f>'8.12.7-8.12.13'!F132</f>
        <v>217040.91458339989</v>
      </c>
      <c r="G44" s="21" t="str">
        <f>'8.12.7-8.12.13'!B132</f>
        <v>WYU</v>
      </c>
      <c r="H44" s="63">
        <v>0</v>
      </c>
      <c r="I44" s="16">
        <f t="shared" si="0"/>
        <v>0</v>
      </c>
      <c r="J44" s="4" t="s">
        <v>428</v>
      </c>
    </row>
    <row r="45" spans="1:10" ht="12" customHeight="1">
      <c r="A45" s="7"/>
      <c r="B45" s="26"/>
      <c r="C45" s="26"/>
      <c r="D45" s="27" t="s">
        <v>59</v>
      </c>
      <c r="E45" s="27" t="s">
        <v>424</v>
      </c>
      <c r="F45" s="21">
        <f>'8.12.7-8.12.13'!F133</f>
        <v>318652.47749999911</v>
      </c>
      <c r="G45" s="21" t="str">
        <f>'8.12.7-8.12.13'!B133</f>
        <v>CA</v>
      </c>
      <c r="H45" s="63">
        <v>0</v>
      </c>
      <c r="I45" s="16">
        <f t="shared" si="0"/>
        <v>0</v>
      </c>
      <c r="J45" s="4" t="s">
        <v>428</v>
      </c>
    </row>
    <row r="46" spans="1:10" ht="12" customHeight="1">
      <c r="A46" s="7"/>
      <c r="B46" s="26"/>
      <c r="C46" s="26"/>
      <c r="D46" s="27" t="s">
        <v>59</v>
      </c>
      <c r="E46" s="27" t="s">
        <v>424</v>
      </c>
      <c r="F46" s="21">
        <f>'8.12.7-8.12.13'!F134</f>
        <v>91601.143333340064</v>
      </c>
      <c r="G46" s="21" t="str">
        <f>'8.12.7-8.12.13'!B134</f>
        <v>ID</v>
      </c>
      <c r="H46" s="63">
        <v>0</v>
      </c>
      <c r="I46" s="16">
        <f t="shared" si="0"/>
        <v>0</v>
      </c>
      <c r="J46" s="4" t="s">
        <v>428</v>
      </c>
    </row>
    <row r="47" spans="1:10" ht="12" customHeight="1">
      <c r="A47" s="7"/>
      <c r="B47" s="31"/>
      <c r="C47" s="29"/>
      <c r="D47" s="30" t="s">
        <v>59</v>
      </c>
      <c r="E47" s="30" t="s">
        <v>424</v>
      </c>
      <c r="F47" s="21">
        <f>'8.12.7-8.12.13'!F135</f>
        <v>1334105.6354167014</v>
      </c>
      <c r="G47" s="21" t="str">
        <f>'8.12.7-8.12.13'!B135</f>
        <v>OR</v>
      </c>
      <c r="H47" s="63">
        <v>0</v>
      </c>
      <c r="I47" s="16">
        <f t="shared" si="0"/>
        <v>0</v>
      </c>
      <c r="J47" s="4" t="s">
        <v>428</v>
      </c>
    </row>
    <row r="48" spans="1:10" ht="12" customHeight="1">
      <c r="A48" s="7"/>
      <c r="B48" s="26"/>
      <c r="C48" s="26"/>
      <c r="D48" s="27" t="s">
        <v>59</v>
      </c>
      <c r="E48" s="27" t="s">
        <v>424</v>
      </c>
      <c r="F48" s="21">
        <f>'8.12.7-8.12.13'!F136</f>
        <v>3810073.5487499833</v>
      </c>
      <c r="G48" s="21" t="str">
        <f>'8.12.7-8.12.13'!B136</f>
        <v>UT</v>
      </c>
      <c r="H48" s="63">
        <v>0</v>
      </c>
      <c r="I48" s="16">
        <f t="shared" si="0"/>
        <v>0</v>
      </c>
      <c r="J48" s="4" t="s">
        <v>428</v>
      </c>
    </row>
    <row r="49" spans="1:10" ht="12" customHeight="1">
      <c r="A49" s="7"/>
      <c r="B49" s="26"/>
      <c r="C49" s="26"/>
      <c r="D49" s="27" t="s">
        <v>59</v>
      </c>
      <c r="E49" s="27" t="s">
        <v>424</v>
      </c>
      <c r="F49" s="21">
        <f>'8.12.7-8.12.13'!F137</f>
        <v>309275.18875000067</v>
      </c>
      <c r="G49" s="21" t="str">
        <f>'8.12.7-8.12.13'!B137</f>
        <v>WA</v>
      </c>
      <c r="H49" s="63">
        <v>1</v>
      </c>
      <c r="I49" s="16">
        <f t="shared" si="0"/>
        <v>309275.18875000067</v>
      </c>
      <c r="J49" s="4" t="s">
        <v>428</v>
      </c>
    </row>
    <row r="50" spans="1:10" ht="12" customHeight="1">
      <c r="A50" s="7"/>
      <c r="B50" s="26"/>
      <c r="C50" s="26"/>
      <c r="D50" s="27" t="s">
        <v>59</v>
      </c>
      <c r="E50" s="27" t="s">
        <v>424</v>
      </c>
      <c r="F50" s="21">
        <f>'8.12.7-8.12.13'!F138</f>
        <v>846246.15749999881</v>
      </c>
      <c r="G50" s="21" t="str">
        <f>'8.12.7-8.12.13'!B138</f>
        <v>WYP</v>
      </c>
      <c r="H50" s="63">
        <v>0</v>
      </c>
      <c r="I50" s="16">
        <f t="shared" si="0"/>
        <v>0</v>
      </c>
      <c r="J50" s="4" t="s">
        <v>428</v>
      </c>
    </row>
    <row r="51" spans="1:10" ht="12" customHeight="1">
      <c r="A51" s="7"/>
      <c r="B51" s="26"/>
      <c r="C51" s="26"/>
      <c r="D51" s="27" t="s">
        <v>59</v>
      </c>
      <c r="E51" s="27" t="s">
        <v>424</v>
      </c>
      <c r="F51" s="21">
        <f>'8.12.7-8.12.13'!F139</f>
        <v>77124.248749999795</v>
      </c>
      <c r="G51" s="21" t="str">
        <f>'8.12.7-8.12.13'!B139</f>
        <v>WYU</v>
      </c>
      <c r="H51" s="63">
        <v>0</v>
      </c>
      <c r="I51" s="16">
        <f t="shared" si="0"/>
        <v>0</v>
      </c>
      <c r="J51" s="4" t="s">
        <v>428</v>
      </c>
    </row>
    <row r="52" spans="1:10" ht="12" customHeight="1">
      <c r="A52" s="7"/>
      <c r="B52" s="26"/>
      <c r="C52" s="26"/>
      <c r="D52" s="27" t="s">
        <v>60</v>
      </c>
      <c r="E52" s="27" t="s">
        <v>424</v>
      </c>
      <c r="F52" s="21">
        <f>'8.12.7-8.12.13'!F140</f>
        <v>143338.34833339974</v>
      </c>
      <c r="G52" s="21" t="str">
        <f>'8.12.7-8.12.13'!B140</f>
        <v>CA</v>
      </c>
      <c r="H52" s="63">
        <v>0</v>
      </c>
      <c r="I52" s="16">
        <f t="shared" si="0"/>
        <v>0</v>
      </c>
      <c r="J52" s="4" t="s">
        <v>428</v>
      </c>
    </row>
    <row r="53" spans="1:10" ht="12" customHeight="1">
      <c r="A53" s="7"/>
      <c r="B53" s="26"/>
      <c r="C53" s="26"/>
      <c r="D53" s="27" t="s">
        <v>60</v>
      </c>
      <c r="E53" s="27" t="s">
        <v>424</v>
      </c>
      <c r="F53" s="21">
        <f>'8.12.7-8.12.13'!F141</f>
        <v>151246.24541670084</v>
      </c>
      <c r="G53" s="21" t="str">
        <f>'8.12.7-8.12.13'!B141</f>
        <v>ID</v>
      </c>
      <c r="H53" s="63">
        <v>0</v>
      </c>
      <c r="I53" s="16">
        <f t="shared" si="0"/>
        <v>0</v>
      </c>
      <c r="J53" s="4" t="s">
        <v>428</v>
      </c>
    </row>
    <row r="54" spans="1:10" ht="12" customHeight="1">
      <c r="A54" s="7"/>
      <c r="B54" s="26"/>
      <c r="C54" s="26"/>
      <c r="D54" s="27" t="s">
        <v>60</v>
      </c>
      <c r="E54" s="27" t="s">
        <v>424</v>
      </c>
      <c r="F54" s="21">
        <f>'8.12.7-8.12.13'!F142</f>
        <v>2412184.0345840156</v>
      </c>
      <c r="G54" s="21" t="str">
        <f>'8.12.7-8.12.13'!B142</f>
        <v>OR</v>
      </c>
      <c r="H54" s="63">
        <v>0</v>
      </c>
      <c r="I54" s="16">
        <f t="shared" si="0"/>
        <v>0</v>
      </c>
      <c r="J54" s="4" t="s">
        <v>428</v>
      </c>
    </row>
    <row r="55" spans="1:10" ht="12" customHeight="1">
      <c r="A55" s="7"/>
      <c r="B55" s="26"/>
      <c r="C55" s="26"/>
      <c r="D55" s="27" t="s">
        <v>60</v>
      </c>
      <c r="E55" s="27" t="s">
        <v>424</v>
      </c>
      <c r="F55" s="21">
        <f>'8.12.7-8.12.13'!F143</f>
        <v>7131562.5066670179</v>
      </c>
      <c r="G55" s="21" t="str">
        <f>'8.12.7-8.12.13'!B143</f>
        <v>UT</v>
      </c>
      <c r="H55" s="63">
        <v>0</v>
      </c>
      <c r="I55" s="16">
        <f t="shared" si="0"/>
        <v>0</v>
      </c>
      <c r="J55" s="4" t="s">
        <v>428</v>
      </c>
    </row>
    <row r="56" spans="1:10" ht="12" customHeight="1">
      <c r="A56" s="7"/>
      <c r="B56" s="26"/>
      <c r="C56" s="26"/>
      <c r="D56" s="27" t="s">
        <v>60</v>
      </c>
      <c r="E56" s="27" t="s">
        <v>424</v>
      </c>
      <c r="F56" s="21">
        <f>'8.12.7-8.12.13'!F144</f>
        <v>682021.58458340168</v>
      </c>
      <c r="G56" s="21" t="str">
        <f>'8.12.7-8.12.13'!B144</f>
        <v>WA</v>
      </c>
      <c r="H56" s="63">
        <v>1</v>
      </c>
      <c r="I56" s="16">
        <f t="shared" si="0"/>
        <v>682021.58458340168</v>
      </c>
      <c r="J56" s="4" t="s">
        <v>428</v>
      </c>
    </row>
    <row r="57" spans="1:10" ht="12" customHeight="1">
      <c r="A57" s="7"/>
      <c r="B57" s="26"/>
      <c r="C57" s="26"/>
      <c r="D57" s="27" t="s">
        <v>60</v>
      </c>
      <c r="E57" s="27" t="s">
        <v>424</v>
      </c>
      <c r="F57" s="21">
        <f>'8.12.7-8.12.13'!F145</f>
        <v>927735.87458340079</v>
      </c>
      <c r="G57" s="21" t="str">
        <f>'8.12.7-8.12.13'!B145</f>
        <v>WYP</v>
      </c>
      <c r="H57" s="63">
        <v>0</v>
      </c>
      <c r="I57" s="16">
        <f t="shared" si="0"/>
        <v>0</v>
      </c>
      <c r="J57" s="4" t="s">
        <v>428</v>
      </c>
    </row>
    <row r="58" spans="1:10" ht="12" customHeight="1">
      <c r="A58" s="7"/>
      <c r="B58" s="23"/>
      <c r="C58" s="23"/>
      <c r="D58" s="20" t="s">
        <v>60</v>
      </c>
      <c r="E58" s="20" t="s">
        <v>424</v>
      </c>
      <c r="F58" s="21">
        <f>'8.12.7-8.12.13'!F146</f>
        <v>129152.63625000045</v>
      </c>
      <c r="G58" s="21" t="str">
        <f>'8.12.7-8.12.13'!B146</f>
        <v>WYU</v>
      </c>
      <c r="H58" s="63">
        <v>0</v>
      </c>
      <c r="I58" s="13">
        <f t="shared" si="0"/>
        <v>0</v>
      </c>
      <c r="J58" s="59" t="s">
        <v>428</v>
      </c>
    </row>
    <row r="59" spans="1:10" ht="12" customHeight="1">
      <c r="A59" s="7"/>
      <c r="B59" s="26"/>
      <c r="C59" s="26"/>
      <c r="D59" s="27" t="s">
        <v>61</v>
      </c>
      <c r="E59" s="27" t="s">
        <v>424</v>
      </c>
      <c r="F59" s="21">
        <f>'8.12.7-8.12.13'!F147</f>
        <v>617415.52416670322</v>
      </c>
      <c r="G59" s="21" t="str">
        <f>'8.12.7-8.12.13'!B147</f>
        <v>CA</v>
      </c>
      <c r="H59" s="63">
        <v>0</v>
      </c>
      <c r="I59" s="16">
        <f t="shared" si="0"/>
        <v>0</v>
      </c>
      <c r="J59" s="4" t="s">
        <v>428</v>
      </c>
    </row>
    <row r="60" spans="1:10" ht="12" customHeight="1">
      <c r="A60" s="7"/>
      <c r="B60" s="26"/>
      <c r="C60" s="26"/>
      <c r="D60" s="27" t="s">
        <v>61</v>
      </c>
      <c r="E60" s="27" t="s">
        <v>424</v>
      </c>
      <c r="F60" s="21">
        <f>'8.12.7-8.12.13'!F148</f>
        <v>976485.69333340228</v>
      </c>
      <c r="G60" s="21" t="str">
        <f>'8.12.7-8.12.13'!B148</f>
        <v>ID</v>
      </c>
      <c r="H60" s="63">
        <v>0</v>
      </c>
      <c r="I60" s="16">
        <f t="shared" si="0"/>
        <v>0</v>
      </c>
      <c r="J60" s="4" t="s">
        <v>428</v>
      </c>
    </row>
    <row r="61" spans="1:10" ht="12" customHeight="1">
      <c r="A61" s="7"/>
      <c r="B61" s="26"/>
      <c r="C61" s="26"/>
      <c r="D61" s="27" t="s">
        <v>61</v>
      </c>
      <c r="E61" s="27" t="s">
        <v>424</v>
      </c>
      <c r="F61" s="21">
        <f>'8.12.7-8.12.13'!F149</f>
        <v>4638009.3229170442</v>
      </c>
      <c r="G61" s="21" t="str">
        <f>'8.12.7-8.12.13'!B149</f>
        <v>OR</v>
      </c>
      <c r="H61" s="63">
        <v>0</v>
      </c>
      <c r="I61" s="16">
        <f t="shared" si="0"/>
        <v>0</v>
      </c>
      <c r="J61" s="4" t="s">
        <v>428</v>
      </c>
    </row>
    <row r="62" spans="1:10" ht="12" customHeight="1">
      <c r="A62" s="7"/>
      <c r="B62" s="26"/>
      <c r="C62" s="26"/>
      <c r="D62" s="27" t="s">
        <v>61</v>
      </c>
      <c r="E62" s="27" t="s">
        <v>424</v>
      </c>
      <c r="F62" s="21">
        <f>'8.12.7-8.12.13'!F150</f>
        <v>8700259.5279169679</v>
      </c>
      <c r="G62" s="21" t="str">
        <f>'8.12.7-8.12.13'!B150</f>
        <v>UT</v>
      </c>
      <c r="H62" s="63">
        <v>0</v>
      </c>
      <c r="I62" s="16">
        <f t="shared" si="0"/>
        <v>0</v>
      </c>
      <c r="J62" s="4" t="s">
        <v>428</v>
      </c>
    </row>
    <row r="63" spans="1:10" ht="12" customHeight="1">
      <c r="A63" s="7"/>
      <c r="B63" s="26"/>
      <c r="C63" s="26"/>
      <c r="D63" s="27" t="s">
        <v>61</v>
      </c>
      <c r="E63" s="27" t="s">
        <v>424</v>
      </c>
      <c r="F63" s="21">
        <f>'8.12.7-8.12.13'!F151</f>
        <v>1096451.050416708</v>
      </c>
      <c r="G63" s="21" t="str">
        <f>'8.12.7-8.12.13'!B151</f>
        <v>WA</v>
      </c>
      <c r="H63" s="63">
        <v>1</v>
      </c>
      <c r="I63" s="16">
        <f t="shared" si="0"/>
        <v>1096451.050416708</v>
      </c>
      <c r="J63" s="4" t="s">
        <v>428</v>
      </c>
    </row>
    <row r="64" spans="1:10" ht="12" customHeight="1">
      <c r="A64" s="7"/>
      <c r="B64" s="26"/>
      <c r="C64" s="26"/>
      <c r="D64" s="27" t="s">
        <v>61</v>
      </c>
      <c r="E64" s="27" t="s">
        <v>424</v>
      </c>
      <c r="F64" s="21">
        <f>'8.12.7-8.12.13'!F152</f>
        <v>2392388.068749994</v>
      </c>
      <c r="G64" s="21" t="str">
        <f>'8.12.7-8.12.13'!B152</f>
        <v>WYP</v>
      </c>
      <c r="H64" s="63">
        <v>0</v>
      </c>
      <c r="I64" s="16">
        <f t="shared" si="0"/>
        <v>0</v>
      </c>
      <c r="J64" s="4" t="s">
        <v>428</v>
      </c>
    </row>
    <row r="65" spans="1:10" ht="12" customHeight="1">
      <c r="A65" s="7"/>
      <c r="B65" s="26"/>
      <c r="C65" s="26"/>
      <c r="D65" s="27" t="s">
        <v>61</v>
      </c>
      <c r="E65" s="27" t="s">
        <v>424</v>
      </c>
      <c r="F65" s="21">
        <f>'8.12.7-8.12.13'!F153</f>
        <v>207640.22708339989</v>
      </c>
      <c r="G65" s="21" t="str">
        <f>'8.12.7-8.12.13'!B153</f>
        <v>WYU</v>
      </c>
      <c r="H65" s="63">
        <v>0</v>
      </c>
      <c r="I65" s="16">
        <f t="shared" si="0"/>
        <v>0</v>
      </c>
      <c r="J65" s="4" t="s">
        <v>428</v>
      </c>
    </row>
    <row r="66" spans="1:10" ht="12" customHeight="1">
      <c r="A66" s="7"/>
      <c r="B66" s="26"/>
      <c r="C66" s="26"/>
      <c r="D66" s="27" t="s">
        <v>62</v>
      </c>
      <c r="E66" s="27" t="s">
        <v>424</v>
      </c>
      <c r="F66" s="21">
        <f>'8.12.7-8.12.13'!F154</f>
        <v>233529.78000000119</v>
      </c>
      <c r="G66" s="21" t="str">
        <f>'8.12.7-8.12.13'!B154</f>
        <v>CA</v>
      </c>
      <c r="H66" s="63">
        <v>0</v>
      </c>
      <c r="I66" s="16">
        <f t="shared" si="0"/>
        <v>0</v>
      </c>
      <c r="J66" s="4" t="s">
        <v>428</v>
      </c>
    </row>
    <row r="67" spans="1:10" ht="12" customHeight="1">
      <c r="A67" s="7"/>
      <c r="B67" s="26"/>
      <c r="C67" s="26"/>
      <c r="D67" s="27" t="s">
        <v>62</v>
      </c>
      <c r="E67" s="27" t="s">
        <v>424</v>
      </c>
      <c r="F67" s="21">
        <f>'8.12.7-8.12.13'!F155</f>
        <v>629702.8291666992</v>
      </c>
      <c r="G67" s="21" t="str">
        <f>'8.12.7-8.12.13'!B155</f>
        <v>ID</v>
      </c>
      <c r="H67" s="63">
        <v>0</v>
      </c>
      <c r="I67" s="16">
        <f t="shared" si="0"/>
        <v>0</v>
      </c>
      <c r="J67" s="4" t="s">
        <v>428</v>
      </c>
    </row>
    <row r="68" spans="1:10" ht="12" customHeight="1">
      <c r="A68" s="7"/>
      <c r="B68" s="26"/>
      <c r="C68" s="26"/>
      <c r="D68" s="27" t="s">
        <v>62</v>
      </c>
      <c r="E68" s="27" t="s">
        <v>424</v>
      </c>
      <c r="F68" s="21">
        <f>'8.12.7-8.12.13'!F156</f>
        <v>3481807.9079169929</v>
      </c>
      <c r="G68" s="21" t="str">
        <f>'8.12.7-8.12.13'!B156</f>
        <v>OR</v>
      </c>
      <c r="H68" s="63">
        <v>0</v>
      </c>
      <c r="I68" s="16">
        <f t="shared" si="0"/>
        <v>0</v>
      </c>
      <c r="J68" s="4" t="s">
        <v>429</v>
      </c>
    </row>
    <row r="69" spans="1:10" ht="12" customHeight="1">
      <c r="A69" s="7"/>
      <c r="B69" s="23"/>
      <c r="C69" s="23"/>
      <c r="D69" s="20" t="s">
        <v>62</v>
      </c>
      <c r="E69" s="20" t="s">
        <v>424</v>
      </c>
      <c r="F69" s="21">
        <f>'8.12.7-8.12.13'!F157</f>
        <v>5465008.2945840061</v>
      </c>
      <c r="G69" s="21" t="str">
        <f>'8.12.7-8.12.13'!B157</f>
        <v>UT</v>
      </c>
      <c r="H69" s="63">
        <v>0</v>
      </c>
      <c r="I69" s="16">
        <f t="shared" si="0"/>
        <v>0</v>
      </c>
      <c r="J69" s="4" t="s">
        <v>429</v>
      </c>
    </row>
    <row r="70" spans="1:10" ht="12" customHeight="1">
      <c r="A70" s="7"/>
      <c r="B70" s="26"/>
      <c r="C70" s="26"/>
      <c r="D70" s="27" t="s">
        <v>62</v>
      </c>
      <c r="E70" s="27" t="s">
        <v>424</v>
      </c>
      <c r="F70" s="21">
        <f>'8.12.7-8.12.13'!F158</f>
        <v>939339.57416670024</v>
      </c>
      <c r="G70" s="21" t="str">
        <f>'8.12.7-8.12.13'!B158</f>
        <v>WA</v>
      </c>
      <c r="H70" s="63">
        <v>1</v>
      </c>
      <c r="I70" s="16">
        <f t="shared" si="0"/>
        <v>939339.57416670024</v>
      </c>
      <c r="J70" s="4" t="s">
        <v>429</v>
      </c>
    </row>
    <row r="71" spans="1:10" ht="12" customHeight="1">
      <c r="A71" s="7"/>
      <c r="B71" s="26"/>
      <c r="C71" s="26"/>
      <c r="D71" s="27" t="s">
        <v>62</v>
      </c>
      <c r="E71" s="27" t="s">
        <v>424</v>
      </c>
      <c r="F71" s="21">
        <f>'8.12.7-8.12.13'!F159</f>
        <v>1096814.9391666949</v>
      </c>
      <c r="G71" s="21" t="str">
        <f>'8.12.7-8.12.13'!B159</f>
        <v>WYP</v>
      </c>
      <c r="H71" s="63">
        <v>0</v>
      </c>
      <c r="I71" s="16">
        <f t="shared" si="0"/>
        <v>0</v>
      </c>
      <c r="J71" s="4" t="s">
        <v>429</v>
      </c>
    </row>
    <row r="72" spans="1:10" ht="12" customHeight="1">
      <c r="A72" s="7"/>
      <c r="B72" s="26"/>
      <c r="C72" s="26"/>
      <c r="D72" s="27" t="s">
        <v>62</v>
      </c>
      <c r="E72" s="27" t="s">
        <v>424</v>
      </c>
      <c r="F72" s="21">
        <f>'8.12.7-8.12.13'!F160</f>
        <v>300781.30458340049</v>
      </c>
      <c r="G72" s="21" t="str">
        <f>'8.12.7-8.12.13'!B160</f>
        <v>WYU</v>
      </c>
      <c r="H72" s="63">
        <v>0</v>
      </c>
      <c r="I72" s="16">
        <f t="shared" si="0"/>
        <v>0</v>
      </c>
      <c r="J72" s="4" t="s">
        <v>429</v>
      </c>
    </row>
    <row r="73" spans="1:10" ht="12" customHeight="1">
      <c r="A73" s="7"/>
      <c r="B73" s="26"/>
      <c r="C73" s="26"/>
      <c r="D73" s="27" t="s">
        <v>63</v>
      </c>
      <c r="E73" s="27" t="s">
        <v>424</v>
      </c>
      <c r="F73" s="21">
        <f>'8.12.7-8.12.13'!F161</f>
        <v>38054.945416669827</v>
      </c>
      <c r="G73" s="21" t="str">
        <f>'8.12.7-8.12.13'!B161</f>
        <v>CA</v>
      </c>
      <c r="H73" s="63">
        <v>0</v>
      </c>
      <c r="I73" s="16">
        <f t="shared" si="0"/>
        <v>0</v>
      </c>
      <c r="J73" s="4" t="s">
        <v>429</v>
      </c>
    </row>
    <row r="74" spans="1:10" ht="12" customHeight="1">
      <c r="A74" s="7"/>
      <c r="B74" s="26"/>
      <c r="C74" s="26"/>
      <c r="D74" s="27" t="s">
        <v>63</v>
      </c>
      <c r="E74" s="27" t="s">
        <v>424</v>
      </c>
      <c r="F74" s="21">
        <f>'8.12.7-8.12.13'!F162</f>
        <v>-80868.431250000373</v>
      </c>
      <c r="G74" s="21" t="str">
        <f>'8.12.7-8.12.13'!B162</f>
        <v>ID</v>
      </c>
      <c r="H74" s="63">
        <v>0</v>
      </c>
      <c r="I74" s="16">
        <f t="shared" si="0"/>
        <v>0</v>
      </c>
      <c r="J74" s="4" t="s">
        <v>429</v>
      </c>
    </row>
    <row r="75" spans="1:10" ht="12" customHeight="1">
      <c r="A75" s="7"/>
      <c r="B75" s="26"/>
      <c r="C75" s="26"/>
      <c r="D75" s="27" t="s">
        <v>63</v>
      </c>
      <c r="E75" s="27" t="s">
        <v>424</v>
      </c>
      <c r="F75" s="21">
        <f>'8.12.7-8.12.13'!F163</f>
        <v>18523.76583340019</v>
      </c>
      <c r="G75" s="21" t="str">
        <f>'8.12.7-8.12.13'!B163</f>
        <v>OR</v>
      </c>
      <c r="H75" s="63">
        <v>0</v>
      </c>
      <c r="I75" s="16">
        <f t="shared" ref="I75:I103" si="1">F75*H75</f>
        <v>0</v>
      </c>
      <c r="J75" s="4" t="s">
        <v>429</v>
      </c>
    </row>
    <row r="76" spans="1:10" ht="12" customHeight="1">
      <c r="A76" s="7"/>
      <c r="B76" s="26"/>
      <c r="C76" s="26"/>
      <c r="D76" s="27" t="s">
        <v>63</v>
      </c>
      <c r="E76" s="27" t="s">
        <v>424</v>
      </c>
      <c r="F76" s="21">
        <f>'8.12.7-8.12.13'!F164</f>
        <v>515608.5245833993</v>
      </c>
      <c r="G76" s="21" t="str">
        <f>'8.12.7-8.12.13'!B164</f>
        <v>UT</v>
      </c>
      <c r="H76" s="63">
        <v>0</v>
      </c>
      <c r="I76" s="16">
        <f t="shared" si="1"/>
        <v>0</v>
      </c>
      <c r="J76" s="4" t="s">
        <v>429</v>
      </c>
    </row>
    <row r="77" spans="1:10" ht="12" customHeight="1">
      <c r="A77" s="7"/>
      <c r="B77" s="26"/>
      <c r="C77" s="26"/>
      <c r="D77" s="27" t="s">
        <v>63</v>
      </c>
      <c r="E77" s="27" t="s">
        <v>424</v>
      </c>
      <c r="F77" s="21">
        <f>'8.12.7-8.12.13'!F165</f>
        <v>-651452.61666660011</v>
      </c>
      <c r="G77" s="21" t="str">
        <f>'8.12.7-8.12.13'!B165</f>
        <v>WA</v>
      </c>
      <c r="H77" s="63">
        <v>1</v>
      </c>
      <c r="I77" s="16">
        <f t="shared" si="1"/>
        <v>-651452.61666660011</v>
      </c>
      <c r="J77" s="4" t="s">
        <v>429</v>
      </c>
    </row>
    <row r="78" spans="1:10" ht="12" customHeight="1">
      <c r="A78" s="7"/>
      <c r="B78" s="26"/>
      <c r="C78" s="26"/>
      <c r="D78" s="27" t="s">
        <v>63</v>
      </c>
      <c r="E78" s="27" t="s">
        <v>424</v>
      </c>
      <c r="F78" s="21">
        <f>'8.12.7-8.12.13'!F166</f>
        <v>394587.19083339907</v>
      </c>
      <c r="G78" s="21" t="str">
        <f>'8.12.7-8.12.13'!B166</f>
        <v>WYP</v>
      </c>
      <c r="H78" s="63">
        <v>0</v>
      </c>
      <c r="I78" s="16">
        <f t="shared" si="1"/>
        <v>0</v>
      </c>
      <c r="J78" s="4" t="s">
        <v>429</v>
      </c>
    </row>
    <row r="79" spans="1:10" ht="12" customHeight="1">
      <c r="A79" s="7"/>
      <c r="B79" s="26"/>
      <c r="C79" s="26"/>
      <c r="D79" s="27" t="s">
        <v>63</v>
      </c>
      <c r="E79" s="27" t="s">
        <v>424</v>
      </c>
      <c r="F79" s="21">
        <f>'8.12.7-8.12.13'!F167</f>
        <v>-914.46041665971279</v>
      </c>
      <c r="G79" s="21" t="str">
        <f>'8.12.7-8.12.13'!B167</f>
        <v>WYU</v>
      </c>
      <c r="H79" s="63">
        <v>0</v>
      </c>
      <c r="I79" s="16">
        <f t="shared" si="1"/>
        <v>0</v>
      </c>
      <c r="J79" s="4" t="s">
        <v>429</v>
      </c>
    </row>
    <row r="80" spans="1:10" ht="12" customHeight="1">
      <c r="A80" s="7"/>
      <c r="B80" s="26"/>
      <c r="C80" s="26"/>
      <c r="D80" s="27" t="s">
        <v>64</v>
      </c>
      <c r="E80" s="27" t="s">
        <v>424</v>
      </c>
      <c r="F80" s="21">
        <f>'8.12.7-8.12.13'!F168</f>
        <v>-423.66125000000466</v>
      </c>
      <c r="G80" s="21" t="str">
        <f>'8.12.7-8.12.13'!B168</f>
        <v>CA</v>
      </c>
      <c r="H80" s="63">
        <v>0</v>
      </c>
      <c r="I80" s="16">
        <f t="shared" si="1"/>
        <v>0</v>
      </c>
      <c r="J80" s="4" t="s">
        <v>429</v>
      </c>
    </row>
    <row r="81" spans="1:10" ht="12" customHeight="1">
      <c r="A81" s="7"/>
      <c r="B81" s="26"/>
      <c r="C81" s="26"/>
      <c r="D81" s="27" t="s">
        <v>64</v>
      </c>
      <c r="E81" s="27" t="s">
        <v>424</v>
      </c>
      <c r="F81" s="21">
        <f>'8.12.7-8.12.13'!F169</f>
        <v>-65.10875000001397</v>
      </c>
      <c r="G81" s="21" t="str">
        <f>'8.12.7-8.12.13'!B169</f>
        <v>ID</v>
      </c>
      <c r="H81" s="63">
        <v>0</v>
      </c>
      <c r="I81" s="16">
        <f t="shared" si="1"/>
        <v>0</v>
      </c>
      <c r="J81" s="4" t="s">
        <v>429</v>
      </c>
    </row>
    <row r="82" spans="1:10" ht="12" customHeight="1">
      <c r="A82" s="7"/>
      <c r="B82" s="26"/>
      <c r="C82" s="26"/>
      <c r="D82" s="27" t="s">
        <v>64</v>
      </c>
      <c r="E82" s="27" t="s">
        <v>424</v>
      </c>
      <c r="F82" s="21">
        <f>'8.12.7-8.12.13'!F170</f>
        <v>14205.021250000224</v>
      </c>
      <c r="G82" s="21" t="str">
        <f>'8.12.7-8.12.13'!B170</f>
        <v>OR</v>
      </c>
      <c r="H82" s="63">
        <v>0</v>
      </c>
      <c r="I82" s="16">
        <f t="shared" si="1"/>
        <v>0</v>
      </c>
      <c r="J82" s="4" t="s">
        <v>429</v>
      </c>
    </row>
    <row r="83" spans="1:10" ht="12" customHeight="1">
      <c r="A83" s="7"/>
      <c r="B83" s="26"/>
      <c r="C83" s="26"/>
      <c r="D83" s="27" t="s">
        <v>64</v>
      </c>
      <c r="E83" s="27" t="s">
        <v>424</v>
      </c>
      <c r="F83" s="21">
        <f>'8.12.7-8.12.13'!F171</f>
        <v>-5344.9395833294839</v>
      </c>
      <c r="G83" s="21" t="str">
        <f>'8.12.7-8.12.13'!B171</f>
        <v>UT</v>
      </c>
      <c r="H83" s="63">
        <v>0</v>
      </c>
      <c r="I83" s="16">
        <f t="shared" si="1"/>
        <v>0</v>
      </c>
      <c r="J83" s="4" t="s">
        <v>429</v>
      </c>
    </row>
    <row r="84" spans="1:10" ht="12" customHeight="1">
      <c r="A84" s="7"/>
      <c r="B84" s="26"/>
      <c r="C84" s="26"/>
      <c r="D84" s="27" t="s">
        <v>64</v>
      </c>
      <c r="E84" s="27" t="s">
        <v>424</v>
      </c>
      <c r="F84" s="21">
        <f>'8.12.7-8.12.13'!F172</f>
        <v>-3054.4341666660039</v>
      </c>
      <c r="G84" s="21" t="str">
        <f>'8.12.7-8.12.13'!B172</f>
        <v>WA</v>
      </c>
      <c r="H84" s="63">
        <v>1</v>
      </c>
      <c r="I84" s="16">
        <f t="shared" si="1"/>
        <v>-3054.4341666660039</v>
      </c>
      <c r="J84" s="4" t="s">
        <v>429</v>
      </c>
    </row>
    <row r="85" spans="1:10" ht="12" customHeight="1">
      <c r="A85" s="7"/>
      <c r="B85" s="26"/>
      <c r="C85" s="26"/>
      <c r="D85" s="27" t="s">
        <v>64</v>
      </c>
      <c r="E85" s="27" t="s">
        <v>424</v>
      </c>
      <c r="F85" s="21">
        <f>'8.12.7-8.12.13'!F173</f>
        <v>4691.6879166669678</v>
      </c>
      <c r="G85" s="21" t="str">
        <f>'8.12.7-8.12.13'!B173</f>
        <v>WYP</v>
      </c>
      <c r="H85" s="63">
        <v>0</v>
      </c>
      <c r="I85" s="16">
        <f t="shared" si="1"/>
        <v>0</v>
      </c>
      <c r="J85" s="4" t="s">
        <v>429</v>
      </c>
    </row>
    <row r="86" spans="1:10" ht="12" customHeight="1">
      <c r="A86" s="7"/>
      <c r="B86" s="26"/>
      <c r="C86" s="26"/>
      <c r="D86" s="27" t="s">
        <v>64</v>
      </c>
      <c r="E86" s="27" t="s">
        <v>424</v>
      </c>
      <c r="F86" s="21">
        <f>'8.12.7-8.12.13'!F174</f>
        <v>1790.929999999993</v>
      </c>
      <c r="G86" s="21" t="str">
        <f>'8.12.7-8.12.13'!B174</f>
        <v>WYU</v>
      </c>
      <c r="H86" s="63">
        <v>0</v>
      </c>
      <c r="I86" s="16">
        <f t="shared" si="1"/>
        <v>0</v>
      </c>
      <c r="J86" s="4" t="s">
        <v>429</v>
      </c>
    </row>
    <row r="87" spans="1:10" ht="12" customHeight="1">
      <c r="A87" s="7"/>
      <c r="B87" s="26"/>
      <c r="C87" s="26"/>
      <c r="D87" s="27" t="s">
        <v>65</v>
      </c>
      <c r="E87" s="27" t="s">
        <v>424</v>
      </c>
      <c r="F87" s="21">
        <f>'8.12.7-8.12.13'!F175</f>
        <v>-1444.7199999999721</v>
      </c>
      <c r="G87" s="21" t="str">
        <f>'8.12.7-8.12.13'!B175</f>
        <v>CA</v>
      </c>
      <c r="H87" s="63">
        <v>0</v>
      </c>
      <c r="I87" s="16">
        <f t="shared" si="1"/>
        <v>0</v>
      </c>
      <c r="J87" s="4" t="s">
        <v>429</v>
      </c>
    </row>
    <row r="88" spans="1:10" ht="12" customHeight="1">
      <c r="A88" s="7"/>
      <c r="B88" s="26"/>
      <c r="C88" s="26"/>
      <c r="D88" s="27" t="s">
        <v>65</v>
      </c>
      <c r="E88" s="27" t="s">
        <v>424</v>
      </c>
      <c r="F88" s="21">
        <f>'8.12.7-8.12.13'!F176</f>
        <v>1216.6204166669631</v>
      </c>
      <c r="G88" s="21" t="str">
        <f>'8.12.7-8.12.13'!B176</f>
        <v>ID</v>
      </c>
      <c r="H88" s="63">
        <v>0</v>
      </c>
      <c r="I88" s="16">
        <f t="shared" si="1"/>
        <v>0</v>
      </c>
      <c r="J88" s="4" t="s">
        <v>429</v>
      </c>
    </row>
    <row r="89" spans="1:10" ht="12" customHeight="1">
      <c r="A89" s="7"/>
      <c r="B89" s="26"/>
      <c r="C89" s="26"/>
      <c r="D89" s="27" t="s">
        <v>65</v>
      </c>
      <c r="E89" s="27" t="s">
        <v>424</v>
      </c>
      <c r="F89" s="21">
        <f>'8.12.7-8.12.13'!F177</f>
        <v>164379.7424999997</v>
      </c>
      <c r="G89" s="21" t="str">
        <f>'8.12.7-8.12.13'!B177</f>
        <v>OR</v>
      </c>
      <c r="H89" s="63">
        <v>0</v>
      </c>
      <c r="I89" s="16">
        <f t="shared" si="1"/>
        <v>0</v>
      </c>
      <c r="J89" s="4" t="s">
        <v>429</v>
      </c>
    </row>
    <row r="90" spans="1:10" ht="12" customHeight="1">
      <c r="A90" s="7"/>
      <c r="B90" s="26"/>
      <c r="C90" s="26"/>
      <c r="D90" s="27" t="s">
        <v>65</v>
      </c>
      <c r="E90" s="27" t="s">
        <v>424</v>
      </c>
      <c r="F90" s="21">
        <f>'8.12.7-8.12.13'!F178</f>
        <v>158987.73166669905</v>
      </c>
      <c r="G90" s="21" t="str">
        <f>'8.12.7-8.12.13'!B178</f>
        <v>UT</v>
      </c>
      <c r="H90" s="63">
        <v>0</v>
      </c>
      <c r="I90" s="16">
        <f t="shared" si="1"/>
        <v>0</v>
      </c>
      <c r="J90" s="4" t="s">
        <v>429</v>
      </c>
    </row>
    <row r="91" spans="1:10" ht="12" customHeight="1">
      <c r="A91" s="7"/>
      <c r="B91" s="26"/>
      <c r="C91" s="26"/>
      <c r="D91" s="27" t="s">
        <v>65</v>
      </c>
      <c r="E91" s="27" t="s">
        <v>424</v>
      </c>
      <c r="F91" s="21">
        <f>'8.12.7-8.12.13'!F179</f>
        <v>31366.95250000013</v>
      </c>
      <c r="G91" s="21" t="str">
        <f>'8.12.7-8.12.13'!B179</f>
        <v>WA</v>
      </c>
      <c r="H91" s="63">
        <v>1</v>
      </c>
      <c r="I91" s="16">
        <f t="shared" si="1"/>
        <v>31366.95250000013</v>
      </c>
      <c r="J91" s="4" t="s">
        <v>429</v>
      </c>
    </row>
    <row r="92" spans="1:10" ht="12" customHeight="1">
      <c r="A92" s="7"/>
      <c r="B92" s="26"/>
      <c r="C92" s="26"/>
      <c r="D92" s="27" t="s">
        <v>65</v>
      </c>
      <c r="E92" s="27" t="s">
        <v>424</v>
      </c>
      <c r="F92" s="21">
        <f>'8.12.7-8.12.13'!F180</f>
        <v>50977.367500000633</v>
      </c>
      <c r="G92" s="21" t="str">
        <f>'8.12.7-8.12.13'!B180</f>
        <v>WYP</v>
      </c>
      <c r="H92" s="63">
        <v>0</v>
      </c>
      <c r="I92" s="16">
        <f t="shared" si="1"/>
        <v>0</v>
      </c>
      <c r="J92" s="4" t="s">
        <v>429</v>
      </c>
    </row>
    <row r="93" spans="1:10" ht="12" customHeight="1">
      <c r="A93" s="7"/>
      <c r="B93" s="26"/>
      <c r="C93" s="26"/>
      <c r="D93" s="27" t="s">
        <v>65</v>
      </c>
      <c r="E93" s="27" t="s">
        <v>424</v>
      </c>
      <c r="F93" s="21">
        <f>'8.12.7-8.12.13'!F181</f>
        <v>2883.1762500000186</v>
      </c>
      <c r="G93" s="21" t="str">
        <f>'8.12.7-8.12.13'!B181</f>
        <v>WYU</v>
      </c>
      <c r="H93" s="63">
        <v>0</v>
      </c>
      <c r="I93" s="16">
        <f t="shared" si="1"/>
        <v>0</v>
      </c>
      <c r="J93" s="4" t="s">
        <v>429</v>
      </c>
    </row>
    <row r="94" spans="1:10" ht="12" customHeight="1">
      <c r="A94" s="7"/>
      <c r="B94" s="26"/>
      <c r="C94" s="26"/>
      <c r="D94" s="27" t="s">
        <v>66</v>
      </c>
      <c r="E94" s="27" t="s">
        <v>424</v>
      </c>
      <c r="F94" s="21">
        <f>'8.12.7-8.12.13'!F182</f>
        <v>191823.82708333398</v>
      </c>
      <c r="G94" s="21" t="str">
        <f>'8.12.7-8.12.13'!B182</f>
        <v>CA</v>
      </c>
      <c r="H94" s="63">
        <v>0</v>
      </c>
      <c r="I94" s="16">
        <f t="shared" si="1"/>
        <v>0</v>
      </c>
      <c r="J94" s="4" t="s">
        <v>429</v>
      </c>
    </row>
    <row r="95" spans="1:10" ht="12" customHeight="1">
      <c r="A95" s="7"/>
      <c r="B95" s="26"/>
      <c r="C95" s="26"/>
      <c r="D95" s="27" t="s">
        <v>66</v>
      </c>
      <c r="E95" s="27" t="s">
        <v>424</v>
      </c>
      <c r="F95" s="21">
        <f>'8.12.7-8.12.13'!F183</f>
        <v>0</v>
      </c>
      <c r="G95" s="21" t="str">
        <f>'8.12.7-8.12.13'!B183</f>
        <v>CAGE</v>
      </c>
      <c r="H95" s="63">
        <v>0</v>
      </c>
      <c r="I95" s="16">
        <f t="shared" si="1"/>
        <v>0</v>
      </c>
      <c r="J95" s="4" t="s">
        <v>429</v>
      </c>
    </row>
    <row r="96" spans="1:10" ht="12" customHeight="1">
      <c r="A96" s="7"/>
      <c r="B96" s="26"/>
      <c r="C96" s="26"/>
      <c r="D96" s="27" t="s">
        <v>66</v>
      </c>
      <c r="E96" s="27" t="s">
        <v>424</v>
      </c>
      <c r="F96" s="21">
        <f>'8.12.7-8.12.13'!F184</f>
        <v>0</v>
      </c>
      <c r="G96" s="21" t="str">
        <f>'8.12.7-8.12.13'!B184</f>
        <v>CN</v>
      </c>
      <c r="H96" s="63">
        <v>6.9301032461305659E-2</v>
      </c>
      <c r="I96" s="16">
        <f t="shared" si="1"/>
        <v>0</v>
      </c>
      <c r="J96" s="4" t="s">
        <v>429</v>
      </c>
    </row>
    <row r="97" spans="1:10" ht="12" customHeight="1">
      <c r="A97" s="7"/>
      <c r="B97" s="26"/>
      <c r="C97" s="26"/>
      <c r="D97" s="27" t="s">
        <v>66</v>
      </c>
      <c r="E97" s="27" t="s">
        <v>424</v>
      </c>
      <c r="F97" s="21">
        <f>'8.12.7-8.12.13'!F185</f>
        <v>0</v>
      </c>
      <c r="G97" s="21" t="str">
        <f>'8.12.7-8.12.13'!B185</f>
        <v>ID</v>
      </c>
      <c r="H97" s="63">
        <v>0</v>
      </c>
      <c r="I97" s="16">
        <f t="shared" si="1"/>
        <v>0</v>
      </c>
      <c r="J97" s="4" t="s">
        <v>429</v>
      </c>
    </row>
    <row r="98" spans="1:10" ht="12" customHeight="1">
      <c r="A98" s="7"/>
      <c r="B98" s="26"/>
      <c r="C98" s="26"/>
      <c r="D98" s="27" t="s">
        <v>66</v>
      </c>
      <c r="E98" s="27" t="s">
        <v>424</v>
      </c>
      <c r="F98" s="21">
        <f>'8.12.7-8.12.13'!F186</f>
        <v>712692.20583334006</v>
      </c>
      <c r="G98" s="21" t="str">
        <f>'8.12.7-8.12.13'!B186</f>
        <v>OR</v>
      </c>
      <c r="H98" s="63">
        <v>0</v>
      </c>
      <c r="I98" s="16">
        <f t="shared" si="1"/>
        <v>0</v>
      </c>
      <c r="J98" s="4" t="s">
        <v>429</v>
      </c>
    </row>
    <row r="99" spans="1:10" ht="12" customHeight="1">
      <c r="A99" s="7"/>
      <c r="B99" s="26"/>
      <c r="C99" s="26"/>
      <c r="D99" s="27" t="s">
        <v>66</v>
      </c>
      <c r="E99" s="27" t="s">
        <v>424</v>
      </c>
      <c r="F99" s="21">
        <f>'8.12.7-8.12.13'!F187</f>
        <v>0</v>
      </c>
      <c r="G99" s="21" t="str">
        <f>'8.12.7-8.12.13'!B187</f>
        <v>SO</v>
      </c>
      <c r="H99" s="63">
        <v>6.8509279244491156E-2</v>
      </c>
      <c r="I99" s="16">
        <f t="shared" si="1"/>
        <v>0</v>
      </c>
      <c r="J99" s="4" t="s">
        <v>429</v>
      </c>
    </row>
    <row r="100" spans="1:10" ht="12" customHeight="1">
      <c r="A100" s="7"/>
      <c r="B100" s="26"/>
      <c r="C100" s="26"/>
      <c r="D100" s="27" t="s">
        <v>66</v>
      </c>
      <c r="E100" s="27" t="s">
        <v>424</v>
      </c>
      <c r="F100" s="21">
        <f>'8.12.7-8.12.13'!F188</f>
        <v>39571.70374999987</v>
      </c>
      <c r="G100" s="21" t="str">
        <f>'8.12.7-8.12.13'!B188</f>
        <v>UT</v>
      </c>
      <c r="H100" s="63">
        <v>0</v>
      </c>
      <c r="I100" s="16">
        <f t="shared" si="1"/>
        <v>0</v>
      </c>
      <c r="J100" s="4" t="s">
        <v>429</v>
      </c>
    </row>
    <row r="101" spans="1:10" ht="12" customHeight="1">
      <c r="A101" s="7"/>
      <c r="B101" s="26"/>
      <c r="C101" s="26"/>
      <c r="D101" s="27" t="s">
        <v>66</v>
      </c>
      <c r="E101" s="27" t="s">
        <v>424</v>
      </c>
      <c r="F101" s="21">
        <f>'8.12.7-8.12.13'!F189</f>
        <v>0</v>
      </c>
      <c r="G101" s="21" t="str">
        <f>'8.12.7-8.12.13'!B189</f>
        <v>WA</v>
      </c>
      <c r="H101" s="63">
        <v>1</v>
      </c>
      <c r="I101" s="16">
        <f t="shared" si="1"/>
        <v>0</v>
      </c>
      <c r="J101" s="4" t="s">
        <v>429</v>
      </c>
    </row>
    <row r="102" spans="1:10" ht="12" customHeight="1">
      <c r="A102" s="7"/>
      <c r="B102" s="23"/>
      <c r="C102" s="23"/>
      <c r="D102" s="20" t="s">
        <v>66</v>
      </c>
      <c r="E102" s="27" t="s">
        <v>424</v>
      </c>
      <c r="F102" s="21">
        <f>'8.12.7-8.12.13'!F190</f>
        <v>484470.16583333397</v>
      </c>
      <c r="G102" s="21" t="str">
        <f>'8.12.7-8.12.13'!B190</f>
        <v>WYP</v>
      </c>
      <c r="H102" s="63">
        <v>0</v>
      </c>
      <c r="I102" s="16">
        <f t="shared" si="1"/>
        <v>0</v>
      </c>
      <c r="J102" s="4" t="s">
        <v>429</v>
      </c>
    </row>
    <row r="103" spans="1:10" ht="12" customHeight="1">
      <c r="A103" s="7"/>
      <c r="B103" s="23"/>
      <c r="C103" s="23"/>
      <c r="D103" s="20" t="s">
        <v>66</v>
      </c>
      <c r="E103" s="27" t="s">
        <v>424</v>
      </c>
      <c r="F103" s="21">
        <f>'8.12.7-8.12.13'!F191</f>
        <v>142626.39249999996</v>
      </c>
      <c r="G103" s="21" t="str">
        <f>'8.12.7-8.12.13'!B191</f>
        <v>WYU</v>
      </c>
      <c r="H103" s="63">
        <v>0</v>
      </c>
      <c r="I103" s="16">
        <f t="shared" si="1"/>
        <v>0</v>
      </c>
      <c r="J103" s="4" t="s">
        <v>429</v>
      </c>
    </row>
    <row r="104" spans="1:10" ht="12" customHeight="1">
      <c r="A104" s="7"/>
      <c r="B104" s="33"/>
      <c r="C104" s="23"/>
      <c r="D104" s="20"/>
      <c r="E104" s="20"/>
      <c r="F104" s="32">
        <f>SUM(F10:F103)</f>
        <v>119903100.40417404</v>
      </c>
      <c r="G104" s="25"/>
      <c r="H104" s="24"/>
      <c r="I104" s="32">
        <f>SUM(I10:I103)</f>
        <v>4899250.5275002159</v>
      </c>
      <c r="J104" s="4"/>
    </row>
    <row r="105" spans="1:10" ht="12" customHeight="1">
      <c r="A105" s="7"/>
      <c r="B105" s="33"/>
      <c r="C105" s="23"/>
      <c r="D105" s="20"/>
      <c r="E105" s="20"/>
      <c r="F105" s="21"/>
      <c r="G105" s="25"/>
      <c r="H105" s="24"/>
      <c r="I105" s="13"/>
      <c r="J105" s="4"/>
    </row>
    <row r="106" spans="1:10" ht="12" customHeight="1">
      <c r="A106" s="7"/>
      <c r="B106" s="33"/>
      <c r="C106" s="23"/>
      <c r="D106" s="20"/>
      <c r="E106" s="20"/>
      <c r="F106" s="21"/>
      <c r="G106" s="25"/>
      <c r="H106" s="24"/>
      <c r="I106" s="13"/>
      <c r="J106" s="4"/>
    </row>
    <row r="107" spans="1:10" ht="12" customHeight="1">
      <c r="A107" s="7"/>
      <c r="B107" s="33"/>
      <c r="C107" s="23"/>
      <c r="D107" s="20"/>
      <c r="E107" s="20"/>
      <c r="F107" s="21"/>
      <c r="G107" s="25"/>
      <c r="H107" s="24"/>
      <c r="I107" s="13"/>
      <c r="J107" s="4"/>
    </row>
    <row r="108" spans="1:10" ht="12" customHeight="1">
      <c r="A108" s="7"/>
      <c r="B108" s="23"/>
      <c r="C108" s="23"/>
      <c r="D108" s="20"/>
      <c r="E108" s="12"/>
      <c r="F108" s="21"/>
      <c r="G108" s="12"/>
      <c r="H108" s="9"/>
      <c r="I108" s="9"/>
      <c r="J108" s="4"/>
    </row>
    <row r="109" spans="1:10" s="7" customFormat="1" ht="12" customHeight="1">
      <c r="B109" s="23"/>
      <c r="C109" s="23"/>
      <c r="D109" s="20"/>
      <c r="E109" s="12"/>
      <c r="F109" s="21"/>
      <c r="G109" s="12"/>
      <c r="H109" s="9"/>
      <c r="I109" s="9"/>
      <c r="J109" s="9"/>
    </row>
    <row r="110" spans="1:10" s="7" customFormat="1" ht="12" customHeight="1" thickBot="1">
      <c r="D110" s="27"/>
      <c r="E110" s="9"/>
      <c r="F110" s="9"/>
      <c r="G110" s="9"/>
      <c r="H110" s="9"/>
      <c r="I110" s="9"/>
      <c r="J110" s="9"/>
    </row>
    <row r="111" spans="1:10" ht="12" customHeight="1">
      <c r="A111" s="67" t="s">
        <v>434</v>
      </c>
      <c r="B111" s="68"/>
      <c r="C111" s="68"/>
      <c r="D111" s="68"/>
      <c r="E111" s="68"/>
      <c r="F111" s="68"/>
      <c r="G111" s="68"/>
      <c r="H111" s="68"/>
      <c r="I111" s="68"/>
      <c r="J111" s="69"/>
    </row>
    <row r="112" spans="1:10" ht="12" customHeight="1">
      <c r="A112" s="70"/>
      <c r="B112" s="71"/>
      <c r="C112" s="71"/>
      <c r="D112" s="71"/>
      <c r="E112" s="71"/>
      <c r="F112" s="71"/>
      <c r="G112" s="71"/>
      <c r="H112" s="71"/>
      <c r="I112" s="71"/>
      <c r="J112" s="72"/>
    </row>
    <row r="113" spans="1:10" ht="12" customHeight="1" thickBot="1">
      <c r="A113" s="73"/>
      <c r="B113" s="74"/>
      <c r="C113" s="74"/>
      <c r="D113" s="74"/>
      <c r="E113" s="74"/>
      <c r="F113" s="74"/>
      <c r="G113" s="74"/>
      <c r="H113" s="74"/>
      <c r="I113" s="74"/>
      <c r="J113" s="75"/>
    </row>
    <row r="114" spans="1:10" ht="12" customHeight="1">
      <c r="D114" s="27"/>
      <c r="E114" s="9" t="s">
        <v>52</v>
      </c>
      <c r="G114" s="3"/>
    </row>
    <row r="115" spans="1:10">
      <c r="D115" s="34"/>
      <c r="E115" s="12"/>
      <c r="F115" s="23"/>
      <c r="G115" s="3"/>
    </row>
    <row r="116" spans="1:10">
      <c r="D116" s="21"/>
      <c r="E116" s="12"/>
      <c r="F116" s="13"/>
      <c r="G116" s="35"/>
    </row>
    <row r="117" spans="1:10">
      <c r="D117" s="20"/>
      <c r="E117" s="12"/>
      <c r="F117" s="13"/>
      <c r="G117" s="3"/>
    </row>
    <row r="118" spans="1:10">
      <c r="D118" s="36"/>
      <c r="E118" s="12"/>
      <c r="F118" s="13"/>
      <c r="G118" s="3"/>
    </row>
    <row r="119" spans="1:10">
      <c r="D119" s="20"/>
      <c r="E119" s="12"/>
      <c r="F119" s="13"/>
      <c r="G119" s="3"/>
    </row>
    <row r="120" spans="1:10">
      <c r="D120" s="20"/>
      <c r="E120" s="12"/>
      <c r="F120" s="13"/>
      <c r="G120" s="3"/>
    </row>
    <row r="121" spans="1:10">
      <c r="D121" s="21"/>
      <c r="E121" s="12"/>
      <c r="F121" s="13"/>
      <c r="G121" s="3"/>
    </row>
    <row r="122" spans="1:10">
      <c r="D122" s="20"/>
      <c r="E122" s="12"/>
      <c r="F122" s="13"/>
      <c r="G122" s="3"/>
    </row>
    <row r="123" spans="1:10">
      <c r="D123" s="36"/>
      <c r="E123" s="12"/>
      <c r="F123" s="13"/>
      <c r="G123" s="3"/>
    </row>
    <row r="124" spans="1:10">
      <c r="D124" s="37"/>
      <c r="E124" s="23"/>
      <c r="F124" s="23"/>
      <c r="G124" s="3"/>
    </row>
    <row r="125" spans="1:10">
      <c r="D125" s="37"/>
      <c r="E125" s="23"/>
      <c r="F125" s="23"/>
      <c r="G125" s="3"/>
    </row>
    <row r="126" spans="1:10">
      <c r="D126" s="38"/>
      <c r="G126" s="3"/>
    </row>
    <row r="127" spans="1:10">
      <c r="D127" s="38"/>
      <c r="G127" s="3"/>
    </row>
    <row r="128" spans="1:10">
      <c r="D128" s="38"/>
      <c r="G128" s="3"/>
    </row>
    <row r="129" spans="4:7">
      <c r="D129" s="38"/>
      <c r="G129" s="3"/>
    </row>
    <row r="130" spans="4:7">
      <c r="D130" s="38"/>
      <c r="G130" s="3"/>
    </row>
    <row r="131" spans="4:7">
      <c r="D131" s="38"/>
      <c r="G131" s="3"/>
    </row>
    <row r="132" spans="4:7">
      <c r="D132" s="38"/>
      <c r="G132" s="3"/>
    </row>
    <row r="133" spans="4:7">
      <c r="D133" s="38"/>
      <c r="G133" s="3"/>
    </row>
    <row r="134" spans="4:7">
      <c r="D134" s="38"/>
      <c r="G134" s="3"/>
    </row>
    <row r="135" spans="4:7">
      <c r="D135" s="38"/>
      <c r="G135" s="3"/>
    </row>
    <row r="136" spans="4:7">
      <c r="D136" s="38"/>
      <c r="G136" s="3"/>
    </row>
    <row r="137" spans="4:7">
      <c r="D137" s="38"/>
      <c r="G137" s="3"/>
    </row>
    <row r="138" spans="4:7">
      <c r="D138" s="38"/>
      <c r="G138" s="3"/>
    </row>
    <row r="139" spans="4:7">
      <c r="D139" s="38"/>
      <c r="G139" s="3"/>
    </row>
    <row r="140" spans="4:7">
      <c r="D140" s="38"/>
      <c r="G140" s="3"/>
    </row>
    <row r="141" spans="4:7">
      <c r="D141" s="38"/>
      <c r="G141" s="3"/>
    </row>
    <row r="142" spans="4:7">
      <c r="D142" s="38"/>
      <c r="G142" s="3"/>
    </row>
    <row r="143" spans="4:7">
      <c r="D143" s="38"/>
      <c r="G143" s="3"/>
    </row>
    <row r="144" spans="4:7">
      <c r="D144" s="38"/>
      <c r="G144" s="3"/>
    </row>
    <row r="145" spans="4:7">
      <c r="D145" s="38"/>
      <c r="G145" s="3"/>
    </row>
    <row r="146" spans="4:7">
      <c r="D146" s="38"/>
      <c r="G146" s="3"/>
    </row>
    <row r="147" spans="4:7">
      <c r="D147" s="38"/>
      <c r="G147" s="3"/>
    </row>
    <row r="148" spans="4:7">
      <c r="D148" s="38"/>
      <c r="G148" s="3"/>
    </row>
    <row r="149" spans="4:7">
      <c r="D149" s="38"/>
      <c r="G149" s="3"/>
    </row>
    <row r="150" spans="4:7">
      <c r="D150" s="38"/>
      <c r="G150" s="3"/>
    </row>
    <row r="151" spans="4:7">
      <c r="D151" s="38"/>
      <c r="G151" s="3"/>
    </row>
    <row r="152" spans="4:7">
      <c r="D152" s="38"/>
      <c r="G152" s="3"/>
    </row>
    <row r="153" spans="4:7">
      <c r="D153" s="38"/>
      <c r="G153" s="3"/>
    </row>
    <row r="154" spans="4:7">
      <c r="D154" s="38"/>
      <c r="G154" s="3"/>
    </row>
    <row r="155" spans="4:7">
      <c r="D155" s="38"/>
      <c r="G155" s="3"/>
    </row>
    <row r="156" spans="4:7">
      <c r="D156" s="38"/>
      <c r="G156" s="3"/>
    </row>
    <row r="157" spans="4:7">
      <c r="D157" s="38"/>
      <c r="G157" s="3"/>
    </row>
    <row r="158" spans="4:7">
      <c r="D158" s="38"/>
      <c r="G158" s="3"/>
    </row>
    <row r="159" spans="4:7">
      <c r="D159" s="38"/>
      <c r="G159" s="3"/>
    </row>
    <row r="160" spans="4:7">
      <c r="D160" s="38"/>
      <c r="G160" s="3"/>
    </row>
    <row r="161" spans="4:7">
      <c r="D161" s="38"/>
      <c r="G161" s="3"/>
    </row>
    <row r="162" spans="4:7">
      <c r="D162" s="38"/>
      <c r="G162" s="3"/>
    </row>
    <row r="163" spans="4:7">
      <c r="D163" s="38"/>
      <c r="G163" s="3"/>
    </row>
    <row r="164" spans="4:7">
      <c r="D164" s="38"/>
      <c r="G164" s="3"/>
    </row>
    <row r="165" spans="4:7">
      <c r="D165" s="38"/>
      <c r="G165" s="3"/>
    </row>
    <row r="166" spans="4:7">
      <c r="D166" s="38"/>
      <c r="G166" s="3"/>
    </row>
    <row r="167" spans="4:7">
      <c r="D167" s="38"/>
      <c r="G167" s="3"/>
    </row>
    <row r="168" spans="4:7">
      <c r="D168" s="38"/>
      <c r="G168" s="3"/>
    </row>
    <row r="169" spans="4:7">
      <c r="D169" s="38"/>
      <c r="G169" s="3"/>
    </row>
    <row r="170" spans="4:7">
      <c r="D170" s="38"/>
      <c r="G170" s="3"/>
    </row>
    <row r="171" spans="4:7">
      <c r="D171" s="38"/>
      <c r="G171" s="3"/>
    </row>
    <row r="172" spans="4:7">
      <c r="D172" s="38"/>
      <c r="G172" s="3"/>
    </row>
    <row r="173" spans="4:7">
      <c r="D173" s="38"/>
      <c r="G173" s="3"/>
    </row>
    <row r="174" spans="4:7">
      <c r="D174" s="38"/>
      <c r="G174" s="3"/>
    </row>
    <row r="175" spans="4:7">
      <c r="D175" s="38"/>
      <c r="G175" s="3"/>
    </row>
    <row r="176" spans="4:7">
      <c r="D176" s="38"/>
      <c r="G176" s="3"/>
    </row>
    <row r="177" spans="4:7">
      <c r="D177" s="38"/>
      <c r="G177" s="3"/>
    </row>
    <row r="178" spans="4:7">
      <c r="D178" s="38"/>
      <c r="G178" s="3"/>
    </row>
    <row r="179" spans="4:7">
      <c r="D179" s="38"/>
      <c r="G179" s="3"/>
    </row>
    <row r="180" spans="4:7">
      <c r="D180" s="38"/>
      <c r="G180" s="3"/>
    </row>
    <row r="181" spans="4:7">
      <c r="D181" s="38"/>
      <c r="G181" s="3"/>
    </row>
    <row r="182" spans="4:7">
      <c r="D182" s="38"/>
      <c r="G182" s="3"/>
    </row>
    <row r="183" spans="4:7">
      <c r="D183" s="38"/>
      <c r="G183" s="3"/>
    </row>
    <row r="184" spans="4:7">
      <c r="D184" s="38"/>
      <c r="G184" s="3"/>
    </row>
    <row r="185" spans="4:7">
      <c r="D185" s="38"/>
      <c r="G185" s="3"/>
    </row>
    <row r="186" spans="4:7">
      <c r="D186" s="38"/>
      <c r="G186" s="3"/>
    </row>
    <row r="187" spans="4:7">
      <c r="D187" s="38"/>
      <c r="G187" s="3"/>
    </row>
    <row r="188" spans="4:7">
      <c r="D188" s="38"/>
      <c r="G188" s="3"/>
    </row>
    <row r="189" spans="4:7">
      <c r="D189" s="38"/>
      <c r="G189" s="3"/>
    </row>
    <row r="190" spans="4:7">
      <c r="D190" s="38"/>
      <c r="G190" s="3"/>
    </row>
    <row r="191" spans="4:7">
      <c r="D191" s="38"/>
      <c r="G191" s="3"/>
    </row>
    <row r="192" spans="4:7">
      <c r="D192" s="38"/>
      <c r="G192" s="3"/>
    </row>
    <row r="193" spans="4:7">
      <c r="D193" s="38"/>
      <c r="G193" s="3"/>
    </row>
    <row r="194" spans="4:7">
      <c r="D194" s="38"/>
      <c r="G194" s="3"/>
    </row>
    <row r="195" spans="4:7">
      <c r="D195" s="38"/>
      <c r="G195" s="3"/>
    </row>
    <row r="196" spans="4:7">
      <c r="D196" s="38"/>
      <c r="G196" s="3"/>
    </row>
    <row r="197" spans="4:7">
      <c r="D197" s="38"/>
      <c r="G197" s="3"/>
    </row>
    <row r="198" spans="4:7">
      <c r="D198" s="38"/>
      <c r="G198" s="3"/>
    </row>
    <row r="199" spans="4:7">
      <c r="D199" s="38"/>
      <c r="G199" s="3"/>
    </row>
    <row r="200" spans="4:7">
      <c r="D200" s="38"/>
      <c r="G200" s="3"/>
    </row>
    <row r="201" spans="4:7">
      <c r="D201" s="38"/>
      <c r="G201" s="3"/>
    </row>
    <row r="202" spans="4:7">
      <c r="D202" s="38"/>
      <c r="G202" s="3"/>
    </row>
    <row r="203" spans="4:7">
      <c r="D203" s="38"/>
      <c r="G203" s="3"/>
    </row>
    <row r="204" spans="4:7">
      <c r="D204" s="38"/>
      <c r="G204" s="3"/>
    </row>
    <row r="205" spans="4:7">
      <c r="D205" s="38"/>
      <c r="G205" s="3"/>
    </row>
    <row r="206" spans="4:7">
      <c r="D206" s="38"/>
      <c r="G206" s="3"/>
    </row>
    <row r="207" spans="4:7">
      <c r="D207" s="38"/>
      <c r="G207" s="3"/>
    </row>
    <row r="208" spans="4:7">
      <c r="D208" s="38"/>
      <c r="G208" s="3"/>
    </row>
    <row r="209" spans="4:7">
      <c r="D209" s="38"/>
      <c r="G209" s="3"/>
    </row>
    <row r="210" spans="4:7">
      <c r="D210" s="38"/>
      <c r="G210" s="3"/>
    </row>
    <row r="211" spans="4:7">
      <c r="D211" s="38"/>
      <c r="G211" s="3"/>
    </row>
    <row r="212" spans="4:7">
      <c r="D212" s="38"/>
      <c r="G212" s="3"/>
    </row>
    <row r="213" spans="4:7">
      <c r="D213" s="38"/>
      <c r="G213" s="3"/>
    </row>
    <row r="214" spans="4:7">
      <c r="D214" s="38"/>
      <c r="G214" s="3"/>
    </row>
    <row r="215" spans="4:7">
      <c r="D215" s="38"/>
      <c r="G215" s="3"/>
    </row>
    <row r="216" spans="4:7">
      <c r="D216" s="38"/>
      <c r="G216" s="3"/>
    </row>
    <row r="217" spans="4:7">
      <c r="D217" s="38"/>
      <c r="G217" s="3"/>
    </row>
    <row r="218" spans="4:7">
      <c r="D218" s="38"/>
      <c r="G218" s="3"/>
    </row>
    <row r="219" spans="4:7">
      <c r="D219" s="38"/>
      <c r="G219" s="3"/>
    </row>
    <row r="220" spans="4:7">
      <c r="D220" s="38"/>
      <c r="G220" s="3"/>
    </row>
    <row r="221" spans="4:7">
      <c r="D221" s="38"/>
      <c r="G221" s="3"/>
    </row>
    <row r="222" spans="4:7">
      <c r="D222" s="38"/>
      <c r="G222" s="3"/>
    </row>
    <row r="223" spans="4:7">
      <c r="D223" s="38"/>
      <c r="G223" s="3"/>
    </row>
    <row r="224" spans="4:7">
      <c r="D224" s="38"/>
      <c r="G224" s="3"/>
    </row>
    <row r="225" spans="4:7">
      <c r="D225" s="38"/>
      <c r="G225" s="3"/>
    </row>
    <row r="226" spans="4:7">
      <c r="D226" s="38"/>
      <c r="G226" s="3"/>
    </row>
    <row r="227" spans="4:7">
      <c r="D227" s="38"/>
      <c r="G227" s="3"/>
    </row>
    <row r="228" spans="4:7">
      <c r="D228" s="38"/>
      <c r="G228" s="3"/>
    </row>
    <row r="229" spans="4:7">
      <c r="D229" s="38"/>
      <c r="G229" s="3"/>
    </row>
    <row r="230" spans="4:7">
      <c r="D230" s="38"/>
      <c r="G230" s="3"/>
    </row>
    <row r="231" spans="4:7">
      <c r="D231" s="38"/>
      <c r="G231" s="3"/>
    </row>
    <row r="232" spans="4:7">
      <c r="D232" s="38"/>
      <c r="G232" s="3"/>
    </row>
    <row r="233" spans="4:7">
      <c r="D233" s="38"/>
      <c r="G233" s="3"/>
    </row>
    <row r="234" spans="4:7">
      <c r="D234" s="38"/>
      <c r="G234" s="3"/>
    </row>
    <row r="235" spans="4:7">
      <c r="D235" s="38"/>
      <c r="G235" s="3"/>
    </row>
    <row r="236" spans="4:7">
      <c r="D236" s="38"/>
      <c r="G236" s="3"/>
    </row>
    <row r="237" spans="4:7">
      <c r="D237" s="38"/>
      <c r="G237" s="3"/>
    </row>
    <row r="238" spans="4:7">
      <c r="D238" s="38"/>
      <c r="G238" s="3"/>
    </row>
    <row r="239" spans="4:7">
      <c r="D239" s="38"/>
      <c r="G239" s="3"/>
    </row>
    <row r="240" spans="4:7">
      <c r="D240" s="38"/>
      <c r="G240" s="3"/>
    </row>
    <row r="241" spans="4:7">
      <c r="D241" s="38"/>
      <c r="G241" s="3"/>
    </row>
    <row r="242" spans="4:7">
      <c r="D242" s="38"/>
      <c r="G242" s="3"/>
    </row>
    <row r="243" spans="4:7">
      <c r="D243" s="38"/>
      <c r="G243" s="3"/>
    </row>
    <row r="244" spans="4:7">
      <c r="D244" s="38"/>
      <c r="G244" s="3"/>
    </row>
    <row r="245" spans="4:7">
      <c r="D245" s="38"/>
      <c r="G245" s="3"/>
    </row>
    <row r="246" spans="4:7">
      <c r="D246" s="38"/>
      <c r="G246" s="3"/>
    </row>
    <row r="247" spans="4:7">
      <c r="D247" s="38"/>
      <c r="G247" s="3"/>
    </row>
    <row r="248" spans="4:7">
      <c r="D248" s="38"/>
      <c r="G248" s="3"/>
    </row>
    <row r="249" spans="4:7">
      <c r="D249" s="38"/>
      <c r="G249" s="3"/>
    </row>
    <row r="250" spans="4:7">
      <c r="D250" s="38"/>
      <c r="G250" s="3"/>
    </row>
    <row r="251" spans="4:7">
      <c r="D251" s="38"/>
      <c r="G251" s="3"/>
    </row>
    <row r="252" spans="4:7">
      <c r="D252" s="38"/>
      <c r="G252" s="3"/>
    </row>
    <row r="253" spans="4:7">
      <c r="D253" s="38"/>
      <c r="G253" s="3"/>
    </row>
    <row r="254" spans="4:7">
      <c r="D254" s="38"/>
      <c r="G254" s="3"/>
    </row>
    <row r="255" spans="4:7">
      <c r="D255" s="38"/>
      <c r="G255" s="3"/>
    </row>
    <row r="256" spans="4:7">
      <c r="D256" s="38"/>
      <c r="G256" s="3"/>
    </row>
    <row r="257" spans="4:7">
      <c r="D257" s="38"/>
      <c r="G257" s="3"/>
    </row>
    <row r="258" spans="4:7">
      <c r="D258" s="38"/>
      <c r="G258" s="3"/>
    </row>
    <row r="259" spans="4:7">
      <c r="D259" s="38"/>
      <c r="G259" s="3"/>
    </row>
    <row r="260" spans="4:7">
      <c r="D260" s="38"/>
      <c r="G260" s="3"/>
    </row>
    <row r="261" spans="4:7">
      <c r="D261" s="38"/>
      <c r="G261" s="3"/>
    </row>
    <row r="262" spans="4:7">
      <c r="D262" s="38"/>
      <c r="G262" s="3"/>
    </row>
    <row r="263" spans="4:7">
      <c r="D263" s="38"/>
      <c r="G263" s="3"/>
    </row>
    <row r="264" spans="4:7">
      <c r="D264" s="38"/>
      <c r="G264" s="3"/>
    </row>
    <row r="265" spans="4:7">
      <c r="D265" s="38"/>
      <c r="G265" s="3"/>
    </row>
    <row r="266" spans="4:7">
      <c r="D266" s="38"/>
      <c r="G266" s="3"/>
    </row>
    <row r="267" spans="4:7">
      <c r="D267" s="38"/>
      <c r="G267" s="3"/>
    </row>
    <row r="268" spans="4:7">
      <c r="D268" s="38"/>
      <c r="G268" s="3"/>
    </row>
    <row r="269" spans="4:7">
      <c r="D269" s="38"/>
      <c r="G269" s="3"/>
    </row>
    <row r="270" spans="4:7">
      <c r="D270" s="38"/>
      <c r="G270" s="3"/>
    </row>
    <row r="271" spans="4:7">
      <c r="D271" s="38"/>
      <c r="G271" s="3"/>
    </row>
    <row r="272" spans="4:7">
      <c r="D272" s="38"/>
      <c r="G272" s="3"/>
    </row>
    <row r="273" spans="4:7">
      <c r="D273" s="38"/>
      <c r="G273" s="3"/>
    </row>
    <row r="274" spans="4:7">
      <c r="D274" s="38"/>
      <c r="G274" s="3"/>
    </row>
    <row r="275" spans="4:7">
      <c r="D275" s="38"/>
      <c r="G275" s="3"/>
    </row>
    <row r="276" spans="4:7">
      <c r="D276" s="38"/>
      <c r="G276" s="3"/>
    </row>
    <row r="277" spans="4:7">
      <c r="D277" s="38"/>
      <c r="G277" s="3"/>
    </row>
    <row r="278" spans="4:7">
      <c r="D278" s="38"/>
      <c r="G278" s="3"/>
    </row>
    <row r="279" spans="4:7">
      <c r="D279" s="38"/>
      <c r="G279" s="3"/>
    </row>
    <row r="280" spans="4:7">
      <c r="D280" s="38"/>
      <c r="G280" s="3"/>
    </row>
    <row r="281" spans="4:7">
      <c r="D281" s="38"/>
      <c r="G281" s="3"/>
    </row>
    <row r="282" spans="4:7">
      <c r="D282" s="38"/>
      <c r="G282" s="3"/>
    </row>
    <row r="283" spans="4:7">
      <c r="D283" s="38"/>
      <c r="G283" s="3"/>
    </row>
    <row r="284" spans="4:7">
      <c r="D284" s="38"/>
      <c r="G284" s="3"/>
    </row>
    <row r="285" spans="4:7">
      <c r="D285" s="38"/>
      <c r="G285" s="3"/>
    </row>
    <row r="286" spans="4:7">
      <c r="D286" s="38"/>
      <c r="G286" s="3"/>
    </row>
    <row r="287" spans="4:7">
      <c r="D287" s="38"/>
      <c r="G287" s="3"/>
    </row>
    <row r="288" spans="4:7">
      <c r="D288" s="38"/>
      <c r="G288" s="3"/>
    </row>
    <row r="289" spans="4:7">
      <c r="D289" s="38"/>
      <c r="G289" s="3"/>
    </row>
    <row r="290" spans="4:7">
      <c r="D290" s="38"/>
      <c r="G290" s="3"/>
    </row>
    <row r="291" spans="4:7">
      <c r="D291" s="38"/>
      <c r="G291" s="3"/>
    </row>
    <row r="292" spans="4:7">
      <c r="D292" s="38"/>
      <c r="G292" s="3"/>
    </row>
    <row r="293" spans="4:7">
      <c r="D293" s="38"/>
      <c r="G293" s="3"/>
    </row>
    <row r="294" spans="4:7">
      <c r="D294" s="38"/>
      <c r="G294" s="3"/>
    </row>
    <row r="295" spans="4:7">
      <c r="D295" s="38"/>
      <c r="G295" s="3"/>
    </row>
    <row r="296" spans="4:7">
      <c r="D296" s="38"/>
      <c r="G296" s="3"/>
    </row>
    <row r="297" spans="4:7">
      <c r="D297" s="38"/>
      <c r="G297" s="3"/>
    </row>
    <row r="298" spans="4:7">
      <c r="D298" s="38"/>
      <c r="G298" s="3"/>
    </row>
    <row r="299" spans="4:7">
      <c r="D299" s="38"/>
      <c r="G299" s="3"/>
    </row>
    <row r="300" spans="4:7">
      <c r="D300" s="38"/>
      <c r="G300" s="3"/>
    </row>
    <row r="301" spans="4:7">
      <c r="D301" s="38"/>
      <c r="G301" s="3"/>
    </row>
    <row r="302" spans="4:7">
      <c r="D302" s="38"/>
      <c r="G302" s="3"/>
    </row>
    <row r="303" spans="4:7">
      <c r="D303" s="38"/>
      <c r="G303" s="3"/>
    </row>
    <row r="304" spans="4:7">
      <c r="D304" s="38"/>
      <c r="G304" s="3"/>
    </row>
    <row r="305" spans="4:7">
      <c r="D305" s="38"/>
      <c r="G305" s="3"/>
    </row>
    <row r="306" spans="4:7">
      <c r="D306" s="38"/>
      <c r="G306" s="3"/>
    </row>
    <row r="307" spans="4:7">
      <c r="D307" s="38"/>
      <c r="G307" s="3"/>
    </row>
    <row r="308" spans="4:7">
      <c r="D308" s="38"/>
      <c r="G308" s="3"/>
    </row>
    <row r="309" spans="4:7">
      <c r="D309" s="38"/>
      <c r="G309" s="3"/>
    </row>
    <row r="310" spans="4:7">
      <c r="D310" s="38"/>
      <c r="G310" s="3"/>
    </row>
    <row r="311" spans="4:7">
      <c r="D311" s="38"/>
      <c r="G311" s="3"/>
    </row>
    <row r="312" spans="4:7">
      <c r="D312" s="38"/>
      <c r="G312" s="3"/>
    </row>
    <row r="313" spans="4:7">
      <c r="D313" s="38"/>
      <c r="G313" s="3"/>
    </row>
    <row r="314" spans="4:7">
      <c r="D314" s="38"/>
      <c r="G314" s="3"/>
    </row>
    <row r="315" spans="4:7">
      <c r="D315" s="38"/>
      <c r="G315" s="3"/>
    </row>
    <row r="316" spans="4:7">
      <c r="D316" s="38"/>
      <c r="G316" s="3"/>
    </row>
    <row r="317" spans="4:7">
      <c r="D317" s="38"/>
      <c r="G317" s="3"/>
    </row>
    <row r="318" spans="4:7">
      <c r="D318" s="38"/>
      <c r="G318" s="3"/>
    </row>
    <row r="319" spans="4:7">
      <c r="D319" s="38"/>
      <c r="G319" s="3"/>
    </row>
    <row r="320" spans="4:7">
      <c r="D320" s="38"/>
      <c r="G320" s="3"/>
    </row>
    <row r="321" spans="4:7">
      <c r="D321" s="38"/>
      <c r="G321" s="3"/>
    </row>
    <row r="322" spans="4:7">
      <c r="D322" s="38"/>
      <c r="G322" s="3"/>
    </row>
    <row r="323" spans="4:7">
      <c r="D323" s="38"/>
      <c r="G323" s="3"/>
    </row>
    <row r="324" spans="4:7">
      <c r="D324" s="38"/>
      <c r="G324" s="3"/>
    </row>
    <row r="325" spans="4:7">
      <c r="D325" s="38"/>
    </row>
    <row r="326" spans="4:7">
      <c r="D326" s="38"/>
    </row>
    <row r="327" spans="4:7">
      <c r="D327" s="38"/>
    </row>
    <row r="328" spans="4:7">
      <c r="D328" s="38"/>
    </row>
    <row r="329" spans="4:7">
      <c r="D329" s="38"/>
    </row>
    <row r="330" spans="4:7">
      <c r="D330" s="38"/>
    </row>
    <row r="331" spans="4:7">
      <c r="D331" s="38"/>
    </row>
    <row r="332" spans="4:7">
      <c r="D332" s="38"/>
    </row>
    <row r="333" spans="4:7">
      <c r="D333" s="38"/>
    </row>
    <row r="334" spans="4:7">
      <c r="D334" s="38"/>
    </row>
    <row r="335" spans="4:7">
      <c r="D335" s="38"/>
    </row>
    <row r="336" spans="4:7">
      <c r="D336" s="38"/>
    </row>
    <row r="337" spans="4:4">
      <c r="D337" s="38"/>
    </row>
    <row r="338" spans="4:4">
      <c r="D338" s="38"/>
    </row>
    <row r="339" spans="4:4">
      <c r="D339" s="38"/>
    </row>
    <row r="340" spans="4:4">
      <c r="D340" s="38"/>
    </row>
    <row r="341" spans="4:4">
      <c r="D341" s="38"/>
    </row>
    <row r="342" spans="4:4">
      <c r="D342" s="38"/>
    </row>
    <row r="343" spans="4:4">
      <c r="D343" s="38"/>
    </row>
    <row r="344" spans="4:4">
      <c r="D344" s="38"/>
    </row>
    <row r="345" spans="4:4">
      <c r="D345" s="38"/>
    </row>
    <row r="346" spans="4:4">
      <c r="D346" s="38"/>
    </row>
    <row r="347" spans="4:4">
      <c r="D347" s="38"/>
    </row>
    <row r="348" spans="4:4">
      <c r="D348" s="38"/>
    </row>
    <row r="349" spans="4:4">
      <c r="D349" s="38"/>
    </row>
    <row r="350" spans="4:4">
      <c r="D350" s="38"/>
    </row>
    <row r="351" spans="4:4">
      <c r="D351" s="38"/>
    </row>
    <row r="352" spans="4:4">
      <c r="D352" s="38"/>
    </row>
    <row r="353" spans="4:4">
      <c r="D353" s="38"/>
    </row>
    <row r="354" spans="4:4">
      <c r="D354" s="38"/>
    </row>
    <row r="355" spans="4:4">
      <c r="D355" s="38"/>
    </row>
    <row r="356" spans="4:4">
      <c r="D356" s="38"/>
    </row>
    <row r="357" spans="4:4">
      <c r="D357" s="38"/>
    </row>
    <row r="358" spans="4:4">
      <c r="D358" s="38"/>
    </row>
    <row r="359" spans="4:4">
      <c r="D359" s="38"/>
    </row>
    <row r="360" spans="4:4">
      <c r="D360" s="38"/>
    </row>
    <row r="361" spans="4:4">
      <c r="D361" s="38"/>
    </row>
    <row r="362" spans="4:4">
      <c r="D362" s="38"/>
    </row>
    <row r="363" spans="4:4">
      <c r="D363" s="38"/>
    </row>
    <row r="364" spans="4:4">
      <c r="D364" s="38"/>
    </row>
    <row r="365" spans="4:4">
      <c r="D365" s="38"/>
    </row>
    <row r="366" spans="4:4">
      <c r="D366" s="38"/>
    </row>
    <row r="367" spans="4:4">
      <c r="D367" s="38"/>
    </row>
    <row r="368" spans="4:4">
      <c r="D368" s="38"/>
    </row>
    <row r="369" spans="4:4">
      <c r="D369" s="38"/>
    </row>
    <row r="370" spans="4:4">
      <c r="D370" s="38"/>
    </row>
    <row r="371" spans="4:4">
      <c r="D371" s="38"/>
    </row>
    <row r="372" spans="4:4">
      <c r="D372" s="38"/>
    </row>
    <row r="373" spans="4:4">
      <c r="D373" s="38"/>
    </row>
    <row r="374" spans="4:4">
      <c r="D374" s="38"/>
    </row>
    <row r="375" spans="4:4">
      <c r="D375" s="38"/>
    </row>
    <row r="376" spans="4:4">
      <c r="D376" s="38"/>
    </row>
    <row r="377" spans="4:4">
      <c r="D377" s="38"/>
    </row>
    <row r="378" spans="4:4">
      <c r="D378" s="38"/>
    </row>
    <row r="379" spans="4:4">
      <c r="D379" s="38"/>
    </row>
    <row r="380" spans="4:4">
      <c r="D380" s="38"/>
    </row>
    <row r="381" spans="4:4">
      <c r="D381" s="38"/>
    </row>
    <row r="382" spans="4:4">
      <c r="D382" s="38"/>
    </row>
    <row r="383" spans="4:4">
      <c r="D383" s="38"/>
    </row>
    <row r="384" spans="4:4">
      <c r="D384" s="38"/>
    </row>
    <row r="385" spans="4:4">
      <c r="D385" s="38"/>
    </row>
    <row r="386" spans="4:4">
      <c r="D386" s="38"/>
    </row>
    <row r="387" spans="4:4">
      <c r="D387" s="38"/>
    </row>
    <row r="388" spans="4:4">
      <c r="D388" s="38"/>
    </row>
    <row r="389" spans="4:4">
      <c r="D389" s="38"/>
    </row>
    <row r="390" spans="4:4">
      <c r="D390" s="38"/>
    </row>
    <row r="391" spans="4:4">
      <c r="D391" s="38"/>
    </row>
    <row r="392" spans="4:4">
      <c r="D392" s="38"/>
    </row>
    <row r="393" spans="4:4">
      <c r="D393" s="38"/>
    </row>
    <row r="394" spans="4:4">
      <c r="D394" s="38"/>
    </row>
    <row r="395" spans="4:4">
      <c r="D395" s="38"/>
    </row>
    <row r="396" spans="4:4">
      <c r="D396" s="38"/>
    </row>
    <row r="397" spans="4:4">
      <c r="D397" s="38"/>
    </row>
    <row r="398" spans="4:4">
      <c r="D398" s="38"/>
    </row>
    <row r="399" spans="4:4">
      <c r="D399" s="38"/>
    </row>
    <row r="400" spans="4:4">
      <c r="D400" s="38"/>
    </row>
    <row r="401" spans="4:4">
      <c r="D401" s="38"/>
    </row>
    <row r="402" spans="4:4">
      <c r="D402" s="38"/>
    </row>
    <row r="403" spans="4:4">
      <c r="D403" s="38"/>
    </row>
    <row r="404" spans="4:4">
      <c r="D404" s="38"/>
    </row>
    <row r="405" spans="4:4">
      <c r="D405" s="38"/>
    </row>
    <row r="406" spans="4:4">
      <c r="D406" s="38"/>
    </row>
    <row r="407" spans="4:4">
      <c r="D407" s="38"/>
    </row>
    <row r="408" spans="4:4">
      <c r="D408" s="38"/>
    </row>
    <row r="409" spans="4:4">
      <c r="D409" s="38"/>
    </row>
    <row r="410" spans="4:4">
      <c r="D410" s="38"/>
    </row>
    <row r="411" spans="4:4">
      <c r="D411" s="38"/>
    </row>
    <row r="412" spans="4:4">
      <c r="D412" s="38"/>
    </row>
    <row r="413" spans="4:4">
      <c r="D413" s="38"/>
    </row>
    <row r="414" spans="4:4">
      <c r="D414" s="38"/>
    </row>
    <row r="415" spans="4:4">
      <c r="D415" s="38"/>
    </row>
    <row r="416" spans="4:4">
      <c r="D416" s="38"/>
    </row>
    <row r="417" spans="4:4">
      <c r="D417" s="38"/>
    </row>
    <row r="418" spans="4:4">
      <c r="D418" s="38"/>
    </row>
    <row r="419" spans="4:4">
      <c r="D419" s="38"/>
    </row>
    <row r="420" spans="4:4">
      <c r="D420" s="38"/>
    </row>
    <row r="421" spans="4:4">
      <c r="D421" s="38"/>
    </row>
    <row r="422" spans="4:4">
      <c r="D422" s="38"/>
    </row>
    <row r="423" spans="4:4">
      <c r="D423" s="38"/>
    </row>
    <row r="424" spans="4:4">
      <c r="D424" s="38"/>
    </row>
    <row r="425" spans="4:4">
      <c r="D425" s="38"/>
    </row>
    <row r="426" spans="4:4">
      <c r="D426" s="38"/>
    </row>
    <row r="427" spans="4:4">
      <c r="D427" s="38"/>
    </row>
    <row r="428" spans="4:4">
      <c r="D428" s="38"/>
    </row>
    <row r="429" spans="4:4">
      <c r="D429" s="38"/>
    </row>
    <row r="430" spans="4:4">
      <c r="D430" s="38"/>
    </row>
    <row r="431" spans="4:4">
      <c r="D431" s="38"/>
    </row>
    <row r="432" spans="4:4">
      <c r="D432" s="38"/>
    </row>
    <row r="433" spans="4:4">
      <c r="D433" s="38"/>
    </row>
    <row r="434" spans="4:4">
      <c r="D434" s="38"/>
    </row>
    <row r="435" spans="4:4">
      <c r="D435" s="38"/>
    </row>
    <row r="436" spans="4:4">
      <c r="D436" s="38"/>
    </row>
    <row r="437" spans="4:4">
      <c r="D437" s="38"/>
    </row>
    <row r="438" spans="4:4">
      <c r="D438" s="38"/>
    </row>
    <row r="439" spans="4:4">
      <c r="D439" s="38"/>
    </row>
    <row r="440" spans="4:4">
      <c r="D440" s="38"/>
    </row>
    <row r="441" spans="4:4">
      <c r="D441" s="38"/>
    </row>
    <row r="442" spans="4:4">
      <c r="D442" s="38"/>
    </row>
    <row r="443" spans="4:4">
      <c r="D443" s="38"/>
    </row>
    <row r="444" spans="4:4">
      <c r="D444" s="38"/>
    </row>
    <row r="445" spans="4:4">
      <c r="D445" s="38"/>
    </row>
    <row r="446" spans="4:4">
      <c r="D446" s="38"/>
    </row>
    <row r="447" spans="4:4">
      <c r="D447" s="38"/>
    </row>
    <row r="448" spans="4:4">
      <c r="D448" s="38"/>
    </row>
    <row r="449" spans="4:4">
      <c r="D449" s="38"/>
    </row>
    <row r="450" spans="4:4">
      <c r="D450" s="38"/>
    </row>
    <row r="451" spans="4:4">
      <c r="D451" s="38"/>
    </row>
  </sheetData>
  <mergeCells count="1">
    <mergeCell ref="A111:J113"/>
  </mergeCells>
  <conditionalFormatting sqref="B104:B105">
    <cfRule type="cellIs" dxfId="7" priority="1" stopIfTrue="1" operator="equal">
      <formula>"Title"</formula>
    </cfRule>
  </conditionalFormatting>
  <conditionalFormatting sqref="B8:B9">
    <cfRule type="cellIs" dxfId="6" priority="2" stopIfTrue="1" operator="equal">
      <formula>"Adjustment to Income/Expense/Rate Base:"</formula>
    </cfRule>
  </conditionalFormatting>
  <conditionalFormatting sqref="J1">
    <cfRule type="cellIs" dxfId="5" priority="3" stopIfTrue="1" operator="equal">
      <formula>"x.x"</formula>
    </cfRule>
  </conditionalFormatting>
  <dataValidations disablePrompts="1" count="3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26:E53">
      <formula1>"1, 2, 3"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26:D39 D43:D53">
      <formula1>$D$22:$D$320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40:D42">
      <formula1>$D$22:$D$321</formula1>
    </dataValidation>
  </dataValidations>
  <pageMargins left="1" right="0.75" top="0.75" bottom="0.75" header="0.5" footer="0.5"/>
  <pageSetup scale="87" fitToHeight="2" orientation="portrait" r:id="rId1"/>
  <headerFooter alignWithMargins="0"/>
  <rowBreaks count="1" manualBreakCount="1">
    <brk id="23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1"/>
  <sheetViews>
    <sheetView topLeftCell="A60" zoomScaleNormal="100" workbookViewId="0">
      <selection activeCell="I10" sqref="I10:I64"/>
    </sheetView>
  </sheetViews>
  <sheetFormatPr defaultColWidth="8.140625" defaultRowHeight="12"/>
  <cols>
    <col min="1" max="1" width="2.28515625" style="1" customWidth="1"/>
    <col min="2" max="2" width="6.28515625" style="1" customWidth="1"/>
    <col min="3" max="3" width="25.42578125" style="1" customWidth="1"/>
    <col min="4" max="4" width="8.5703125" style="1" customWidth="1"/>
    <col min="5" max="5" width="4.28515625" style="1" customWidth="1"/>
    <col min="6" max="6" width="12.7109375" style="1" customWidth="1"/>
    <col min="7" max="7" width="9.85546875" style="1" customWidth="1"/>
    <col min="8" max="8" width="10" style="1" bestFit="1" customWidth="1"/>
    <col min="9" max="9" width="11.42578125" style="1" customWidth="1"/>
    <col min="10" max="10" width="10.140625" style="1" customWidth="1"/>
    <col min="11" max="16384" width="8.140625" style="1"/>
  </cols>
  <sheetData>
    <row r="1" spans="1:12" ht="12" customHeight="1">
      <c r="B1" s="2" t="s">
        <v>0</v>
      </c>
      <c r="D1" s="3"/>
      <c r="E1" s="3"/>
      <c r="F1" s="3"/>
      <c r="G1" s="3"/>
      <c r="H1" s="3"/>
      <c r="I1" s="3" t="s">
        <v>1</v>
      </c>
      <c r="J1" s="4" t="s">
        <v>425</v>
      </c>
    </row>
    <row r="2" spans="1:12" ht="12" customHeight="1">
      <c r="B2" s="2" t="s">
        <v>416</v>
      </c>
      <c r="D2" s="3"/>
      <c r="E2" s="3"/>
      <c r="F2" s="3"/>
      <c r="G2" s="3"/>
      <c r="H2" s="3"/>
      <c r="I2" s="3"/>
      <c r="J2" s="4"/>
    </row>
    <row r="3" spans="1:12" ht="12" customHeight="1">
      <c r="B3" s="2" t="str">
        <f>'Lead Sheet 1'!B3</f>
        <v>Adjust June 2012 AMA Plant Balances to June 2012 Balance</v>
      </c>
      <c r="D3" s="3"/>
      <c r="E3" s="3"/>
      <c r="F3" s="3"/>
      <c r="G3" s="3"/>
      <c r="H3" s="3"/>
      <c r="I3" s="3"/>
      <c r="J3" s="4"/>
    </row>
    <row r="4" spans="1:12" ht="12" customHeight="1">
      <c r="D4" s="3"/>
      <c r="E4" s="3"/>
      <c r="F4" s="3"/>
      <c r="G4" s="3"/>
      <c r="H4" s="3"/>
      <c r="I4" s="3"/>
      <c r="J4" s="4"/>
    </row>
    <row r="5" spans="1:12" ht="12" customHeight="1">
      <c r="D5" s="3"/>
      <c r="E5" s="3"/>
      <c r="F5" s="3"/>
      <c r="G5" s="3"/>
      <c r="H5" s="3"/>
      <c r="I5" s="3"/>
      <c r="J5" s="4"/>
    </row>
    <row r="6" spans="1:12" ht="12" customHeight="1">
      <c r="D6" s="3"/>
      <c r="E6" s="3"/>
      <c r="F6" s="3" t="s">
        <v>2</v>
      </c>
      <c r="G6" s="3" t="s">
        <v>3</v>
      </c>
      <c r="H6" s="3"/>
      <c r="I6" s="3"/>
      <c r="J6" s="4"/>
    </row>
    <row r="7" spans="1:12" ht="12" customHeight="1">
      <c r="D7" s="5" t="s">
        <v>4</v>
      </c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6" t="s">
        <v>10</v>
      </c>
    </row>
    <row r="8" spans="1:12" ht="12" customHeight="1">
      <c r="A8" s="7"/>
      <c r="B8" s="8"/>
      <c r="C8" s="7"/>
      <c r="D8" s="9"/>
      <c r="E8" s="9"/>
      <c r="F8" s="9"/>
      <c r="G8" s="9"/>
      <c r="H8" s="9"/>
      <c r="I8" s="10"/>
      <c r="J8" s="4"/>
    </row>
    <row r="9" spans="1:12" ht="12" customHeight="1">
      <c r="A9" s="7"/>
      <c r="B9" s="8" t="s">
        <v>11</v>
      </c>
      <c r="C9" s="7"/>
      <c r="D9" s="11"/>
      <c r="E9" s="12"/>
      <c r="F9" s="13"/>
      <c r="G9" s="14"/>
      <c r="H9" s="15"/>
      <c r="I9" s="16"/>
      <c r="J9" s="4"/>
      <c r="K9" s="17"/>
      <c r="L9" s="18"/>
    </row>
    <row r="10" spans="1:12" ht="12" customHeight="1">
      <c r="A10" s="7"/>
      <c r="B10" s="19"/>
      <c r="C10" s="7"/>
      <c r="D10" s="20" t="s">
        <v>67</v>
      </c>
      <c r="E10" s="12" t="s">
        <v>424</v>
      </c>
      <c r="F10" s="39">
        <f>'8.12.7-8.12.13'!F192</f>
        <v>-620677.90041666012</v>
      </c>
      <c r="G10" s="21" t="str">
        <f>'8.12.7-8.12.13'!B192</f>
        <v>CA</v>
      </c>
      <c r="H10" s="63">
        <v>0</v>
      </c>
      <c r="I10" s="16">
        <f>F10*H10</f>
        <v>0</v>
      </c>
      <c r="J10" s="4" t="s">
        <v>429</v>
      </c>
      <c r="K10" s="17"/>
      <c r="L10" s="18"/>
    </row>
    <row r="11" spans="1:12" ht="12" customHeight="1">
      <c r="A11" s="7"/>
      <c r="B11" s="19"/>
      <c r="C11" s="7"/>
      <c r="D11" s="20" t="s">
        <v>67</v>
      </c>
      <c r="E11" s="12" t="s">
        <v>424</v>
      </c>
      <c r="F11" s="39">
        <f>'8.12.7-8.12.13'!F193</f>
        <v>2641.5070833396167</v>
      </c>
      <c r="G11" s="21" t="str">
        <f>'8.12.7-8.12.13'!B193</f>
        <v>CAGE</v>
      </c>
      <c r="H11" s="63">
        <v>0</v>
      </c>
      <c r="I11" s="16">
        <f t="shared" ref="I11:I74" si="0">F11*H11</f>
        <v>0</v>
      </c>
      <c r="J11" s="4" t="s">
        <v>429</v>
      </c>
      <c r="K11" s="17"/>
      <c r="L11" s="18"/>
    </row>
    <row r="12" spans="1:12" ht="12" customHeight="1">
      <c r="A12" s="7"/>
      <c r="B12" s="19"/>
      <c r="C12" s="7"/>
      <c r="D12" s="20" t="s">
        <v>67</v>
      </c>
      <c r="E12" s="12" t="s">
        <v>424</v>
      </c>
      <c r="F12" s="39">
        <f>'8.12.7-8.12.13'!F194</f>
        <v>2.7499999850988388E-2</v>
      </c>
      <c r="G12" s="21" t="str">
        <f>'8.12.7-8.12.13'!B194</f>
        <v>CAGW</v>
      </c>
      <c r="H12" s="63">
        <v>0.2262649010137</v>
      </c>
      <c r="I12" s="16">
        <f t="shared" si="0"/>
        <v>6.2222847441606522E-3</v>
      </c>
      <c r="J12" s="4" t="s">
        <v>429</v>
      </c>
      <c r="K12" s="17"/>
      <c r="L12" s="18"/>
    </row>
    <row r="13" spans="1:12" ht="12" customHeight="1">
      <c r="A13" s="7"/>
      <c r="B13" s="19"/>
      <c r="C13" s="7"/>
      <c r="D13" s="20" t="s">
        <v>67</v>
      </c>
      <c r="E13" s="12" t="s">
        <v>424</v>
      </c>
      <c r="F13" s="39">
        <f>'8.12.7-8.12.13'!F195</f>
        <v>2334.3983334004879</v>
      </c>
      <c r="G13" s="21" t="str">
        <f>'8.12.7-8.12.13'!B195</f>
        <v>CN</v>
      </c>
      <c r="H13" s="63">
        <v>6.9301032461305659E-2</v>
      </c>
      <c r="I13" s="16">
        <f t="shared" si="0"/>
        <v>161.77621468060505</v>
      </c>
      <c r="J13" s="4" t="s">
        <v>429</v>
      </c>
      <c r="K13" s="17"/>
      <c r="L13" s="18"/>
    </row>
    <row r="14" spans="1:12" ht="12" customHeight="1">
      <c r="A14" s="7"/>
      <c r="B14" s="19"/>
      <c r="C14" s="7"/>
      <c r="D14" s="20" t="s">
        <v>67</v>
      </c>
      <c r="E14" s="12" t="s">
        <v>424</v>
      </c>
      <c r="F14" s="39">
        <f>'8.12.7-8.12.13'!F196</f>
        <v>29372.345833400264</v>
      </c>
      <c r="G14" s="21" t="str">
        <f>'8.12.7-8.12.13'!B196</f>
        <v>ID</v>
      </c>
      <c r="H14" s="63">
        <v>0</v>
      </c>
      <c r="I14" s="16">
        <f t="shared" si="0"/>
        <v>0</v>
      </c>
      <c r="J14" s="4" t="s">
        <v>429</v>
      </c>
      <c r="K14" s="17"/>
      <c r="L14" s="18"/>
    </row>
    <row r="15" spans="1:12" ht="12" customHeight="1">
      <c r="A15" s="7"/>
      <c r="B15" s="7"/>
      <c r="C15" s="7"/>
      <c r="D15" s="20" t="s">
        <v>67</v>
      </c>
      <c r="E15" s="20" t="s">
        <v>424</v>
      </c>
      <c r="F15" s="39">
        <f>'8.12.7-8.12.13'!F197</f>
        <v>0</v>
      </c>
      <c r="G15" s="21" t="str">
        <f>'8.12.7-8.12.13'!B197</f>
        <v>JBG</v>
      </c>
      <c r="H15" s="63">
        <v>0.22498093236399827</v>
      </c>
      <c r="I15" s="16">
        <f t="shared" si="0"/>
        <v>0</v>
      </c>
      <c r="J15" s="4" t="s">
        <v>429</v>
      </c>
      <c r="K15" s="17"/>
      <c r="L15" s="18"/>
    </row>
    <row r="16" spans="1:12" ht="12" customHeight="1">
      <c r="A16" s="7"/>
      <c r="B16" s="7"/>
      <c r="C16" s="7"/>
      <c r="D16" s="20" t="s">
        <v>67</v>
      </c>
      <c r="E16" s="20" t="s">
        <v>424</v>
      </c>
      <c r="F16" s="39">
        <f>'8.12.7-8.12.13'!F198</f>
        <v>-862768.80000000447</v>
      </c>
      <c r="G16" s="21" t="str">
        <f>'8.12.7-8.12.13'!B198</f>
        <v>OR</v>
      </c>
      <c r="H16" s="63">
        <v>0</v>
      </c>
      <c r="I16" s="16">
        <f t="shared" si="0"/>
        <v>0</v>
      </c>
      <c r="J16" s="4" t="s">
        <v>429</v>
      </c>
      <c r="K16" s="17"/>
      <c r="L16" s="18"/>
    </row>
    <row r="17" spans="1:12" ht="12" customHeight="1">
      <c r="A17" s="7"/>
      <c r="B17" s="19"/>
      <c r="C17" s="7"/>
      <c r="D17" s="20" t="s">
        <v>67</v>
      </c>
      <c r="E17" s="12" t="s">
        <v>424</v>
      </c>
      <c r="F17" s="39">
        <f>'8.12.7-8.12.13'!F199</f>
        <v>-2027699.5570829958</v>
      </c>
      <c r="G17" s="21" t="str">
        <f>'8.12.7-8.12.13'!B199</f>
        <v>SO</v>
      </c>
      <c r="H17" s="63">
        <v>6.8509279244491156E-2</v>
      </c>
      <c r="I17" s="16">
        <f t="shared" si="0"/>
        <v>-138916.23518013</v>
      </c>
      <c r="J17" s="4" t="s">
        <v>429</v>
      </c>
      <c r="K17" s="17"/>
      <c r="L17" s="18"/>
    </row>
    <row r="18" spans="1:12" ht="12" customHeight="1">
      <c r="A18" s="7"/>
      <c r="B18" s="19"/>
      <c r="C18" s="7"/>
      <c r="D18" s="20" t="s">
        <v>67</v>
      </c>
      <c r="E18" s="12" t="s">
        <v>424</v>
      </c>
      <c r="F18" s="39">
        <f>'8.12.7-8.12.13'!F200</f>
        <v>906641.72958340496</v>
      </c>
      <c r="G18" s="21" t="str">
        <f>'8.12.7-8.12.13'!B200</f>
        <v>UT</v>
      </c>
      <c r="H18" s="63">
        <v>0</v>
      </c>
      <c r="I18" s="16">
        <f t="shared" si="0"/>
        <v>0</v>
      </c>
      <c r="J18" s="4" t="s">
        <v>429</v>
      </c>
      <c r="K18" s="17"/>
      <c r="L18" s="18"/>
    </row>
    <row r="19" spans="1:12" ht="12" customHeight="1">
      <c r="A19" s="7"/>
      <c r="B19" s="19"/>
      <c r="C19" s="7"/>
      <c r="D19" s="20" t="s">
        <v>67</v>
      </c>
      <c r="E19" s="12" t="s">
        <v>424</v>
      </c>
      <c r="F19" s="39">
        <f>'8.12.7-8.12.13'!F201</f>
        <v>34304.839583400637</v>
      </c>
      <c r="G19" s="21" t="str">
        <f>'8.12.7-8.12.13'!B201</f>
        <v>WA</v>
      </c>
      <c r="H19" s="63">
        <v>1</v>
      </c>
      <c r="I19" s="16">
        <f t="shared" si="0"/>
        <v>34304.839583400637</v>
      </c>
      <c r="J19" s="4" t="s">
        <v>429</v>
      </c>
      <c r="K19" s="17"/>
      <c r="L19" s="18"/>
    </row>
    <row r="20" spans="1:12" ht="12" customHeight="1">
      <c r="A20" s="7"/>
      <c r="B20" s="19"/>
      <c r="C20" s="7"/>
      <c r="D20" s="20" t="s">
        <v>67</v>
      </c>
      <c r="E20" s="12" t="s">
        <v>424</v>
      </c>
      <c r="F20" s="39">
        <f>'8.12.7-8.12.13'!F202</f>
        <v>-1440217.9087500013</v>
      </c>
      <c r="G20" s="21" t="str">
        <f>'8.12.7-8.12.13'!B202</f>
        <v>WYP</v>
      </c>
      <c r="H20" s="63">
        <v>0</v>
      </c>
      <c r="I20" s="16">
        <f t="shared" si="0"/>
        <v>0</v>
      </c>
      <c r="J20" s="4" t="s">
        <v>429</v>
      </c>
      <c r="K20" s="17"/>
      <c r="L20" s="18"/>
    </row>
    <row r="21" spans="1:12" ht="12" customHeight="1">
      <c r="A21" s="7"/>
      <c r="B21" s="19"/>
      <c r="C21" s="7"/>
      <c r="D21" s="20" t="s">
        <v>67</v>
      </c>
      <c r="E21" s="12" t="s">
        <v>424</v>
      </c>
      <c r="F21" s="39">
        <f>'8.12.7-8.12.13'!F203</f>
        <v>700861.81625000015</v>
      </c>
      <c r="G21" s="21" t="str">
        <f>'8.12.7-8.12.13'!B203</f>
        <v>WYU</v>
      </c>
      <c r="H21" s="63">
        <v>0</v>
      </c>
      <c r="I21" s="16">
        <f t="shared" si="0"/>
        <v>0</v>
      </c>
      <c r="J21" s="4" t="s">
        <v>429</v>
      </c>
      <c r="K21" s="17"/>
      <c r="L21" s="18"/>
    </row>
    <row r="22" spans="1:12" ht="12" customHeight="1">
      <c r="A22" s="7"/>
      <c r="B22" s="7"/>
      <c r="C22" s="7"/>
      <c r="D22" s="20" t="s">
        <v>68</v>
      </c>
      <c r="E22" s="20" t="s">
        <v>424</v>
      </c>
      <c r="F22" s="39">
        <f>'8.12.7-8.12.13'!F204</f>
        <v>5046.5987500000047</v>
      </c>
      <c r="G22" s="21" t="str">
        <f>'8.12.7-8.12.13'!B204</f>
        <v>CA</v>
      </c>
      <c r="H22" s="63">
        <v>0</v>
      </c>
      <c r="I22" s="16">
        <f t="shared" si="0"/>
        <v>0</v>
      </c>
      <c r="J22" s="4" t="s">
        <v>429</v>
      </c>
    </row>
    <row r="23" spans="1:12" ht="12" customHeight="1">
      <c r="A23" s="7"/>
      <c r="B23" s="7"/>
      <c r="C23" s="7"/>
      <c r="D23" s="20" t="s">
        <v>68</v>
      </c>
      <c r="E23" s="20" t="s">
        <v>424</v>
      </c>
      <c r="F23" s="39">
        <f>'8.12.7-8.12.13'!F205</f>
        <v>-16952.192083333299</v>
      </c>
      <c r="G23" s="21" t="str">
        <f>'8.12.7-8.12.13'!B205</f>
        <v>CAEE</v>
      </c>
      <c r="H23" s="63">
        <v>0</v>
      </c>
      <c r="I23" s="16">
        <f t="shared" si="0"/>
        <v>0</v>
      </c>
      <c r="J23" s="4" t="s">
        <v>429</v>
      </c>
    </row>
    <row r="24" spans="1:12" ht="12" customHeight="1">
      <c r="A24" s="7"/>
      <c r="B24" s="22"/>
      <c r="C24" s="23"/>
      <c r="D24" s="20" t="s">
        <v>68</v>
      </c>
      <c r="E24" s="20" t="s">
        <v>424</v>
      </c>
      <c r="F24" s="39">
        <f>'8.12.7-8.12.13'!F206</f>
        <v>-34423.97083332995</v>
      </c>
      <c r="G24" s="21" t="str">
        <f>'8.12.7-8.12.13'!B206</f>
        <v>CAGE</v>
      </c>
      <c r="H24" s="63">
        <v>0</v>
      </c>
      <c r="I24" s="16">
        <f t="shared" si="0"/>
        <v>0</v>
      </c>
      <c r="J24" s="4" t="s">
        <v>430</v>
      </c>
    </row>
    <row r="25" spans="1:12" ht="12" customHeight="1">
      <c r="A25" s="7"/>
      <c r="B25" s="23"/>
      <c r="C25" s="23"/>
      <c r="D25" s="20" t="s">
        <v>68</v>
      </c>
      <c r="E25" s="20" t="s">
        <v>424</v>
      </c>
      <c r="F25" s="39">
        <f>'8.12.7-8.12.13'!F207</f>
        <v>-997.5829166660551</v>
      </c>
      <c r="G25" s="21" t="str">
        <f>'8.12.7-8.12.13'!B207</f>
        <v>CAGW</v>
      </c>
      <c r="H25" s="63">
        <v>0.2262649010137</v>
      </c>
      <c r="I25" s="16">
        <f t="shared" si="0"/>
        <v>-225.7179998924031</v>
      </c>
      <c r="J25" s="4" t="s">
        <v>430</v>
      </c>
    </row>
    <row r="26" spans="1:12" ht="12" customHeight="1">
      <c r="A26" s="7"/>
      <c r="B26" s="26"/>
      <c r="C26" s="26"/>
      <c r="D26" s="27" t="s">
        <v>68</v>
      </c>
      <c r="E26" s="27" t="s">
        <v>424</v>
      </c>
      <c r="F26" s="39">
        <f>'8.12.7-8.12.13'!F208</f>
        <v>192656.70791666955</v>
      </c>
      <c r="G26" s="21" t="str">
        <f>'8.12.7-8.12.13'!B208</f>
        <v>CN</v>
      </c>
      <c r="H26" s="63">
        <v>6.9301032461305659E-2</v>
      </c>
      <c r="I26" s="16">
        <f t="shared" si="0"/>
        <v>13351.308769221399</v>
      </c>
      <c r="J26" s="4" t="s">
        <v>430</v>
      </c>
    </row>
    <row r="27" spans="1:12" ht="12" customHeight="1">
      <c r="A27" s="7"/>
      <c r="B27" s="26"/>
      <c r="C27" s="26"/>
      <c r="D27" s="27" t="s">
        <v>68</v>
      </c>
      <c r="E27" s="27" t="s">
        <v>424</v>
      </c>
      <c r="F27" s="39">
        <f>'8.12.7-8.12.13'!F209</f>
        <v>-412.66125000000466</v>
      </c>
      <c r="G27" s="21" t="str">
        <f>'8.12.7-8.12.13'!B209</f>
        <v>ID</v>
      </c>
      <c r="H27" s="63">
        <v>0</v>
      </c>
      <c r="I27" s="16">
        <f t="shared" si="0"/>
        <v>0</v>
      </c>
      <c r="J27" s="4" t="s">
        <v>430</v>
      </c>
    </row>
    <row r="28" spans="1:12" ht="12" customHeight="1">
      <c r="A28" s="7"/>
      <c r="B28" s="26"/>
      <c r="C28" s="26"/>
      <c r="D28" s="27" t="s">
        <v>68</v>
      </c>
      <c r="E28" s="27" t="s">
        <v>424</v>
      </c>
      <c r="F28" s="39">
        <f>'8.12.7-8.12.13'!F210</f>
        <v>935.97875000000022</v>
      </c>
      <c r="G28" s="21" t="str">
        <f>'8.12.7-8.12.13'!B210</f>
        <v>JBE</v>
      </c>
      <c r="H28" s="63">
        <v>0.22519547929700628</v>
      </c>
      <c r="I28" s="16">
        <f t="shared" si="0"/>
        <v>210.77818321806288</v>
      </c>
      <c r="J28" s="4" t="s">
        <v>430</v>
      </c>
    </row>
    <row r="29" spans="1:12" ht="12" customHeight="1">
      <c r="A29" s="7"/>
      <c r="B29" s="26"/>
      <c r="C29" s="26"/>
      <c r="D29" s="27" t="s">
        <v>68</v>
      </c>
      <c r="E29" s="27" t="s">
        <v>424</v>
      </c>
      <c r="F29" s="39">
        <f>'8.12.7-8.12.13'!F211</f>
        <v>1128.5891666669631</v>
      </c>
      <c r="G29" s="21" t="str">
        <f>'8.12.7-8.12.13'!B211</f>
        <v>JBG</v>
      </c>
      <c r="H29" s="63">
        <v>0.22498093236399827</v>
      </c>
      <c r="I29" s="16">
        <f t="shared" si="0"/>
        <v>253.91104297264121</v>
      </c>
      <c r="J29" s="4" t="s">
        <v>430</v>
      </c>
    </row>
    <row r="30" spans="1:12" ht="12" customHeight="1">
      <c r="A30" s="7"/>
      <c r="B30" s="26"/>
      <c r="C30" s="26"/>
      <c r="D30" s="27" t="s">
        <v>68</v>
      </c>
      <c r="E30" s="27" t="s">
        <v>424</v>
      </c>
      <c r="F30" s="39">
        <f>'8.12.7-8.12.13'!F212</f>
        <v>-471038.23458332988</v>
      </c>
      <c r="G30" s="21" t="str">
        <f>'8.12.7-8.12.13'!B212</f>
        <v>OR</v>
      </c>
      <c r="H30" s="63">
        <v>0</v>
      </c>
      <c r="I30" s="16">
        <f t="shared" si="0"/>
        <v>0</v>
      </c>
      <c r="J30" s="4" t="s">
        <v>430</v>
      </c>
    </row>
    <row r="31" spans="1:12" ht="12" customHeight="1">
      <c r="A31" s="7"/>
      <c r="B31" s="26"/>
      <c r="C31" s="26"/>
      <c r="D31" s="27" t="s">
        <v>68</v>
      </c>
      <c r="E31" s="27" t="s">
        <v>424</v>
      </c>
      <c r="F31" s="39">
        <f>'8.12.7-8.12.13'!F213</f>
        <v>638612.31875000149</v>
      </c>
      <c r="G31" s="21" t="str">
        <f>'8.12.7-8.12.13'!B213</f>
        <v>SO</v>
      </c>
      <c r="H31" s="63">
        <v>6.8509279244491156E-2</v>
      </c>
      <c r="I31" s="16">
        <f t="shared" si="0"/>
        <v>43750.86967421585</v>
      </c>
      <c r="J31" s="4" t="s">
        <v>430</v>
      </c>
    </row>
    <row r="32" spans="1:12" ht="12" customHeight="1">
      <c r="A32" s="7"/>
      <c r="B32" s="26"/>
      <c r="C32" s="26"/>
      <c r="D32" s="27" t="s">
        <v>68</v>
      </c>
      <c r="E32" s="27" t="s">
        <v>424</v>
      </c>
      <c r="F32" s="39">
        <f>'8.12.7-8.12.13'!F214</f>
        <v>38019.312083339784</v>
      </c>
      <c r="G32" s="21" t="str">
        <f>'8.12.7-8.12.13'!B214</f>
        <v>UT</v>
      </c>
      <c r="H32" s="63">
        <v>0</v>
      </c>
      <c r="I32" s="16">
        <f t="shared" si="0"/>
        <v>0</v>
      </c>
      <c r="J32" s="4" t="s">
        <v>430</v>
      </c>
    </row>
    <row r="33" spans="1:10" ht="12" customHeight="1">
      <c r="A33" s="7"/>
      <c r="B33" s="26"/>
      <c r="C33" s="26"/>
      <c r="D33" s="27" t="s">
        <v>68</v>
      </c>
      <c r="E33" s="27" t="s">
        <v>424</v>
      </c>
      <c r="F33" s="39">
        <f>'8.12.7-8.12.13'!F215</f>
        <v>-24648.366249999963</v>
      </c>
      <c r="G33" s="21" t="str">
        <f>'8.12.7-8.12.13'!B215</f>
        <v>WA</v>
      </c>
      <c r="H33" s="63">
        <v>1</v>
      </c>
      <c r="I33" s="16">
        <f t="shared" si="0"/>
        <v>-24648.366249999963</v>
      </c>
      <c r="J33" s="4" t="s">
        <v>430</v>
      </c>
    </row>
    <row r="34" spans="1:10" ht="12" customHeight="1">
      <c r="A34" s="7"/>
      <c r="B34" s="26"/>
      <c r="C34" s="26"/>
      <c r="D34" s="27" t="s">
        <v>68</v>
      </c>
      <c r="E34" s="27" t="s">
        <v>424</v>
      </c>
      <c r="F34" s="39">
        <f>'8.12.7-8.12.13'!F216</f>
        <v>55314.132916669827</v>
      </c>
      <c r="G34" s="21" t="str">
        <f>'8.12.7-8.12.13'!B216</f>
        <v>WYP</v>
      </c>
      <c r="H34" s="63">
        <v>0</v>
      </c>
      <c r="I34" s="16">
        <f t="shared" si="0"/>
        <v>0</v>
      </c>
      <c r="J34" s="4" t="s">
        <v>430</v>
      </c>
    </row>
    <row r="35" spans="1:10" ht="12" customHeight="1">
      <c r="A35" s="7"/>
      <c r="B35" s="26"/>
      <c r="C35" s="26"/>
      <c r="D35" s="27" t="s">
        <v>68</v>
      </c>
      <c r="E35" s="27" t="s">
        <v>424</v>
      </c>
      <c r="F35" s="39">
        <f>'8.12.7-8.12.13'!F217</f>
        <v>22786.097916667</v>
      </c>
      <c r="G35" s="21" t="str">
        <f>'8.12.7-8.12.13'!B217</f>
        <v>WYU</v>
      </c>
      <c r="H35" s="63">
        <v>0</v>
      </c>
      <c r="I35" s="16">
        <f t="shared" si="0"/>
        <v>0</v>
      </c>
      <c r="J35" s="4" t="s">
        <v>430</v>
      </c>
    </row>
    <row r="36" spans="1:10" ht="12" customHeight="1">
      <c r="A36" s="7"/>
      <c r="B36" s="29"/>
      <c r="C36" s="29"/>
      <c r="D36" s="30" t="s">
        <v>69</v>
      </c>
      <c r="E36" s="30" t="s">
        <v>424</v>
      </c>
      <c r="F36" s="39">
        <f>'8.12.7-8.12.13'!F218</f>
        <v>163508.27208334021</v>
      </c>
      <c r="G36" s="21" t="str">
        <f>'8.12.7-8.12.13'!B218</f>
        <v>CA</v>
      </c>
      <c r="H36" s="63">
        <v>0</v>
      </c>
      <c r="I36" s="16">
        <f t="shared" si="0"/>
        <v>0</v>
      </c>
      <c r="J36" s="4" t="s">
        <v>430</v>
      </c>
    </row>
    <row r="37" spans="1:10" ht="12" customHeight="1">
      <c r="A37" s="7"/>
      <c r="B37" s="26"/>
      <c r="C37" s="26"/>
      <c r="D37" s="27" t="s">
        <v>69</v>
      </c>
      <c r="E37" s="27" t="s">
        <v>424</v>
      </c>
      <c r="F37" s="39">
        <f>'8.12.7-8.12.13'!F219</f>
        <v>42372.411250000005</v>
      </c>
      <c r="G37" s="21" t="str">
        <f>'8.12.7-8.12.13'!B219</f>
        <v>CAEE</v>
      </c>
      <c r="H37" s="63">
        <v>0</v>
      </c>
      <c r="I37" s="16">
        <f t="shared" si="0"/>
        <v>0</v>
      </c>
      <c r="J37" s="4" t="s">
        <v>430</v>
      </c>
    </row>
    <row r="38" spans="1:10" ht="12" customHeight="1">
      <c r="A38" s="7"/>
      <c r="B38" s="26"/>
      <c r="C38" s="26"/>
      <c r="D38" s="27" t="s">
        <v>69</v>
      </c>
      <c r="E38" s="27" t="s">
        <v>424</v>
      </c>
      <c r="F38" s="39">
        <f>'8.12.7-8.12.13'!F220</f>
        <v>-45853.008749999106</v>
      </c>
      <c r="G38" s="21" t="str">
        <f>'8.12.7-8.12.13'!B220</f>
        <v>CAGE</v>
      </c>
      <c r="H38" s="63">
        <v>0</v>
      </c>
      <c r="I38" s="16">
        <f t="shared" si="0"/>
        <v>0</v>
      </c>
      <c r="J38" s="4" t="s">
        <v>430</v>
      </c>
    </row>
    <row r="39" spans="1:10" ht="12" customHeight="1">
      <c r="A39" s="7"/>
      <c r="B39" s="26"/>
      <c r="C39" s="26"/>
      <c r="D39" s="27" t="s">
        <v>69</v>
      </c>
      <c r="E39" s="27" t="s">
        <v>424</v>
      </c>
      <c r="F39" s="39">
        <f>'8.12.7-8.12.13'!F221</f>
        <v>308070.02750000078</v>
      </c>
      <c r="G39" s="21" t="str">
        <f>'8.12.7-8.12.13'!B221</f>
        <v>CAGW</v>
      </c>
      <c r="H39" s="63">
        <v>0.2262649010137</v>
      </c>
      <c r="I39" s="16">
        <f t="shared" si="0"/>
        <v>69705.434277575521</v>
      </c>
      <c r="J39" s="4" t="s">
        <v>430</v>
      </c>
    </row>
    <row r="40" spans="1:10" ht="12" customHeight="1">
      <c r="A40" s="7"/>
      <c r="B40" s="26"/>
      <c r="C40" s="26"/>
      <c r="D40" s="27" t="s">
        <v>69</v>
      </c>
      <c r="E40" s="27" t="s">
        <v>424</v>
      </c>
      <c r="F40" s="39">
        <f>'8.12.7-8.12.13'!F222</f>
        <v>-6095.9841666603461</v>
      </c>
      <c r="G40" s="21" t="str">
        <f>'8.12.7-8.12.13'!B222</f>
        <v>ID</v>
      </c>
      <c r="H40" s="63">
        <v>0</v>
      </c>
      <c r="I40" s="16">
        <f t="shared" si="0"/>
        <v>0</v>
      </c>
      <c r="J40" s="4" t="s">
        <v>430</v>
      </c>
    </row>
    <row r="41" spans="1:10" ht="12" customHeight="1">
      <c r="A41" s="7"/>
      <c r="B41" s="26"/>
      <c r="C41" s="26"/>
      <c r="D41" s="27" t="s">
        <v>69</v>
      </c>
      <c r="E41" s="27" t="s">
        <v>424</v>
      </c>
      <c r="F41" s="39">
        <f>'8.12.7-8.12.13'!F223</f>
        <v>-11846.412083329866</v>
      </c>
      <c r="G41" s="21" t="str">
        <f>'8.12.7-8.12.13'!B223</f>
        <v>JBG</v>
      </c>
      <c r="H41" s="63">
        <v>0.22498093236399827</v>
      </c>
      <c r="I41" s="16">
        <f t="shared" si="0"/>
        <v>-2665.2168356756883</v>
      </c>
      <c r="J41" s="4" t="s">
        <v>430</v>
      </c>
    </row>
    <row r="42" spans="1:10" ht="12" customHeight="1">
      <c r="A42" s="7"/>
      <c r="B42" s="26"/>
      <c r="C42" s="26"/>
      <c r="D42" s="27" t="s">
        <v>69</v>
      </c>
      <c r="E42" s="27" t="s">
        <v>424</v>
      </c>
      <c r="F42" s="39">
        <f>'8.12.7-8.12.13'!F224</f>
        <v>1503323.0754166991</v>
      </c>
      <c r="G42" s="21" t="str">
        <f>'8.12.7-8.12.13'!B224</f>
        <v>OR</v>
      </c>
      <c r="H42" s="63">
        <v>0</v>
      </c>
      <c r="I42" s="16">
        <f t="shared" si="0"/>
        <v>0</v>
      </c>
      <c r="J42" s="4" t="s">
        <v>430</v>
      </c>
    </row>
    <row r="43" spans="1:10" ht="12" customHeight="1">
      <c r="A43" s="7"/>
      <c r="B43" s="26"/>
      <c r="C43" s="26"/>
      <c r="D43" s="27" t="s">
        <v>69</v>
      </c>
      <c r="E43" s="27" t="s">
        <v>424</v>
      </c>
      <c r="F43" s="39">
        <f>'8.12.7-8.12.13'!F225</f>
        <v>459065.47333334014</v>
      </c>
      <c r="G43" s="21" t="str">
        <f>'8.12.7-8.12.13'!B225</f>
        <v>SO</v>
      </c>
      <c r="H43" s="63">
        <v>6.8509279244491156E-2</v>
      </c>
      <c r="I43" s="16">
        <f t="shared" si="0"/>
        <v>31450.244704098306</v>
      </c>
      <c r="J43" s="4" t="s">
        <v>430</v>
      </c>
    </row>
    <row r="44" spans="1:10" ht="12" customHeight="1">
      <c r="A44" s="7"/>
      <c r="B44" s="26"/>
      <c r="C44" s="26"/>
      <c r="D44" s="27" t="s">
        <v>69</v>
      </c>
      <c r="E44" s="27" t="s">
        <v>424</v>
      </c>
      <c r="F44" s="39">
        <f>'8.12.7-8.12.13'!F226</f>
        <v>118209.04291670024</v>
      </c>
      <c r="G44" s="21" t="str">
        <f>'8.12.7-8.12.13'!B226</f>
        <v>UT</v>
      </c>
      <c r="H44" s="63">
        <v>0</v>
      </c>
      <c r="I44" s="16">
        <f t="shared" si="0"/>
        <v>0</v>
      </c>
      <c r="J44" s="4" t="s">
        <v>430</v>
      </c>
    </row>
    <row r="45" spans="1:10" ht="12" customHeight="1">
      <c r="A45" s="7"/>
      <c r="B45" s="26"/>
      <c r="C45" s="26"/>
      <c r="D45" s="27" t="s">
        <v>69</v>
      </c>
      <c r="E45" s="27" t="s">
        <v>424</v>
      </c>
      <c r="F45" s="39">
        <f>'8.12.7-8.12.13'!F227</f>
        <v>158089.01499999966</v>
      </c>
      <c r="G45" s="21" t="str">
        <f>'8.12.7-8.12.13'!B227</f>
        <v>WA</v>
      </c>
      <c r="H45" s="63">
        <v>1</v>
      </c>
      <c r="I45" s="16">
        <f t="shared" si="0"/>
        <v>158089.01499999966</v>
      </c>
      <c r="J45" s="4" t="s">
        <v>430</v>
      </c>
    </row>
    <row r="46" spans="1:10" ht="12" customHeight="1">
      <c r="A46" s="7"/>
      <c r="B46" s="26"/>
      <c r="C46" s="26"/>
      <c r="D46" s="27" t="s">
        <v>69</v>
      </c>
      <c r="E46" s="27" t="s">
        <v>424</v>
      </c>
      <c r="F46" s="39">
        <f>'8.12.7-8.12.13'!F228</f>
        <v>-48074.201666660607</v>
      </c>
      <c r="G46" s="21" t="str">
        <f>'8.12.7-8.12.13'!B228</f>
        <v>WYP</v>
      </c>
      <c r="H46" s="63">
        <v>0</v>
      </c>
      <c r="I46" s="16">
        <f t="shared" si="0"/>
        <v>0</v>
      </c>
      <c r="J46" s="4" t="s">
        <v>430</v>
      </c>
    </row>
    <row r="47" spans="1:10" ht="12" customHeight="1">
      <c r="A47" s="7"/>
      <c r="B47" s="31"/>
      <c r="C47" s="29"/>
      <c r="D47" s="30" t="s">
        <v>69</v>
      </c>
      <c r="E47" s="30" t="s">
        <v>424</v>
      </c>
      <c r="F47" s="39">
        <f>'8.12.7-8.12.13'!F229</f>
        <v>22574.435416669818</v>
      </c>
      <c r="G47" s="21" t="str">
        <f>'8.12.7-8.12.13'!B229</f>
        <v>WYU</v>
      </c>
      <c r="H47" s="63">
        <v>0</v>
      </c>
      <c r="I47" s="16">
        <f t="shared" si="0"/>
        <v>0</v>
      </c>
      <c r="J47" s="4" t="s">
        <v>430</v>
      </c>
    </row>
    <row r="48" spans="1:10" ht="12" customHeight="1">
      <c r="A48" s="7"/>
      <c r="B48" s="26"/>
      <c r="C48" s="26"/>
      <c r="D48" s="27" t="s">
        <v>70</v>
      </c>
      <c r="E48" s="27" t="s">
        <v>424</v>
      </c>
      <c r="F48" s="39">
        <f>'8.12.7-8.12.13'!F230</f>
        <v>310.0595833339903</v>
      </c>
      <c r="G48" s="21" t="str">
        <f>'8.12.7-8.12.13'!B230</f>
        <v>CA</v>
      </c>
      <c r="H48" s="63">
        <v>0</v>
      </c>
      <c r="I48" s="16">
        <f t="shared" si="0"/>
        <v>0</v>
      </c>
      <c r="J48" s="4" t="s">
        <v>430</v>
      </c>
    </row>
    <row r="49" spans="1:10" ht="12" customHeight="1">
      <c r="A49" s="7"/>
      <c r="B49" s="26"/>
      <c r="C49" s="26"/>
      <c r="D49" s="27" t="s">
        <v>70</v>
      </c>
      <c r="E49" s="27" t="s">
        <v>424</v>
      </c>
      <c r="F49" s="39">
        <f>'8.12.7-8.12.13'!F231</f>
        <v>113826.28208333999</v>
      </c>
      <c r="G49" s="21" t="str">
        <f>'8.12.7-8.12.13'!B231</f>
        <v>CAGE</v>
      </c>
      <c r="H49" s="63">
        <v>0</v>
      </c>
      <c r="I49" s="16">
        <f t="shared" si="0"/>
        <v>0</v>
      </c>
      <c r="J49" s="4" t="s">
        <v>430</v>
      </c>
    </row>
    <row r="50" spans="1:10" ht="12" customHeight="1">
      <c r="A50" s="7"/>
      <c r="B50" s="26"/>
      <c r="C50" s="26"/>
      <c r="D50" s="27" t="s">
        <v>70</v>
      </c>
      <c r="E50" s="27" t="s">
        <v>424</v>
      </c>
      <c r="F50" s="39">
        <f>'8.12.7-8.12.13'!F232</f>
        <v>109799.48500000004</v>
      </c>
      <c r="G50" s="21" t="str">
        <f>'8.12.7-8.12.13'!B232</f>
        <v>CAGW</v>
      </c>
      <c r="H50" s="63">
        <v>0.2262649010137</v>
      </c>
      <c r="I50" s="16">
        <f t="shared" si="0"/>
        <v>24843.76960488025</v>
      </c>
      <c r="J50" s="4" t="s">
        <v>430</v>
      </c>
    </row>
    <row r="51" spans="1:10" ht="12" customHeight="1">
      <c r="A51" s="7"/>
      <c r="B51" s="26"/>
      <c r="C51" s="26"/>
      <c r="D51" s="27" t="s">
        <v>70</v>
      </c>
      <c r="E51" s="27" t="s">
        <v>424</v>
      </c>
      <c r="F51" s="39">
        <f>'8.12.7-8.12.13'!F233</f>
        <v>-13930.986250000016</v>
      </c>
      <c r="G51" s="21" t="str">
        <f>'8.12.7-8.12.13'!B233</f>
        <v>ID</v>
      </c>
      <c r="H51" s="63">
        <v>0</v>
      </c>
      <c r="I51" s="16">
        <f t="shared" si="0"/>
        <v>0</v>
      </c>
      <c r="J51" s="4" t="s">
        <v>430</v>
      </c>
    </row>
    <row r="52" spans="1:10" ht="12" customHeight="1">
      <c r="A52" s="7"/>
      <c r="B52" s="26"/>
      <c r="C52" s="26"/>
      <c r="D52" s="27" t="s">
        <v>70</v>
      </c>
      <c r="E52" s="27" t="s">
        <v>424</v>
      </c>
      <c r="F52" s="39">
        <f>'8.12.7-8.12.13'!F234</f>
        <v>82918.440416667028</v>
      </c>
      <c r="G52" s="21" t="str">
        <f>'8.12.7-8.12.13'!B234</f>
        <v>JBG</v>
      </c>
      <c r="H52" s="63">
        <v>0.22498093236399827</v>
      </c>
      <c r="I52" s="16">
        <f t="shared" si="0"/>
        <v>18655.068035110384</v>
      </c>
      <c r="J52" s="4" t="s">
        <v>430</v>
      </c>
    </row>
    <row r="53" spans="1:10" ht="12" customHeight="1">
      <c r="A53" s="7"/>
      <c r="B53" s="26"/>
      <c r="C53" s="26"/>
      <c r="D53" s="27" t="s">
        <v>70</v>
      </c>
      <c r="E53" s="27" t="s">
        <v>424</v>
      </c>
      <c r="F53" s="39">
        <f>'8.12.7-8.12.13'!F235</f>
        <v>74768.689999999944</v>
      </c>
      <c r="G53" s="21" t="str">
        <f>'8.12.7-8.12.13'!B235</f>
        <v>OR</v>
      </c>
      <c r="H53" s="63">
        <v>0</v>
      </c>
      <c r="I53" s="16">
        <f t="shared" si="0"/>
        <v>0</v>
      </c>
      <c r="J53" s="4" t="s">
        <v>430</v>
      </c>
    </row>
    <row r="54" spans="1:10" ht="12" customHeight="1">
      <c r="A54" s="7"/>
      <c r="B54" s="26"/>
      <c r="C54" s="26"/>
      <c r="D54" s="27" t="s">
        <v>70</v>
      </c>
      <c r="E54" s="27" t="s">
        <v>424</v>
      </c>
      <c r="F54" s="39">
        <f>'8.12.7-8.12.13'!F236</f>
        <v>-2866.8254166659899</v>
      </c>
      <c r="G54" s="21" t="str">
        <f>'8.12.7-8.12.13'!B236</f>
        <v>SO</v>
      </c>
      <c r="H54" s="63">
        <v>6.8509279244491156E-2</v>
      </c>
      <c r="I54" s="16">
        <f t="shared" si="0"/>
        <v>-196.40414301557502</v>
      </c>
      <c r="J54" s="4" t="s">
        <v>430</v>
      </c>
    </row>
    <row r="55" spans="1:10" ht="12" customHeight="1">
      <c r="A55" s="7"/>
      <c r="B55" s="26"/>
      <c r="C55" s="26"/>
      <c r="D55" s="27" t="s">
        <v>70</v>
      </c>
      <c r="E55" s="27" t="s">
        <v>424</v>
      </c>
      <c r="F55" s="39">
        <f>'8.12.7-8.12.13'!F237</f>
        <v>1438.5950000002049</v>
      </c>
      <c r="G55" s="21" t="str">
        <f>'8.12.7-8.12.13'!B237</f>
        <v>UT</v>
      </c>
      <c r="H55" s="63">
        <v>0</v>
      </c>
      <c r="I55" s="16">
        <f t="shared" si="0"/>
        <v>0</v>
      </c>
      <c r="J55" s="4" t="s">
        <v>430</v>
      </c>
    </row>
    <row r="56" spans="1:10" ht="12" customHeight="1">
      <c r="A56" s="7"/>
      <c r="B56" s="26"/>
      <c r="C56" s="26"/>
      <c r="D56" s="27" t="s">
        <v>70</v>
      </c>
      <c r="E56" s="27" t="s">
        <v>424</v>
      </c>
      <c r="F56" s="39">
        <f>'8.12.7-8.12.13'!F238</f>
        <v>12635.410416667</v>
      </c>
      <c r="G56" s="21" t="str">
        <f>'8.12.7-8.12.13'!B238</f>
        <v>WA</v>
      </c>
      <c r="H56" s="63">
        <v>1</v>
      </c>
      <c r="I56" s="16">
        <f t="shared" si="0"/>
        <v>12635.410416667</v>
      </c>
      <c r="J56" s="4" t="s">
        <v>430</v>
      </c>
    </row>
    <row r="57" spans="1:10" ht="12" customHeight="1">
      <c r="A57" s="7"/>
      <c r="B57" s="26"/>
      <c r="C57" s="26"/>
      <c r="D57" s="27" t="s">
        <v>70</v>
      </c>
      <c r="E57" s="27" t="s">
        <v>424</v>
      </c>
      <c r="F57" s="39">
        <f>'8.12.7-8.12.13'!F239</f>
        <v>1909.2183333400171</v>
      </c>
      <c r="G57" s="21" t="str">
        <f>'8.12.7-8.12.13'!B239</f>
        <v>WYP</v>
      </c>
      <c r="H57" s="63">
        <v>0</v>
      </c>
      <c r="I57" s="16">
        <f t="shared" si="0"/>
        <v>0</v>
      </c>
      <c r="J57" s="4" t="s">
        <v>430</v>
      </c>
    </row>
    <row r="58" spans="1:10" ht="12" customHeight="1">
      <c r="A58" s="7"/>
      <c r="B58" s="23"/>
      <c r="C58" s="23"/>
      <c r="D58" s="20" t="s">
        <v>70</v>
      </c>
      <c r="E58" s="20" t="s">
        <v>424</v>
      </c>
      <c r="F58" s="39">
        <f>'8.12.7-8.12.13'!F240</f>
        <v>-28785.591249999998</v>
      </c>
      <c r="G58" s="21" t="str">
        <f>'8.12.7-8.12.13'!B240</f>
        <v>WYU</v>
      </c>
      <c r="H58" s="63">
        <v>0</v>
      </c>
      <c r="I58" s="16">
        <f t="shared" si="0"/>
        <v>0</v>
      </c>
      <c r="J58" s="4" t="s">
        <v>430</v>
      </c>
    </row>
    <row r="59" spans="1:10" ht="12" customHeight="1">
      <c r="A59" s="7"/>
      <c r="B59" s="26"/>
      <c r="C59" s="26"/>
      <c r="D59" s="27" t="s">
        <v>71</v>
      </c>
      <c r="E59" s="27" t="s">
        <v>424</v>
      </c>
      <c r="F59" s="39">
        <f>'8.12.7-8.12.13'!F241</f>
        <v>-7549.678333332995</v>
      </c>
      <c r="G59" s="21" t="str">
        <f>'8.12.7-8.12.13'!B241</f>
        <v>CA</v>
      </c>
      <c r="H59" s="63">
        <v>0</v>
      </c>
      <c r="I59" s="16">
        <f t="shared" si="0"/>
        <v>0</v>
      </c>
      <c r="J59" s="4" t="s">
        <v>430</v>
      </c>
    </row>
    <row r="60" spans="1:10" ht="12" customHeight="1">
      <c r="A60" s="7"/>
      <c r="B60" s="26"/>
      <c r="C60" s="26"/>
      <c r="D60" s="27" t="s">
        <v>71</v>
      </c>
      <c r="E60" s="27" t="s">
        <v>424</v>
      </c>
      <c r="F60" s="39">
        <f>'8.12.7-8.12.13'!F242</f>
        <v>-806.70416666665915</v>
      </c>
      <c r="G60" s="21" t="str">
        <f>'8.12.7-8.12.13'!B242</f>
        <v>CAEE</v>
      </c>
      <c r="H60" s="63">
        <v>0</v>
      </c>
      <c r="I60" s="16">
        <f t="shared" si="0"/>
        <v>0</v>
      </c>
      <c r="J60" s="4" t="s">
        <v>430</v>
      </c>
    </row>
    <row r="61" spans="1:10" ht="12" customHeight="1">
      <c r="A61" s="7"/>
      <c r="B61" s="26"/>
      <c r="C61" s="26"/>
      <c r="D61" s="27" t="s">
        <v>71</v>
      </c>
      <c r="E61" s="27" t="s">
        <v>424</v>
      </c>
      <c r="F61" s="39">
        <f>'8.12.7-8.12.13'!F243</f>
        <v>76465.925416700542</v>
      </c>
      <c r="G61" s="21" t="str">
        <f>'8.12.7-8.12.13'!B243</f>
        <v>CAGE</v>
      </c>
      <c r="H61" s="63">
        <v>0</v>
      </c>
      <c r="I61" s="16">
        <f t="shared" si="0"/>
        <v>0</v>
      </c>
      <c r="J61" s="4" t="s">
        <v>430</v>
      </c>
    </row>
    <row r="62" spans="1:10" ht="12" customHeight="1">
      <c r="A62" s="7"/>
      <c r="B62" s="26"/>
      <c r="C62" s="26"/>
      <c r="D62" s="27" t="s">
        <v>71</v>
      </c>
      <c r="E62" s="27" t="s">
        <v>424</v>
      </c>
      <c r="F62" s="39">
        <f>'8.12.7-8.12.13'!F244</f>
        <v>25847.414583340287</v>
      </c>
      <c r="G62" s="21" t="str">
        <f>'8.12.7-8.12.13'!B244</f>
        <v>CAGW</v>
      </c>
      <c r="H62" s="63">
        <v>0.2262649010137</v>
      </c>
      <c r="I62" s="16">
        <f t="shared" si="0"/>
        <v>5848.3627021595557</v>
      </c>
      <c r="J62" s="4" t="s">
        <v>430</v>
      </c>
    </row>
    <row r="63" spans="1:10" ht="12" customHeight="1">
      <c r="A63" s="7"/>
      <c r="B63" s="26"/>
      <c r="C63" s="26"/>
      <c r="D63" s="27" t="s">
        <v>71</v>
      </c>
      <c r="E63" s="27" t="s">
        <v>424</v>
      </c>
      <c r="F63" s="39">
        <f>'8.12.7-8.12.13'!F245</f>
        <v>9303.7583333400544</v>
      </c>
      <c r="G63" s="21" t="str">
        <f>'8.12.7-8.12.13'!B245</f>
        <v>ID</v>
      </c>
      <c r="H63" s="63">
        <v>0</v>
      </c>
      <c r="I63" s="16">
        <f t="shared" si="0"/>
        <v>0</v>
      </c>
      <c r="J63" s="4" t="s">
        <v>430</v>
      </c>
    </row>
    <row r="64" spans="1:10" ht="12" customHeight="1">
      <c r="A64" s="7"/>
      <c r="B64" s="26"/>
      <c r="C64" s="26"/>
      <c r="D64" s="27" t="s">
        <v>71</v>
      </c>
      <c r="E64" s="27" t="s">
        <v>424</v>
      </c>
      <c r="F64" s="39">
        <f>'8.12.7-8.12.13'!F246</f>
        <v>-24955.215416660067</v>
      </c>
      <c r="G64" s="21" t="str">
        <f>'8.12.7-8.12.13'!B246</f>
        <v>JBG</v>
      </c>
      <c r="H64" s="63">
        <v>0.22498093236399827</v>
      </c>
      <c r="I64" s="13">
        <f t="shared" si="0"/>
        <v>-5614.4476317846056</v>
      </c>
      <c r="J64" s="59" t="s">
        <v>430</v>
      </c>
    </row>
    <row r="65" spans="1:10" ht="12" customHeight="1">
      <c r="A65" s="7"/>
      <c r="B65" s="26"/>
      <c r="C65" s="26"/>
      <c r="D65" s="27" t="s">
        <v>71</v>
      </c>
      <c r="E65" s="27" t="s">
        <v>424</v>
      </c>
      <c r="F65" s="39">
        <f>'8.12.7-8.12.13'!F247</f>
        <v>412509.94625000097</v>
      </c>
      <c r="G65" s="21" t="str">
        <f>'8.12.7-8.12.13'!B247</f>
        <v>OR</v>
      </c>
      <c r="H65" s="63">
        <v>0</v>
      </c>
      <c r="I65" s="16">
        <f t="shared" si="0"/>
        <v>0</v>
      </c>
      <c r="J65" s="4" t="s">
        <v>430</v>
      </c>
    </row>
    <row r="66" spans="1:10" ht="12" customHeight="1">
      <c r="A66" s="7"/>
      <c r="B66" s="26"/>
      <c r="C66" s="26"/>
      <c r="D66" s="27" t="s">
        <v>71</v>
      </c>
      <c r="E66" s="27" t="s">
        <v>424</v>
      </c>
      <c r="F66" s="39">
        <f>'8.12.7-8.12.13'!F248</f>
        <v>-14631.532500000205</v>
      </c>
      <c r="G66" s="21" t="str">
        <f>'8.12.7-8.12.13'!B248</f>
        <v>SO</v>
      </c>
      <c r="H66" s="63">
        <v>6.8509279244491156E-2</v>
      </c>
      <c r="I66" s="16">
        <f t="shared" si="0"/>
        <v>-1002.3957458173618</v>
      </c>
      <c r="J66" s="4" t="s">
        <v>430</v>
      </c>
    </row>
    <row r="67" spans="1:10" ht="12" customHeight="1">
      <c r="A67" s="7"/>
      <c r="B67" s="26"/>
      <c r="C67" s="26"/>
      <c r="D67" s="27" t="s">
        <v>71</v>
      </c>
      <c r="E67" s="27" t="s">
        <v>424</v>
      </c>
      <c r="F67" s="39">
        <f>'8.12.7-8.12.13'!F249</f>
        <v>174546.57416670024</v>
      </c>
      <c r="G67" s="21" t="str">
        <f>'8.12.7-8.12.13'!B249</f>
        <v>UT</v>
      </c>
      <c r="H67" s="63">
        <v>0</v>
      </c>
      <c r="I67" s="16">
        <f t="shared" si="0"/>
        <v>0</v>
      </c>
      <c r="J67" s="4" t="s">
        <v>430</v>
      </c>
    </row>
    <row r="68" spans="1:10" ht="12" customHeight="1">
      <c r="A68" s="7"/>
      <c r="B68" s="26"/>
      <c r="C68" s="26"/>
      <c r="D68" s="27" t="s">
        <v>71</v>
      </c>
      <c r="E68" s="27" t="s">
        <v>424</v>
      </c>
      <c r="F68" s="39">
        <f>'8.12.7-8.12.13'!F250</f>
        <v>218401.03791667009</v>
      </c>
      <c r="G68" s="21" t="str">
        <f>'8.12.7-8.12.13'!B250</f>
        <v>WA</v>
      </c>
      <c r="H68" s="63">
        <v>1</v>
      </c>
      <c r="I68" s="16">
        <f t="shared" si="0"/>
        <v>218401.03791667009</v>
      </c>
      <c r="J68" s="4" t="s">
        <v>430</v>
      </c>
    </row>
    <row r="69" spans="1:10" ht="12" customHeight="1">
      <c r="A69" s="7"/>
      <c r="B69" s="23"/>
      <c r="C69" s="23"/>
      <c r="D69" s="20" t="s">
        <v>71</v>
      </c>
      <c r="E69" s="20" t="s">
        <v>424</v>
      </c>
      <c r="F69" s="39">
        <f>'8.12.7-8.12.13'!F251</f>
        <v>-51853.128749999683</v>
      </c>
      <c r="G69" s="21" t="str">
        <f>'8.12.7-8.12.13'!B251</f>
        <v>WYP</v>
      </c>
      <c r="H69" s="63">
        <v>0</v>
      </c>
      <c r="I69" s="16">
        <f t="shared" si="0"/>
        <v>0</v>
      </c>
      <c r="J69" s="4" t="s">
        <v>430</v>
      </c>
    </row>
    <row r="70" spans="1:10" ht="12" customHeight="1">
      <c r="A70" s="7"/>
      <c r="B70" s="26"/>
      <c r="C70" s="26"/>
      <c r="D70" s="27" t="s">
        <v>71</v>
      </c>
      <c r="E70" s="27" t="s">
        <v>424</v>
      </c>
      <c r="F70" s="39">
        <f>'8.12.7-8.12.13'!F252</f>
        <v>-3636.2299999999814</v>
      </c>
      <c r="G70" s="21" t="str">
        <f>'8.12.7-8.12.13'!B252</f>
        <v>WYU</v>
      </c>
      <c r="H70" s="63">
        <v>0</v>
      </c>
      <c r="I70" s="16">
        <f t="shared" si="0"/>
        <v>0</v>
      </c>
      <c r="J70" s="4" t="s">
        <v>430</v>
      </c>
    </row>
    <row r="71" spans="1:10" ht="12" customHeight="1">
      <c r="A71" s="7"/>
      <c r="B71" s="26"/>
      <c r="C71" s="26"/>
      <c r="D71" s="27" t="s">
        <v>72</v>
      </c>
      <c r="E71" s="27" t="s">
        <v>424</v>
      </c>
      <c r="F71" s="39">
        <f>'8.12.7-8.12.13'!F253</f>
        <v>16018.985000000044</v>
      </c>
      <c r="G71" s="21" t="str">
        <f>'8.12.7-8.12.13'!B253</f>
        <v>CA</v>
      </c>
      <c r="H71" s="63">
        <v>0</v>
      </c>
      <c r="I71" s="16">
        <f t="shared" si="0"/>
        <v>0</v>
      </c>
      <c r="J71" s="4" t="s">
        <v>430</v>
      </c>
    </row>
    <row r="72" spans="1:10" ht="12" customHeight="1">
      <c r="A72" s="7"/>
      <c r="B72" s="26"/>
      <c r="C72" s="26"/>
      <c r="D72" s="27" t="s">
        <v>72</v>
      </c>
      <c r="E72" s="27" t="s">
        <v>424</v>
      </c>
      <c r="F72" s="39">
        <f>'8.12.7-8.12.13'!F254</f>
        <v>0</v>
      </c>
      <c r="G72" s="21" t="str">
        <f>'8.12.7-8.12.13'!B254</f>
        <v>CAEE</v>
      </c>
      <c r="H72" s="63">
        <v>0</v>
      </c>
      <c r="I72" s="16">
        <f t="shared" si="0"/>
        <v>0</v>
      </c>
      <c r="J72" s="4" t="s">
        <v>430</v>
      </c>
    </row>
    <row r="73" spans="1:10" ht="12" customHeight="1">
      <c r="A73" s="7"/>
      <c r="B73" s="26"/>
      <c r="C73" s="26"/>
      <c r="D73" s="27" t="s">
        <v>72</v>
      </c>
      <c r="E73" s="27" t="s">
        <v>424</v>
      </c>
      <c r="F73" s="39">
        <f>'8.12.7-8.12.13'!F255</f>
        <v>78325.640833339654</v>
      </c>
      <c r="G73" s="21" t="str">
        <f>'8.12.7-8.12.13'!B255</f>
        <v>CAGE</v>
      </c>
      <c r="H73" s="63">
        <v>0</v>
      </c>
      <c r="I73" s="16">
        <f t="shared" si="0"/>
        <v>0</v>
      </c>
      <c r="J73" s="4" t="s">
        <v>430</v>
      </c>
    </row>
    <row r="74" spans="1:10" ht="12" customHeight="1">
      <c r="A74" s="7"/>
      <c r="B74" s="26"/>
      <c r="C74" s="26"/>
      <c r="D74" s="27" t="s">
        <v>72</v>
      </c>
      <c r="E74" s="27" t="s">
        <v>424</v>
      </c>
      <c r="F74" s="39">
        <f>'8.12.7-8.12.13'!F256</f>
        <v>27108.207916670013</v>
      </c>
      <c r="G74" s="21" t="str">
        <f>'8.12.7-8.12.13'!B256</f>
        <v>CAGW</v>
      </c>
      <c r="H74" s="63">
        <v>0.2262649010137</v>
      </c>
      <c r="I74" s="16">
        <f t="shared" si="0"/>
        <v>6133.6359809241394</v>
      </c>
      <c r="J74" s="4" t="s">
        <v>431</v>
      </c>
    </row>
    <row r="75" spans="1:10" ht="12" customHeight="1">
      <c r="A75" s="7"/>
      <c r="B75" s="26"/>
      <c r="C75" s="26"/>
      <c r="D75" s="27" t="s">
        <v>72</v>
      </c>
      <c r="E75" s="27" t="s">
        <v>424</v>
      </c>
      <c r="F75" s="39">
        <f>'8.12.7-8.12.13'!F257</f>
        <v>27222.028750000056</v>
      </c>
      <c r="G75" s="21" t="str">
        <f>'8.12.7-8.12.13'!B257</f>
        <v>ID</v>
      </c>
      <c r="H75" s="63">
        <v>0</v>
      </c>
      <c r="I75" s="16">
        <f t="shared" ref="I75:I108" si="1">F75*H75</f>
        <v>0</v>
      </c>
      <c r="J75" s="4" t="s">
        <v>431</v>
      </c>
    </row>
    <row r="76" spans="1:10" ht="12" customHeight="1">
      <c r="A76" s="7"/>
      <c r="B76" s="26"/>
      <c r="C76" s="26"/>
      <c r="D76" s="27" t="s">
        <v>72</v>
      </c>
      <c r="E76" s="27" t="s">
        <v>424</v>
      </c>
      <c r="F76" s="39">
        <f>'8.12.7-8.12.13'!F258</f>
        <v>-15007.99874999997</v>
      </c>
      <c r="G76" s="21" t="str">
        <f>'8.12.7-8.12.13'!B258</f>
        <v>JBG</v>
      </c>
      <c r="H76" s="63">
        <v>0.22498093236399827</v>
      </c>
      <c r="I76" s="16">
        <f t="shared" si="1"/>
        <v>-3376.5135516927139</v>
      </c>
      <c r="J76" s="4" t="s">
        <v>431</v>
      </c>
    </row>
    <row r="77" spans="1:10" ht="12" customHeight="1">
      <c r="A77" s="7"/>
      <c r="B77" s="26"/>
      <c r="C77" s="26"/>
      <c r="D77" s="27" t="s">
        <v>72</v>
      </c>
      <c r="E77" s="27" t="s">
        <v>424</v>
      </c>
      <c r="F77" s="39">
        <f>'8.12.7-8.12.13'!F259</f>
        <v>-41803.648333329707</v>
      </c>
      <c r="G77" s="21" t="str">
        <f>'8.12.7-8.12.13'!B259</f>
        <v>OR</v>
      </c>
      <c r="H77" s="63">
        <v>0</v>
      </c>
      <c r="I77" s="16">
        <f t="shared" si="1"/>
        <v>0</v>
      </c>
      <c r="J77" s="4" t="s">
        <v>431</v>
      </c>
    </row>
    <row r="78" spans="1:10" ht="12" customHeight="1">
      <c r="A78" s="7"/>
      <c r="B78" s="26"/>
      <c r="C78" s="26"/>
      <c r="D78" s="27" t="s">
        <v>72</v>
      </c>
      <c r="E78" s="27" t="s">
        <v>424</v>
      </c>
      <c r="F78" s="39">
        <f>'8.12.7-8.12.13'!F260</f>
        <v>-232329.33916666079</v>
      </c>
      <c r="G78" s="21" t="str">
        <f>'8.12.7-8.12.13'!B260</f>
        <v>SO</v>
      </c>
      <c r="H78" s="63">
        <v>6.8509279244491156E-2</v>
      </c>
      <c r="I78" s="16">
        <f t="shared" si="1"/>
        <v>-15916.71557365686</v>
      </c>
      <c r="J78" s="4" t="s">
        <v>431</v>
      </c>
    </row>
    <row r="79" spans="1:10" ht="12" customHeight="1">
      <c r="A79" s="7"/>
      <c r="B79" s="26"/>
      <c r="C79" s="26"/>
      <c r="D79" s="27" t="s">
        <v>72</v>
      </c>
      <c r="E79" s="27" t="s">
        <v>424</v>
      </c>
      <c r="F79" s="39">
        <f>'8.12.7-8.12.13'!F261</f>
        <v>151698.50124999974</v>
      </c>
      <c r="G79" s="21" t="str">
        <f>'8.12.7-8.12.13'!B261</f>
        <v>UT</v>
      </c>
      <c r="H79" s="63">
        <v>0</v>
      </c>
      <c r="I79" s="16">
        <f t="shared" si="1"/>
        <v>0</v>
      </c>
      <c r="J79" s="4" t="s">
        <v>431</v>
      </c>
    </row>
    <row r="80" spans="1:10" ht="12" customHeight="1">
      <c r="A80" s="7"/>
      <c r="B80" s="26"/>
      <c r="C80" s="26"/>
      <c r="D80" s="27" t="s">
        <v>72</v>
      </c>
      <c r="E80" s="27" t="s">
        <v>424</v>
      </c>
      <c r="F80" s="39">
        <f>'8.12.7-8.12.13'!F262</f>
        <v>-1879.1637500000652</v>
      </c>
      <c r="G80" s="21" t="str">
        <f>'8.12.7-8.12.13'!B262</f>
        <v>WA</v>
      </c>
      <c r="H80" s="63">
        <v>1</v>
      </c>
      <c r="I80" s="16">
        <f t="shared" si="1"/>
        <v>-1879.1637500000652</v>
      </c>
      <c r="J80" s="4" t="s">
        <v>431</v>
      </c>
    </row>
    <row r="81" spans="1:10" ht="12" customHeight="1">
      <c r="A81" s="7"/>
      <c r="B81" s="26"/>
      <c r="C81" s="26"/>
      <c r="D81" s="27" t="s">
        <v>72</v>
      </c>
      <c r="E81" s="27" t="s">
        <v>424</v>
      </c>
      <c r="F81" s="39">
        <f>'8.12.7-8.12.13'!F263</f>
        <v>-10251.759999999776</v>
      </c>
      <c r="G81" s="21" t="str">
        <f>'8.12.7-8.12.13'!B263</f>
        <v>WYP</v>
      </c>
      <c r="H81" s="63">
        <v>0</v>
      </c>
      <c r="I81" s="16">
        <f t="shared" si="1"/>
        <v>0</v>
      </c>
      <c r="J81" s="4" t="s">
        <v>431</v>
      </c>
    </row>
    <row r="82" spans="1:10" ht="12" customHeight="1">
      <c r="A82" s="7"/>
      <c r="B82" s="26"/>
      <c r="C82" s="26"/>
      <c r="D82" s="27" t="s">
        <v>72</v>
      </c>
      <c r="E82" s="27" t="s">
        <v>424</v>
      </c>
      <c r="F82" s="39">
        <f>'8.12.7-8.12.13'!F264</f>
        <v>0</v>
      </c>
      <c r="G82" s="21" t="str">
        <f>'8.12.7-8.12.13'!B264</f>
        <v>WYU</v>
      </c>
      <c r="H82" s="63">
        <v>0</v>
      </c>
      <c r="I82" s="16">
        <f t="shared" si="1"/>
        <v>0</v>
      </c>
      <c r="J82" s="4" t="s">
        <v>431</v>
      </c>
    </row>
    <row r="83" spans="1:10" ht="12" customHeight="1">
      <c r="A83" s="7"/>
      <c r="B83" s="26"/>
      <c r="C83" s="26"/>
      <c r="D83" s="27" t="s">
        <v>73</v>
      </c>
      <c r="E83" s="27" t="s">
        <v>424</v>
      </c>
      <c r="F83" s="39">
        <f>'8.12.7-8.12.13'!F265</f>
        <v>187348.45208334038</v>
      </c>
      <c r="G83" s="21" t="str">
        <f>'8.12.7-8.12.13'!B265</f>
        <v>CA</v>
      </c>
      <c r="H83" s="63">
        <v>0</v>
      </c>
      <c r="I83" s="16">
        <f t="shared" si="1"/>
        <v>0</v>
      </c>
      <c r="J83" s="4" t="s">
        <v>431</v>
      </c>
    </row>
    <row r="84" spans="1:10" ht="12" customHeight="1">
      <c r="A84" s="7"/>
      <c r="B84" s="26"/>
      <c r="C84" s="26"/>
      <c r="D84" s="27" t="s">
        <v>73</v>
      </c>
      <c r="E84" s="27" t="s">
        <v>424</v>
      </c>
      <c r="F84" s="39">
        <f>'8.12.7-8.12.13'!F266</f>
        <v>0</v>
      </c>
      <c r="G84" s="21" t="str">
        <f>'8.12.7-8.12.13'!B266</f>
        <v>CAEE</v>
      </c>
      <c r="H84" s="63">
        <v>0</v>
      </c>
      <c r="I84" s="16">
        <f t="shared" si="1"/>
        <v>0</v>
      </c>
      <c r="J84" s="4" t="s">
        <v>431</v>
      </c>
    </row>
    <row r="85" spans="1:10" ht="12" customHeight="1">
      <c r="A85" s="7"/>
      <c r="B85" s="26"/>
      <c r="C85" s="26"/>
      <c r="D85" s="27" t="s">
        <v>73</v>
      </c>
      <c r="E85" s="27" t="s">
        <v>424</v>
      </c>
      <c r="F85" s="39">
        <f>'8.12.7-8.12.13'!F267</f>
        <v>1533181.8841666989</v>
      </c>
      <c r="G85" s="21" t="str">
        <f>'8.12.7-8.12.13'!B267</f>
        <v>CAGE</v>
      </c>
      <c r="H85" s="63">
        <v>0</v>
      </c>
      <c r="I85" s="16">
        <f t="shared" si="1"/>
        <v>0</v>
      </c>
      <c r="J85" s="4" t="s">
        <v>431</v>
      </c>
    </row>
    <row r="86" spans="1:10" ht="12" customHeight="1">
      <c r="A86" s="7"/>
      <c r="B86" s="26"/>
      <c r="C86" s="26"/>
      <c r="D86" s="27" t="s">
        <v>73</v>
      </c>
      <c r="E86" s="27" t="s">
        <v>424</v>
      </c>
      <c r="F86" s="39">
        <f>'8.12.7-8.12.13'!F268</f>
        <v>55901.541250000242</v>
      </c>
      <c r="G86" s="21" t="str">
        <f>'8.12.7-8.12.13'!B268</f>
        <v>CAGW</v>
      </c>
      <c r="H86" s="63">
        <v>0.2262649010137</v>
      </c>
      <c r="I86" s="16">
        <f t="shared" si="1"/>
        <v>12648.556697444572</v>
      </c>
      <c r="J86" s="4" t="s">
        <v>431</v>
      </c>
    </row>
    <row r="87" spans="1:10" ht="12" customHeight="1">
      <c r="A87" s="7"/>
      <c r="B87" s="26"/>
      <c r="C87" s="26"/>
      <c r="D87" s="27" t="s">
        <v>73</v>
      </c>
      <c r="E87" s="27" t="s">
        <v>424</v>
      </c>
      <c r="F87" s="39">
        <f>'8.12.7-8.12.13'!F269</f>
        <v>125236.48708334006</v>
      </c>
      <c r="G87" s="21" t="str">
        <f>'8.12.7-8.12.13'!B269</f>
        <v>ID</v>
      </c>
      <c r="H87" s="63">
        <v>0</v>
      </c>
      <c r="I87" s="16">
        <f t="shared" si="1"/>
        <v>0</v>
      </c>
      <c r="J87" s="4" t="s">
        <v>431</v>
      </c>
    </row>
    <row r="88" spans="1:10" ht="12" customHeight="1">
      <c r="A88" s="7"/>
      <c r="B88" s="26"/>
      <c r="C88" s="26"/>
      <c r="D88" s="27" t="s">
        <v>73</v>
      </c>
      <c r="E88" s="27" t="s">
        <v>424</v>
      </c>
      <c r="F88" s="39">
        <f>'8.12.7-8.12.13'!F270</f>
        <v>-104872.59291666001</v>
      </c>
      <c r="G88" s="21" t="str">
        <f>'8.12.7-8.12.13'!B270</f>
        <v>JBG</v>
      </c>
      <c r="H88" s="63">
        <v>0.22498093236399827</v>
      </c>
      <c r="I88" s="16">
        <f t="shared" si="1"/>
        <v>-23594.333733820211</v>
      </c>
      <c r="J88" s="4" t="s">
        <v>431</v>
      </c>
    </row>
    <row r="89" spans="1:10" ht="12" customHeight="1">
      <c r="A89" s="7"/>
      <c r="B89" s="26"/>
      <c r="C89" s="26"/>
      <c r="D89" s="27" t="s">
        <v>73</v>
      </c>
      <c r="E89" s="27" t="s">
        <v>424</v>
      </c>
      <c r="F89" s="39">
        <f>'8.12.7-8.12.13'!F271</f>
        <v>1502853.2312499993</v>
      </c>
      <c r="G89" s="21" t="str">
        <f>'8.12.7-8.12.13'!B271</f>
        <v>OR</v>
      </c>
      <c r="H89" s="63">
        <v>0</v>
      </c>
      <c r="I89" s="16">
        <f t="shared" si="1"/>
        <v>0</v>
      </c>
      <c r="J89" s="4" t="s">
        <v>431</v>
      </c>
    </row>
    <row r="90" spans="1:10" ht="12" customHeight="1">
      <c r="A90" s="7"/>
      <c r="B90" s="26"/>
      <c r="C90" s="26"/>
      <c r="D90" s="27" t="s">
        <v>73</v>
      </c>
      <c r="E90" s="27" t="s">
        <v>424</v>
      </c>
      <c r="F90" s="39">
        <f>'8.12.7-8.12.13'!F272</f>
        <v>668302.50208333996</v>
      </c>
      <c r="G90" s="21" t="str">
        <f>'8.12.7-8.12.13'!B272</f>
        <v>SO</v>
      </c>
      <c r="H90" s="63">
        <v>6.8509279244491156E-2</v>
      </c>
      <c r="I90" s="16">
        <f t="shared" si="1"/>
        <v>45784.922735019667</v>
      </c>
      <c r="J90" s="4" t="s">
        <v>431</v>
      </c>
    </row>
    <row r="91" spans="1:10" ht="12" customHeight="1">
      <c r="A91" s="7"/>
      <c r="B91" s="26"/>
      <c r="C91" s="26"/>
      <c r="D91" s="27" t="s">
        <v>73</v>
      </c>
      <c r="E91" s="27" t="s">
        <v>424</v>
      </c>
      <c r="F91" s="39">
        <f>'8.12.7-8.12.13'!F273</f>
        <v>1713506.356250003</v>
      </c>
      <c r="G91" s="21" t="str">
        <f>'8.12.7-8.12.13'!B273</f>
        <v>UT</v>
      </c>
      <c r="H91" s="63">
        <v>0</v>
      </c>
      <c r="I91" s="16">
        <f t="shared" si="1"/>
        <v>0</v>
      </c>
      <c r="J91" s="4" t="s">
        <v>431</v>
      </c>
    </row>
    <row r="92" spans="1:10" ht="12" customHeight="1">
      <c r="A92" s="7"/>
      <c r="B92" s="26"/>
      <c r="C92" s="26"/>
      <c r="D92" s="27" t="s">
        <v>73</v>
      </c>
      <c r="E92" s="27" t="s">
        <v>424</v>
      </c>
      <c r="F92" s="39">
        <f>'8.12.7-8.12.13'!F274</f>
        <v>320218.03666666988</v>
      </c>
      <c r="G92" s="21" t="str">
        <f>'8.12.7-8.12.13'!B274</f>
        <v>WA</v>
      </c>
      <c r="H92" s="63">
        <v>1</v>
      </c>
      <c r="I92" s="16">
        <f t="shared" si="1"/>
        <v>320218.03666666988</v>
      </c>
      <c r="J92" s="4" t="s">
        <v>431</v>
      </c>
    </row>
    <row r="93" spans="1:10" ht="12" customHeight="1">
      <c r="A93" s="7"/>
      <c r="B93" s="26"/>
      <c r="C93" s="26"/>
      <c r="D93" s="27" t="s">
        <v>73</v>
      </c>
      <c r="E93" s="27" t="s">
        <v>424</v>
      </c>
      <c r="F93" s="39">
        <f>'8.12.7-8.12.13'!F275</f>
        <v>597904.95916670002</v>
      </c>
      <c r="G93" s="21" t="str">
        <f>'8.12.7-8.12.13'!B275</f>
        <v>WYP</v>
      </c>
      <c r="H93" s="63">
        <v>0</v>
      </c>
      <c r="I93" s="16">
        <f t="shared" si="1"/>
        <v>0</v>
      </c>
      <c r="J93" s="4" t="s">
        <v>431</v>
      </c>
    </row>
    <row r="94" spans="1:10" ht="12" customHeight="1">
      <c r="A94" s="7"/>
      <c r="B94" s="26"/>
      <c r="C94" s="26"/>
      <c r="D94" s="27" t="s">
        <v>73</v>
      </c>
      <c r="E94" s="27" t="s">
        <v>424</v>
      </c>
      <c r="F94" s="39">
        <f>'8.12.7-8.12.13'!F276</f>
        <v>204138.17375000007</v>
      </c>
      <c r="G94" s="21" t="str">
        <f>'8.12.7-8.12.13'!B276</f>
        <v>WYU</v>
      </c>
      <c r="H94" s="63">
        <v>0</v>
      </c>
      <c r="I94" s="16">
        <f t="shared" si="1"/>
        <v>0</v>
      </c>
      <c r="J94" s="4" t="s">
        <v>431</v>
      </c>
    </row>
    <row r="95" spans="1:10" ht="12" customHeight="1">
      <c r="A95" s="7"/>
      <c r="B95" s="26"/>
      <c r="C95" s="26"/>
      <c r="D95" s="27" t="s">
        <v>74</v>
      </c>
      <c r="E95" s="27" t="s">
        <v>424</v>
      </c>
      <c r="F95" s="39">
        <f>'8.12.7-8.12.13'!F277</f>
        <v>252541.1875</v>
      </c>
      <c r="G95" s="21" t="str">
        <f>'8.12.7-8.12.13'!B277</f>
        <v>CA</v>
      </c>
      <c r="H95" s="63">
        <v>0</v>
      </c>
      <c r="I95" s="16">
        <f t="shared" si="1"/>
        <v>0</v>
      </c>
      <c r="J95" s="4" t="s">
        <v>431</v>
      </c>
    </row>
    <row r="96" spans="1:10" ht="12" customHeight="1">
      <c r="A96" s="7"/>
      <c r="B96" s="26"/>
      <c r="C96" s="26"/>
      <c r="D96" s="27" t="s">
        <v>74</v>
      </c>
      <c r="E96" s="27" t="s">
        <v>424</v>
      </c>
      <c r="F96" s="39">
        <f>'8.12.7-8.12.13'!F278</f>
        <v>101854.76208333399</v>
      </c>
      <c r="G96" s="21" t="str">
        <f>'8.12.7-8.12.13'!B278</f>
        <v>CAEE</v>
      </c>
      <c r="H96" s="63">
        <v>0</v>
      </c>
      <c r="I96" s="16">
        <f t="shared" si="1"/>
        <v>0</v>
      </c>
      <c r="J96" s="4" t="s">
        <v>431</v>
      </c>
    </row>
    <row r="97" spans="1:10" ht="12" customHeight="1">
      <c r="A97" s="7"/>
      <c r="B97" s="26"/>
      <c r="C97" s="26"/>
      <c r="D97" s="27" t="s">
        <v>74</v>
      </c>
      <c r="E97" s="27" t="s">
        <v>424</v>
      </c>
      <c r="F97" s="39">
        <f>'8.12.7-8.12.13'!F279</f>
        <v>8112367.6508333981</v>
      </c>
      <c r="G97" s="21" t="str">
        <f>'8.12.7-8.12.13'!B279</f>
        <v>CAGE</v>
      </c>
      <c r="H97" s="63">
        <v>0</v>
      </c>
      <c r="I97" s="16">
        <f t="shared" si="1"/>
        <v>0</v>
      </c>
      <c r="J97" s="4" t="s">
        <v>431</v>
      </c>
    </row>
    <row r="98" spans="1:10" ht="12" customHeight="1">
      <c r="A98" s="7"/>
      <c r="B98" s="26"/>
      <c r="C98" s="26"/>
      <c r="D98" s="27" t="s">
        <v>74</v>
      </c>
      <c r="E98" s="27" t="s">
        <v>424</v>
      </c>
      <c r="F98" s="39">
        <f>'8.12.7-8.12.13'!F280</f>
        <v>-322097.8104166016</v>
      </c>
      <c r="G98" s="21" t="str">
        <f>'8.12.7-8.12.13'!B280</f>
        <v>CAGW</v>
      </c>
      <c r="H98" s="63">
        <v>0.2262649010137</v>
      </c>
      <c r="I98" s="16">
        <f t="shared" si="1"/>
        <v>-72879.429190641866</v>
      </c>
      <c r="J98" s="4" t="s">
        <v>431</v>
      </c>
    </row>
    <row r="99" spans="1:10" ht="12" customHeight="1">
      <c r="A99" s="7"/>
      <c r="B99" s="26"/>
      <c r="C99" s="26"/>
      <c r="D99" s="27" t="s">
        <v>74</v>
      </c>
      <c r="E99" s="27" t="s">
        <v>424</v>
      </c>
      <c r="F99" s="39">
        <f>'8.12.7-8.12.13'!F281</f>
        <v>0</v>
      </c>
      <c r="G99" s="21" t="str">
        <f>'8.12.7-8.12.13'!B281</f>
        <v>CN</v>
      </c>
      <c r="H99" s="63">
        <v>6.9301032461305659E-2</v>
      </c>
      <c r="I99" s="16">
        <f t="shared" si="1"/>
        <v>0</v>
      </c>
      <c r="J99" s="4" t="s">
        <v>431</v>
      </c>
    </row>
    <row r="100" spans="1:10" ht="12" customHeight="1">
      <c r="A100" s="7"/>
      <c r="B100" s="26"/>
      <c r="C100" s="26"/>
      <c r="D100" s="27" t="s">
        <v>74</v>
      </c>
      <c r="E100" s="27" t="s">
        <v>424</v>
      </c>
      <c r="F100" s="39">
        <f>'8.12.7-8.12.13'!F282</f>
        <v>313845.59499999974</v>
      </c>
      <c r="G100" s="21" t="str">
        <f>'8.12.7-8.12.13'!B282</f>
        <v>ID</v>
      </c>
      <c r="H100" s="63">
        <v>0</v>
      </c>
      <c r="I100" s="16">
        <f t="shared" si="1"/>
        <v>0</v>
      </c>
      <c r="J100" s="4" t="s">
        <v>431</v>
      </c>
    </row>
    <row r="101" spans="1:10" ht="12" customHeight="1">
      <c r="A101" s="7"/>
      <c r="B101" s="26"/>
      <c r="C101" s="26"/>
      <c r="D101" s="27" t="s">
        <v>74</v>
      </c>
      <c r="E101" s="27" t="s">
        <v>424</v>
      </c>
      <c r="F101" s="39">
        <f>'8.12.7-8.12.13'!F283</f>
        <v>825589.61500000022</v>
      </c>
      <c r="G101" s="21" t="str">
        <f>'8.12.7-8.12.13'!B283</f>
        <v>JBG</v>
      </c>
      <c r="H101" s="63">
        <v>0.22498093236399827</v>
      </c>
      <c r="I101" s="16">
        <f t="shared" si="1"/>
        <v>185741.92133273443</v>
      </c>
      <c r="J101" s="4" t="s">
        <v>431</v>
      </c>
    </row>
    <row r="102" spans="1:10" ht="12" customHeight="1">
      <c r="A102" s="7"/>
      <c r="B102" s="23"/>
      <c r="C102" s="23"/>
      <c r="D102" s="20" t="s">
        <v>74</v>
      </c>
      <c r="E102" s="20" t="s">
        <v>424</v>
      </c>
      <c r="F102" s="39">
        <f>'8.12.7-8.12.13'!F284</f>
        <v>4190403.1316666976</v>
      </c>
      <c r="G102" s="21" t="str">
        <f>'8.12.7-8.12.13'!B284</f>
        <v>OR</v>
      </c>
      <c r="H102" s="63">
        <v>0</v>
      </c>
      <c r="I102" s="16">
        <f t="shared" si="1"/>
        <v>0</v>
      </c>
      <c r="J102" s="4" t="s">
        <v>431</v>
      </c>
    </row>
    <row r="103" spans="1:10" ht="12" customHeight="1">
      <c r="A103" s="7"/>
      <c r="B103" s="23"/>
      <c r="C103" s="23"/>
      <c r="D103" s="20" t="s">
        <v>74</v>
      </c>
      <c r="E103" s="20" t="s">
        <v>424</v>
      </c>
      <c r="F103" s="39">
        <f>'8.12.7-8.12.13'!F285</f>
        <v>0</v>
      </c>
      <c r="G103" s="21" t="str">
        <f>'8.12.7-8.12.13'!B285</f>
        <v>SG</v>
      </c>
      <c r="H103" s="63">
        <v>8.043396137671209E-2</v>
      </c>
      <c r="I103" s="16">
        <f t="shared" si="1"/>
        <v>0</v>
      </c>
      <c r="J103" s="4" t="s">
        <v>431</v>
      </c>
    </row>
    <row r="104" spans="1:10" ht="12" customHeight="1">
      <c r="A104" s="7"/>
      <c r="B104" s="33"/>
      <c r="C104" s="23"/>
      <c r="D104" s="20" t="s">
        <v>74</v>
      </c>
      <c r="E104" s="20" t="s">
        <v>424</v>
      </c>
      <c r="F104" s="39">
        <f>'8.12.7-8.12.13'!F286</f>
        <v>563084.34208340198</v>
      </c>
      <c r="G104" s="21" t="str">
        <f>'8.12.7-8.12.13'!B286</f>
        <v>SO</v>
      </c>
      <c r="H104" s="63">
        <v>6.8509279244491156E-2</v>
      </c>
      <c r="I104" s="16">
        <f t="shared" si="1"/>
        <v>38576.502429992368</v>
      </c>
      <c r="J104" s="4" t="s">
        <v>431</v>
      </c>
    </row>
    <row r="105" spans="1:10" ht="12" customHeight="1">
      <c r="A105" s="7"/>
      <c r="B105" s="33"/>
      <c r="C105" s="23"/>
      <c r="D105" s="20" t="s">
        <v>74</v>
      </c>
      <c r="E105" s="20" t="s">
        <v>424</v>
      </c>
      <c r="F105" s="39">
        <f>'8.12.7-8.12.13'!F287</f>
        <v>2325244.1245834008</v>
      </c>
      <c r="G105" s="21" t="str">
        <f>'8.12.7-8.12.13'!B287</f>
        <v>UT</v>
      </c>
      <c r="H105" s="63">
        <v>0</v>
      </c>
      <c r="I105" s="16">
        <f t="shared" si="1"/>
        <v>0</v>
      </c>
      <c r="J105" s="4" t="s">
        <v>431</v>
      </c>
    </row>
    <row r="106" spans="1:10" ht="12" customHeight="1">
      <c r="A106" s="7"/>
      <c r="B106" s="33"/>
      <c r="C106" s="23"/>
      <c r="D106" s="20" t="s">
        <v>74</v>
      </c>
      <c r="E106" s="20" t="s">
        <v>424</v>
      </c>
      <c r="F106" s="39">
        <f>'8.12.7-8.12.13'!F288</f>
        <v>857807.82541669905</v>
      </c>
      <c r="G106" s="21" t="str">
        <f>'8.12.7-8.12.13'!B288</f>
        <v>WA</v>
      </c>
      <c r="H106" s="63">
        <v>1</v>
      </c>
      <c r="I106" s="16">
        <f t="shared" si="1"/>
        <v>857807.82541669905</v>
      </c>
      <c r="J106" s="4" t="s">
        <v>431</v>
      </c>
    </row>
    <row r="107" spans="1:10" ht="12" customHeight="1">
      <c r="A107" s="7"/>
      <c r="B107" s="33"/>
      <c r="C107" s="23"/>
      <c r="D107" s="20" t="s">
        <v>74</v>
      </c>
      <c r="E107" s="20" t="s">
        <v>424</v>
      </c>
      <c r="F107" s="39">
        <f>'8.12.7-8.12.13'!F289</f>
        <v>2214076.5237500034</v>
      </c>
      <c r="G107" s="21" t="str">
        <f>'8.12.7-8.12.13'!B289</f>
        <v>WYP</v>
      </c>
      <c r="H107" s="63">
        <v>0</v>
      </c>
      <c r="I107" s="16">
        <f t="shared" si="1"/>
        <v>0</v>
      </c>
      <c r="J107" s="4" t="s">
        <v>431</v>
      </c>
    </row>
    <row r="108" spans="1:10" ht="12" customHeight="1">
      <c r="A108" s="7"/>
      <c r="B108" s="23"/>
      <c r="C108" s="23"/>
      <c r="D108" s="20" t="s">
        <v>74</v>
      </c>
      <c r="E108" s="12" t="s">
        <v>424</v>
      </c>
      <c r="F108" s="39">
        <f>'8.12.7-8.12.13'!F290</f>
        <v>528014.07166667003</v>
      </c>
      <c r="G108" s="21" t="str">
        <f>'8.12.7-8.12.13'!B290</f>
        <v>WYU</v>
      </c>
      <c r="H108" s="63">
        <v>0</v>
      </c>
      <c r="I108" s="16">
        <f t="shared" si="1"/>
        <v>0</v>
      </c>
      <c r="J108" s="4" t="s">
        <v>431</v>
      </c>
    </row>
    <row r="109" spans="1:10" s="7" customFormat="1" ht="12" customHeight="1">
      <c r="B109" s="23"/>
      <c r="C109" s="23"/>
      <c r="D109" s="20"/>
      <c r="E109" s="12"/>
      <c r="F109" s="32">
        <f>SUM(F10:F108)</f>
        <v>27725377.821667969</v>
      </c>
      <c r="G109" s="12"/>
      <c r="H109" s="9"/>
      <c r="I109" s="32">
        <f>SUM(I10:I108)</f>
        <v>1807658.2940205114</v>
      </c>
      <c r="J109" s="9"/>
    </row>
    <row r="110" spans="1:10" s="7" customFormat="1" ht="12" customHeight="1" thickBot="1">
      <c r="D110" s="27"/>
      <c r="E110" s="9"/>
      <c r="F110" s="9"/>
      <c r="G110" s="9"/>
      <c r="H110" s="9"/>
      <c r="I110" s="9"/>
      <c r="J110" s="9"/>
    </row>
    <row r="111" spans="1:10" ht="12" customHeight="1">
      <c r="A111" s="67" t="s">
        <v>435</v>
      </c>
      <c r="B111" s="68"/>
      <c r="C111" s="68"/>
      <c r="D111" s="68"/>
      <c r="E111" s="68"/>
      <c r="F111" s="68"/>
      <c r="G111" s="68"/>
      <c r="H111" s="68"/>
      <c r="I111" s="68"/>
      <c r="J111" s="69"/>
    </row>
    <row r="112" spans="1:10" ht="12" customHeight="1">
      <c r="A112" s="70"/>
      <c r="B112" s="71"/>
      <c r="C112" s="71"/>
      <c r="D112" s="71"/>
      <c r="E112" s="71"/>
      <c r="F112" s="71"/>
      <c r="G112" s="71"/>
      <c r="H112" s="71"/>
      <c r="I112" s="71"/>
      <c r="J112" s="72"/>
    </row>
    <row r="113" spans="1:10" ht="12" customHeight="1" thickBot="1">
      <c r="A113" s="73"/>
      <c r="B113" s="74"/>
      <c r="C113" s="74"/>
      <c r="D113" s="74"/>
      <c r="E113" s="74"/>
      <c r="F113" s="74"/>
      <c r="G113" s="74"/>
      <c r="H113" s="74"/>
      <c r="I113" s="74"/>
      <c r="J113" s="75"/>
    </row>
    <row r="114" spans="1:10" ht="12" customHeight="1">
      <c r="D114" s="27"/>
      <c r="E114" s="9" t="s">
        <v>52</v>
      </c>
      <c r="G114" s="3"/>
    </row>
    <row r="115" spans="1:10">
      <c r="D115" s="34"/>
      <c r="E115" s="12"/>
      <c r="F115" s="23"/>
      <c r="G115" s="3"/>
    </row>
    <row r="116" spans="1:10">
      <c r="D116" s="21"/>
      <c r="E116" s="12"/>
      <c r="F116" s="13"/>
      <c r="G116" s="35"/>
    </row>
    <row r="117" spans="1:10">
      <c r="D117" s="20"/>
      <c r="E117" s="12"/>
      <c r="F117" s="13"/>
      <c r="G117" s="3"/>
    </row>
    <row r="118" spans="1:10">
      <c r="D118" s="36"/>
      <c r="E118" s="12"/>
      <c r="F118" s="13"/>
      <c r="G118" s="3"/>
    </row>
    <row r="119" spans="1:10">
      <c r="D119" s="20"/>
      <c r="E119" s="12"/>
      <c r="F119" s="13"/>
      <c r="G119" s="3"/>
    </row>
    <row r="120" spans="1:10">
      <c r="D120" s="20"/>
      <c r="E120" s="12"/>
      <c r="F120" s="13"/>
      <c r="G120" s="3"/>
    </row>
    <row r="121" spans="1:10">
      <c r="D121" s="21"/>
      <c r="E121" s="12"/>
      <c r="F121" s="13"/>
      <c r="G121" s="3"/>
    </row>
    <row r="122" spans="1:10">
      <c r="D122" s="20"/>
      <c r="E122" s="12"/>
      <c r="F122" s="13"/>
      <c r="G122" s="3"/>
    </row>
    <row r="123" spans="1:10">
      <c r="D123" s="36"/>
      <c r="E123" s="12"/>
      <c r="F123" s="13"/>
      <c r="G123" s="3"/>
    </row>
    <row r="124" spans="1:10">
      <c r="D124" s="37"/>
      <c r="E124" s="23"/>
      <c r="F124" s="23"/>
      <c r="G124" s="3"/>
    </row>
    <row r="125" spans="1:10">
      <c r="D125" s="37"/>
      <c r="E125" s="23"/>
      <c r="F125" s="23"/>
      <c r="G125" s="3"/>
    </row>
    <row r="126" spans="1:10">
      <c r="D126" s="38"/>
      <c r="G126" s="3"/>
    </row>
    <row r="127" spans="1:10">
      <c r="D127" s="38"/>
      <c r="G127" s="3"/>
    </row>
    <row r="128" spans="1:10">
      <c r="D128" s="38"/>
      <c r="G128" s="3"/>
    </row>
    <row r="129" spans="4:7">
      <c r="D129" s="38"/>
      <c r="G129" s="3"/>
    </row>
    <row r="130" spans="4:7">
      <c r="D130" s="38"/>
      <c r="G130" s="3"/>
    </row>
    <row r="131" spans="4:7">
      <c r="D131" s="38"/>
      <c r="G131" s="3"/>
    </row>
    <row r="132" spans="4:7">
      <c r="D132" s="38"/>
      <c r="G132" s="3"/>
    </row>
    <row r="133" spans="4:7">
      <c r="D133" s="38"/>
      <c r="G133" s="3"/>
    </row>
    <row r="134" spans="4:7">
      <c r="D134" s="38"/>
      <c r="G134" s="3"/>
    </row>
    <row r="135" spans="4:7">
      <c r="D135" s="38"/>
      <c r="G135" s="3"/>
    </row>
    <row r="136" spans="4:7">
      <c r="D136" s="38"/>
      <c r="G136" s="3"/>
    </row>
    <row r="137" spans="4:7">
      <c r="D137" s="38"/>
      <c r="G137" s="3"/>
    </row>
    <row r="138" spans="4:7">
      <c r="D138" s="38"/>
      <c r="G138" s="3"/>
    </row>
    <row r="139" spans="4:7">
      <c r="D139" s="38"/>
      <c r="G139" s="3"/>
    </row>
    <row r="140" spans="4:7">
      <c r="D140" s="38"/>
      <c r="G140" s="3"/>
    </row>
    <row r="141" spans="4:7">
      <c r="D141" s="38"/>
      <c r="G141" s="3"/>
    </row>
    <row r="142" spans="4:7">
      <c r="D142" s="38"/>
      <c r="G142" s="3"/>
    </row>
    <row r="143" spans="4:7">
      <c r="D143" s="38"/>
      <c r="G143" s="3"/>
    </row>
    <row r="144" spans="4:7">
      <c r="D144" s="38"/>
      <c r="G144" s="3"/>
    </row>
    <row r="145" spans="4:7">
      <c r="D145" s="38"/>
      <c r="G145" s="3"/>
    </row>
    <row r="146" spans="4:7">
      <c r="D146" s="38"/>
      <c r="G146" s="3"/>
    </row>
    <row r="147" spans="4:7">
      <c r="D147" s="38"/>
      <c r="G147" s="3"/>
    </row>
    <row r="148" spans="4:7">
      <c r="D148" s="38"/>
      <c r="G148" s="3"/>
    </row>
    <row r="149" spans="4:7">
      <c r="D149" s="38"/>
      <c r="G149" s="3"/>
    </row>
    <row r="150" spans="4:7">
      <c r="D150" s="38"/>
      <c r="G150" s="3"/>
    </row>
    <row r="151" spans="4:7">
      <c r="D151" s="38"/>
      <c r="G151" s="3"/>
    </row>
    <row r="152" spans="4:7">
      <c r="D152" s="38"/>
      <c r="G152" s="3"/>
    </row>
    <row r="153" spans="4:7">
      <c r="D153" s="38"/>
      <c r="G153" s="3"/>
    </row>
    <row r="154" spans="4:7">
      <c r="D154" s="38"/>
      <c r="G154" s="3"/>
    </row>
    <row r="155" spans="4:7">
      <c r="D155" s="38"/>
      <c r="G155" s="3"/>
    </row>
    <row r="156" spans="4:7">
      <c r="D156" s="38"/>
      <c r="G156" s="3"/>
    </row>
    <row r="157" spans="4:7">
      <c r="D157" s="38"/>
      <c r="G157" s="3"/>
    </row>
    <row r="158" spans="4:7">
      <c r="D158" s="38"/>
      <c r="G158" s="3"/>
    </row>
    <row r="159" spans="4:7">
      <c r="D159" s="38"/>
      <c r="G159" s="3"/>
    </row>
    <row r="160" spans="4:7">
      <c r="D160" s="38"/>
      <c r="G160" s="3"/>
    </row>
    <row r="161" spans="4:7">
      <c r="D161" s="38"/>
      <c r="G161" s="3"/>
    </row>
    <row r="162" spans="4:7">
      <c r="D162" s="38"/>
      <c r="G162" s="3"/>
    </row>
    <row r="163" spans="4:7">
      <c r="D163" s="38"/>
      <c r="G163" s="3"/>
    </row>
    <row r="164" spans="4:7">
      <c r="D164" s="38"/>
      <c r="G164" s="3"/>
    </row>
    <row r="165" spans="4:7">
      <c r="D165" s="38"/>
      <c r="G165" s="3"/>
    </row>
    <row r="166" spans="4:7">
      <c r="D166" s="38"/>
      <c r="G166" s="3"/>
    </row>
    <row r="167" spans="4:7">
      <c r="D167" s="38"/>
      <c r="G167" s="3"/>
    </row>
    <row r="168" spans="4:7">
      <c r="D168" s="38"/>
      <c r="G168" s="3"/>
    </row>
    <row r="169" spans="4:7">
      <c r="D169" s="38"/>
      <c r="G169" s="3"/>
    </row>
    <row r="170" spans="4:7">
      <c r="D170" s="38"/>
      <c r="G170" s="3"/>
    </row>
    <row r="171" spans="4:7">
      <c r="D171" s="38"/>
      <c r="G171" s="3"/>
    </row>
    <row r="172" spans="4:7">
      <c r="D172" s="38"/>
      <c r="G172" s="3"/>
    </row>
    <row r="173" spans="4:7">
      <c r="D173" s="38"/>
      <c r="G173" s="3"/>
    </row>
    <row r="174" spans="4:7">
      <c r="D174" s="38"/>
      <c r="G174" s="3"/>
    </row>
    <row r="175" spans="4:7">
      <c r="D175" s="38"/>
      <c r="G175" s="3"/>
    </row>
    <row r="176" spans="4:7">
      <c r="D176" s="38"/>
      <c r="G176" s="3"/>
    </row>
    <row r="177" spans="4:7">
      <c r="D177" s="38"/>
      <c r="G177" s="3"/>
    </row>
    <row r="178" spans="4:7">
      <c r="D178" s="38"/>
      <c r="G178" s="3"/>
    </row>
    <row r="179" spans="4:7">
      <c r="D179" s="38"/>
      <c r="G179" s="3"/>
    </row>
    <row r="180" spans="4:7">
      <c r="D180" s="38"/>
      <c r="G180" s="3"/>
    </row>
    <row r="181" spans="4:7">
      <c r="D181" s="38"/>
      <c r="G181" s="3"/>
    </row>
    <row r="182" spans="4:7">
      <c r="D182" s="38"/>
      <c r="G182" s="3"/>
    </row>
    <row r="183" spans="4:7">
      <c r="D183" s="38"/>
      <c r="G183" s="3"/>
    </row>
    <row r="184" spans="4:7">
      <c r="D184" s="38"/>
      <c r="G184" s="3"/>
    </row>
    <row r="185" spans="4:7">
      <c r="D185" s="38"/>
      <c r="G185" s="3"/>
    </row>
    <row r="186" spans="4:7">
      <c r="D186" s="38"/>
      <c r="G186" s="3"/>
    </row>
    <row r="187" spans="4:7">
      <c r="D187" s="38"/>
      <c r="G187" s="3"/>
    </row>
    <row r="188" spans="4:7">
      <c r="D188" s="38"/>
      <c r="G188" s="3"/>
    </row>
    <row r="189" spans="4:7">
      <c r="D189" s="38"/>
      <c r="G189" s="3"/>
    </row>
    <row r="190" spans="4:7">
      <c r="D190" s="38"/>
      <c r="G190" s="3"/>
    </row>
    <row r="191" spans="4:7">
      <c r="D191" s="38"/>
      <c r="G191" s="3"/>
    </row>
    <row r="192" spans="4:7">
      <c r="D192" s="38"/>
      <c r="G192" s="3"/>
    </row>
    <row r="193" spans="4:7">
      <c r="D193" s="38"/>
      <c r="G193" s="3"/>
    </row>
    <row r="194" spans="4:7">
      <c r="D194" s="38"/>
      <c r="G194" s="3"/>
    </row>
    <row r="195" spans="4:7">
      <c r="D195" s="38"/>
      <c r="G195" s="3"/>
    </row>
    <row r="196" spans="4:7">
      <c r="D196" s="38"/>
      <c r="G196" s="3"/>
    </row>
    <row r="197" spans="4:7">
      <c r="D197" s="38"/>
      <c r="G197" s="3"/>
    </row>
    <row r="198" spans="4:7">
      <c r="D198" s="38"/>
      <c r="G198" s="3"/>
    </row>
    <row r="199" spans="4:7">
      <c r="D199" s="38"/>
      <c r="G199" s="3"/>
    </row>
    <row r="200" spans="4:7">
      <c r="D200" s="38"/>
      <c r="G200" s="3"/>
    </row>
    <row r="201" spans="4:7">
      <c r="D201" s="38"/>
      <c r="G201" s="3"/>
    </row>
    <row r="202" spans="4:7">
      <c r="D202" s="38"/>
      <c r="G202" s="3"/>
    </row>
    <row r="203" spans="4:7">
      <c r="D203" s="38"/>
      <c r="G203" s="3"/>
    </row>
    <row r="204" spans="4:7">
      <c r="D204" s="38"/>
      <c r="G204" s="3"/>
    </row>
    <row r="205" spans="4:7">
      <c r="D205" s="38"/>
      <c r="G205" s="3"/>
    </row>
    <row r="206" spans="4:7">
      <c r="D206" s="38"/>
      <c r="G206" s="3"/>
    </row>
    <row r="207" spans="4:7">
      <c r="D207" s="38"/>
      <c r="G207" s="3"/>
    </row>
    <row r="208" spans="4:7">
      <c r="D208" s="38"/>
      <c r="G208" s="3"/>
    </row>
    <row r="209" spans="4:7">
      <c r="D209" s="38"/>
      <c r="G209" s="3"/>
    </row>
    <row r="210" spans="4:7">
      <c r="D210" s="38"/>
      <c r="G210" s="3"/>
    </row>
    <row r="211" spans="4:7">
      <c r="D211" s="38"/>
      <c r="G211" s="3"/>
    </row>
    <row r="212" spans="4:7">
      <c r="D212" s="38"/>
      <c r="G212" s="3"/>
    </row>
    <row r="213" spans="4:7">
      <c r="D213" s="38"/>
      <c r="G213" s="3"/>
    </row>
    <row r="214" spans="4:7">
      <c r="D214" s="38"/>
      <c r="G214" s="3"/>
    </row>
    <row r="215" spans="4:7">
      <c r="D215" s="38"/>
      <c r="G215" s="3"/>
    </row>
    <row r="216" spans="4:7">
      <c r="D216" s="38"/>
      <c r="G216" s="3"/>
    </row>
    <row r="217" spans="4:7">
      <c r="D217" s="38"/>
      <c r="G217" s="3"/>
    </row>
    <row r="218" spans="4:7">
      <c r="D218" s="38"/>
      <c r="G218" s="3"/>
    </row>
    <row r="219" spans="4:7">
      <c r="D219" s="38"/>
      <c r="G219" s="3"/>
    </row>
    <row r="220" spans="4:7">
      <c r="D220" s="38"/>
      <c r="G220" s="3"/>
    </row>
    <row r="221" spans="4:7">
      <c r="D221" s="38"/>
      <c r="G221" s="3"/>
    </row>
    <row r="222" spans="4:7">
      <c r="D222" s="38"/>
      <c r="G222" s="3"/>
    </row>
    <row r="223" spans="4:7">
      <c r="D223" s="38"/>
      <c r="G223" s="3"/>
    </row>
    <row r="224" spans="4:7">
      <c r="D224" s="38"/>
      <c r="G224" s="3"/>
    </row>
    <row r="225" spans="4:7">
      <c r="D225" s="38"/>
      <c r="G225" s="3"/>
    </row>
    <row r="226" spans="4:7">
      <c r="D226" s="38"/>
      <c r="G226" s="3"/>
    </row>
    <row r="227" spans="4:7">
      <c r="D227" s="38"/>
      <c r="G227" s="3"/>
    </row>
    <row r="228" spans="4:7">
      <c r="D228" s="38"/>
      <c r="G228" s="3"/>
    </row>
    <row r="229" spans="4:7">
      <c r="D229" s="38"/>
      <c r="G229" s="3"/>
    </row>
    <row r="230" spans="4:7">
      <c r="D230" s="38"/>
      <c r="G230" s="3"/>
    </row>
    <row r="231" spans="4:7">
      <c r="D231" s="38"/>
      <c r="G231" s="3"/>
    </row>
    <row r="232" spans="4:7">
      <c r="D232" s="38"/>
      <c r="G232" s="3"/>
    </row>
    <row r="233" spans="4:7">
      <c r="D233" s="38"/>
      <c r="G233" s="3"/>
    </row>
    <row r="234" spans="4:7">
      <c r="D234" s="38"/>
      <c r="G234" s="3"/>
    </row>
    <row r="235" spans="4:7">
      <c r="D235" s="38"/>
      <c r="G235" s="3"/>
    </row>
    <row r="236" spans="4:7">
      <c r="D236" s="38"/>
      <c r="G236" s="3"/>
    </row>
    <row r="237" spans="4:7">
      <c r="D237" s="38"/>
      <c r="G237" s="3"/>
    </row>
    <row r="238" spans="4:7">
      <c r="D238" s="38"/>
      <c r="G238" s="3"/>
    </row>
    <row r="239" spans="4:7">
      <c r="D239" s="38"/>
      <c r="G239" s="3"/>
    </row>
    <row r="240" spans="4:7">
      <c r="D240" s="38"/>
      <c r="G240" s="3"/>
    </row>
    <row r="241" spans="4:7">
      <c r="D241" s="38"/>
      <c r="G241" s="3"/>
    </row>
    <row r="242" spans="4:7">
      <c r="D242" s="38"/>
      <c r="G242" s="3"/>
    </row>
    <row r="243" spans="4:7">
      <c r="D243" s="38"/>
      <c r="G243" s="3"/>
    </row>
    <row r="244" spans="4:7">
      <c r="D244" s="38"/>
      <c r="G244" s="3"/>
    </row>
    <row r="245" spans="4:7">
      <c r="D245" s="38"/>
      <c r="G245" s="3"/>
    </row>
    <row r="246" spans="4:7">
      <c r="D246" s="38"/>
      <c r="G246" s="3"/>
    </row>
    <row r="247" spans="4:7">
      <c r="D247" s="38"/>
      <c r="G247" s="3"/>
    </row>
    <row r="248" spans="4:7">
      <c r="D248" s="38"/>
      <c r="G248" s="3"/>
    </row>
    <row r="249" spans="4:7">
      <c r="D249" s="38"/>
      <c r="G249" s="3"/>
    </row>
    <row r="250" spans="4:7">
      <c r="D250" s="38"/>
      <c r="G250" s="3"/>
    </row>
    <row r="251" spans="4:7">
      <c r="D251" s="38"/>
      <c r="G251" s="3"/>
    </row>
    <row r="252" spans="4:7">
      <c r="D252" s="38"/>
      <c r="G252" s="3"/>
    </row>
    <row r="253" spans="4:7">
      <c r="D253" s="38"/>
      <c r="G253" s="3"/>
    </row>
    <row r="254" spans="4:7">
      <c r="D254" s="38"/>
      <c r="G254" s="3"/>
    </row>
    <row r="255" spans="4:7">
      <c r="D255" s="38"/>
      <c r="G255" s="3"/>
    </row>
    <row r="256" spans="4:7">
      <c r="D256" s="38"/>
      <c r="G256" s="3"/>
    </row>
    <row r="257" spans="4:7">
      <c r="D257" s="38"/>
      <c r="G257" s="3"/>
    </row>
    <row r="258" spans="4:7">
      <c r="D258" s="38"/>
      <c r="G258" s="3"/>
    </row>
    <row r="259" spans="4:7">
      <c r="D259" s="38"/>
      <c r="G259" s="3"/>
    </row>
    <row r="260" spans="4:7">
      <c r="D260" s="38"/>
      <c r="G260" s="3"/>
    </row>
    <row r="261" spans="4:7">
      <c r="D261" s="38"/>
      <c r="G261" s="3"/>
    </row>
    <row r="262" spans="4:7">
      <c r="D262" s="38"/>
      <c r="G262" s="3"/>
    </row>
    <row r="263" spans="4:7">
      <c r="D263" s="38"/>
      <c r="G263" s="3"/>
    </row>
    <row r="264" spans="4:7">
      <c r="D264" s="38"/>
      <c r="G264" s="3"/>
    </row>
    <row r="265" spans="4:7">
      <c r="D265" s="38"/>
      <c r="G265" s="3"/>
    </row>
    <row r="266" spans="4:7">
      <c r="D266" s="38"/>
      <c r="G266" s="3"/>
    </row>
    <row r="267" spans="4:7">
      <c r="D267" s="38"/>
      <c r="G267" s="3"/>
    </row>
    <row r="268" spans="4:7">
      <c r="D268" s="38"/>
      <c r="G268" s="3"/>
    </row>
    <row r="269" spans="4:7">
      <c r="D269" s="38"/>
      <c r="G269" s="3"/>
    </row>
    <row r="270" spans="4:7">
      <c r="D270" s="38"/>
      <c r="G270" s="3"/>
    </row>
    <row r="271" spans="4:7">
      <c r="D271" s="38"/>
      <c r="G271" s="3"/>
    </row>
    <row r="272" spans="4:7">
      <c r="D272" s="38"/>
      <c r="G272" s="3"/>
    </row>
    <row r="273" spans="4:7">
      <c r="D273" s="38"/>
      <c r="G273" s="3"/>
    </row>
    <row r="274" spans="4:7">
      <c r="D274" s="38"/>
      <c r="G274" s="3"/>
    </row>
    <row r="275" spans="4:7">
      <c r="D275" s="38"/>
      <c r="G275" s="3"/>
    </row>
    <row r="276" spans="4:7">
      <c r="D276" s="38"/>
      <c r="G276" s="3"/>
    </row>
    <row r="277" spans="4:7">
      <c r="D277" s="38"/>
      <c r="G277" s="3"/>
    </row>
    <row r="278" spans="4:7">
      <c r="D278" s="38"/>
      <c r="G278" s="3"/>
    </row>
    <row r="279" spans="4:7">
      <c r="D279" s="38"/>
      <c r="G279" s="3"/>
    </row>
    <row r="280" spans="4:7">
      <c r="D280" s="38"/>
      <c r="G280" s="3"/>
    </row>
    <row r="281" spans="4:7">
      <c r="D281" s="38"/>
      <c r="G281" s="3"/>
    </row>
    <row r="282" spans="4:7">
      <c r="D282" s="38"/>
      <c r="G282" s="3"/>
    </row>
    <row r="283" spans="4:7">
      <c r="D283" s="38"/>
      <c r="G283" s="3"/>
    </row>
    <row r="284" spans="4:7">
      <c r="D284" s="38"/>
      <c r="G284" s="3"/>
    </row>
    <row r="285" spans="4:7">
      <c r="D285" s="38"/>
      <c r="G285" s="3"/>
    </row>
    <row r="286" spans="4:7">
      <c r="D286" s="38"/>
      <c r="G286" s="3"/>
    </row>
    <row r="287" spans="4:7">
      <c r="D287" s="38"/>
      <c r="G287" s="3"/>
    </row>
    <row r="288" spans="4:7">
      <c r="D288" s="38"/>
      <c r="G288" s="3"/>
    </row>
    <row r="289" spans="4:7">
      <c r="D289" s="38"/>
      <c r="G289" s="3"/>
    </row>
    <row r="290" spans="4:7">
      <c r="D290" s="38"/>
      <c r="G290" s="3"/>
    </row>
    <row r="291" spans="4:7">
      <c r="D291" s="38"/>
      <c r="G291" s="3"/>
    </row>
    <row r="292" spans="4:7">
      <c r="D292" s="38"/>
      <c r="G292" s="3"/>
    </row>
    <row r="293" spans="4:7">
      <c r="D293" s="38"/>
      <c r="G293" s="3"/>
    </row>
    <row r="294" spans="4:7">
      <c r="D294" s="38"/>
      <c r="G294" s="3"/>
    </row>
    <row r="295" spans="4:7">
      <c r="D295" s="38"/>
      <c r="G295" s="3"/>
    </row>
    <row r="296" spans="4:7">
      <c r="D296" s="38"/>
      <c r="G296" s="3"/>
    </row>
    <row r="297" spans="4:7">
      <c r="D297" s="38"/>
      <c r="G297" s="3"/>
    </row>
    <row r="298" spans="4:7">
      <c r="D298" s="38"/>
      <c r="G298" s="3"/>
    </row>
    <row r="299" spans="4:7">
      <c r="D299" s="38"/>
      <c r="G299" s="3"/>
    </row>
    <row r="300" spans="4:7">
      <c r="D300" s="38"/>
      <c r="G300" s="3"/>
    </row>
    <row r="301" spans="4:7">
      <c r="D301" s="38"/>
      <c r="G301" s="3"/>
    </row>
    <row r="302" spans="4:7">
      <c r="D302" s="38"/>
      <c r="G302" s="3"/>
    </row>
    <row r="303" spans="4:7">
      <c r="D303" s="38"/>
      <c r="G303" s="3"/>
    </row>
    <row r="304" spans="4:7">
      <c r="D304" s="38"/>
      <c r="G304" s="3"/>
    </row>
    <row r="305" spans="4:7">
      <c r="D305" s="38"/>
      <c r="G305" s="3"/>
    </row>
    <row r="306" spans="4:7">
      <c r="D306" s="38"/>
      <c r="G306" s="3"/>
    </row>
    <row r="307" spans="4:7">
      <c r="D307" s="38"/>
      <c r="G307" s="3"/>
    </row>
    <row r="308" spans="4:7">
      <c r="D308" s="38"/>
      <c r="G308" s="3"/>
    </row>
    <row r="309" spans="4:7">
      <c r="D309" s="38"/>
      <c r="G309" s="3"/>
    </row>
    <row r="310" spans="4:7">
      <c r="D310" s="38"/>
      <c r="G310" s="3"/>
    </row>
    <row r="311" spans="4:7">
      <c r="D311" s="38"/>
      <c r="G311" s="3"/>
    </row>
    <row r="312" spans="4:7">
      <c r="D312" s="38"/>
      <c r="G312" s="3"/>
    </row>
    <row r="313" spans="4:7">
      <c r="D313" s="38"/>
      <c r="G313" s="3"/>
    </row>
    <row r="314" spans="4:7">
      <c r="D314" s="38"/>
      <c r="G314" s="3"/>
    </row>
    <row r="315" spans="4:7">
      <c r="D315" s="38"/>
      <c r="G315" s="3"/>
    </row>
    <row r="316" spans="4:7">
      <c r="D316" s="38"/>
      <c r="G316" s="3"/>
    </row>
    <row r="317" spans="4:7">
      <c r="D317" s="38"/>
      <c r="G317" s="3"/>
    </row>
    <row r="318" spans="4:7">
      <c r="D318" s="38"/>
      <c r="G318" s="3"/>
    </row>
    <row r="319" spans="4:7">
      <c r="D319" s="38"/>
      <c r="G319" s="3"/>
    </row>
    <row r="320" spans="4:7">
      <c r="D320" s="38"/>
      <c r="G320" s="3"/>
    </row>
    <row r="321" spans="4:7">
      <c r="D321" s="38"/>
      <c r="G321" s="3"/>
    </row>
    <row r="322" spans="4:7">
      <c r="D322" s="38"/>
      <c r="G322" s="3"/>
    </row>
    <row r="323" spans="4:7">
      <c r="D323" s="38"/>
      <c r="G323" s="3"/>
    </row>
    <row r="324" spans="4:7">
      <c r="D324" s="38"/>
      <c r="G324" s="3"/>
    </row>
    <row r="325" spans="4:7">
      <c r="D325" s="38"/>
    </row>
    <row r="326" spans="4:7">
      <c r="D326" s="38"/>
    </row>
    <row r="327" spans="4:7">
      <c r="D327" s="38"/>
    </row>
    <row r="328" spans="4:7">
      <c r="D328" s="38"/>
    </row>
    <row r="329" spans="4:7">
      <c r="D329" s="38"/>
    </row>
    <row r="330" spans="4:7">
      <c r="D330" s="38"/>
    </row>
    <row r="331" spans="4:7">
      <c r="D331" s="38"/>
    </row>
    <row r="332" spans="4:7">
      <c r="D332" s="38"/>
    </row>
    <row r="333" spans="4:7">
      <c r="D333" s="38"/>
    </row>
    <row r="334" spans="4:7">
      <c r="D334" s="38"/>
    </row>
    <row r="335" spans="4:7">
      <c r="D335" s="38"/>
    </row>
    <row r="336" spans="4:7">
      <c r="D336" s="38"/>
    </row>
    <row r="337" spans="4:4">
      <c r="D337" s="38"/>
    </row>
    <row r="338" spans="4:4">
      <c r="D338" s="38"/>
    </row>
    <row r="339" spans="4:4">
      <c r="D339" s="38"/>
    </row>
    <row r="340" spans="4:4">
      <c r="D340" s="38"/>
    </row>
    <row r="341" spans="4:4">
      <c r="D341" s="38"/>
    </row>
    <row r="342" spans="4:4">
      <c r="D342" s="38"/>
    </row>
    <row r="343" spans="4:4">
      <c r="D343" s="38"/>
    </row>
    <row r="344" spans="4:4">
      <c r="D344" s="38"/>
    </row>
    <row r="345" spans="4:4">
      <c r="D345" s="38"/>
    </row>
    <row r="346" spans="4:4">
      <c r="D346" s="38"/>
    </row>
    <row r="347" spans="4:4">
      <c r="D347" s="38"/>
    </row>
    <row r="348" spans="4:4">
      <c r="D348" s="38"/>
    </row>
    <row r="349" spans="4:4">
      <c r="D349" s="38"/>
    </row>
    <row r="350" spans="4:4">
      <c r="D350" s="38"/>
    </row>
    <row r="351" spans="4:4">
      <c r="D351" s="38"/>
    </row>
    <row r="352" spans="4:4">
      <c r="D352" s="38"/>
    </row>
    <row r="353" spans="4:4">
      <c r="D353" s="38"/>
    </row>
    <row r="354" spans="4:4">
      <c r="D354" s="38"/>
    </row>
    <row r="355" spans="4:4">
      <c r="D355" s="38"/>
    </row>
    <row r="356" spans="4:4">
      <c r="D356" s="38"/>
    </row>
    <row r="357" spans="4:4">
      <c r="D357" s="38"/>
    </row>
    <row r="358" spans="4:4">
      <c r="D358" s="38"/>
    </row>
    <row r="359" spans="4:4">
      <c r="D359" s="38"/>
    </row>
    <row r="360" spans="4:4">
      <c r="D360" s="38"/>
    </row>
    <row r="361" spans="4:4">
      <c r="D361" s="38"/>
    </row>
    <row r="362" spans="4:4">
      <c r="D362" s="38"/>
    </row>
    <row r="363" spans="4:4">
      <c r="D363" s="38"/>
    </row>
    <row r="364" spans="4:4">
      <c r="D364" s="38"/>
    </row>
    <row r="365" spans="4:4">
      <c r="D365" s="38"/>
    </row>
    <row r="366" spans="4:4">
      <c r="D366" s="38"/>
    </row>
    <row r="367" spans="4:4">
      <c r="D367" s="38"/>
    </row>
    <row r="368" spans="4:4">
      <c r="D368" s="38"/>
    </row>
    <row r="369" spans="4:4">
      <c r="D369" s="38"/>
    </row>
    <row r="370" spans="4:4">
      <c r="D370" s="38"/>
    </row>
    <row r="371" spans="4:4">
      <c r="D371" s="38"/>
    </row>
    <row r="372" spans="4:4">
      <c r="D372" s="38"/>
    </row>
    <row r="373" spans="4:4">
      <c r="D373" s="38"/>
    </row>
    <row r="374" spans="4:4">
      <c r="D374" s="38"/>
    </row>
    <row r="375" spans="4:4">
      <c r="D375" s="38"/>
    </row>
    <row r="376" spans="4:4">
      <c r="D376" s="38"/>
    </row>
    <row r="377" spans="4:4">
      <c r="D377" s="38"/>
    </row>
    <row r="378" spans="4:4">
      <c r="D378" s="38"/>
    </row>
    <row r="379" spans="4:4">
      <c r="D379" s="38"/>
    </row>
    <row r="380" spans="4:4">
      <c r="D380" s="38"/>
    </row>
    <row r="381" spans="4:4">
      <c r="D381" s="38"/>
    </row>
    <row r="382" spans="4:4">
      <c r="D382" s="38"/>
    </row>
    <row r="383" spans="4:4">
      <c r="D383" s="38"/>
    </row>
    <row r="384" spans="4:4">
      <c r="D384" s="38"/>
    </row>
    <row r="385" spans="4:4">
      <c r="D385" s="38"/>
    </row>
    <row r="386" spans="4:4">
      <c r="D386" s="38"/>
    </row>
    <row r="387" spans="4:4">
      <c r="D387" s="38"/>
    </row>
    <row r="388" spans="4:4">
      <c r="D388" s="38"/>
    </row>
    <row r="389" spans="4:4">
      <c r="D389" s="38"/>
    </row>
    <row r="390" spans="4:4">
      <c r="D390" s="38"/>
    </row>
    <row r="391" spans="4:4">
      <c r="D391" s="38"/>
    </row>
    <row r="392" spans="4:4">
      <c r="D392" s="38"/>
    </row>
    <row r="393" spans="4:4">
      <c r="D393" s="38"/>
    </row>
    <row r="394" spans="4:4">
      <c r="D394" s="38"/>
    </row>
    <row r="395" spans="4:4">
      <c r="D395" s="38"/>
    </row>
    <row r="396" spans="4:4">
      <c r="D396" s="38"/>
    </row>
    <row r="397" spans="4:4">
      <c r="D397" s="38"/>
    </row>
    <row r="398" spans="4:4">
      <c r="D398" s="38"/>
    </row>
    <row r="399" spans="4:4">
      <c r="D399" s="38"/>
    </row>
    <row r="400" spans="4:4">
      <c r="D400" s="38"/>
    </row>
    <row r="401" spans="4:4">
      <c r="D401" s="38"/>
    </row>
    <row r="402" spans="4:4">
      <c r="D402" s="38"/>
    </row>
    <row r="403" spans="4:4">
      <c r="D403" s="38"/>
    </row>
    <row r="404" spans="4:4">
      <c r="D404" s="38"/>
    </row>
    <row r="405" spans="4:4">
      <c r="D405" s="38"/>
    </row>
    <row r="406" spans="4:4">
      <c r="D406" s="38"/>
    </row>
    <row r="407" spans="4:4">
      <c r="D407" s="38"/>
    </row>
    <row r="408" spans="4:4">
      <c r="D408" s="38"/>
    </row>
    <row r="409" spans="4:4">
      <c r="D409" s="38"/>
    </row>
    <row r="410" spans="4:4">
      <c r="D410" s="38"/>
    </row>
    <row r="411" spans="4:4">
      <c r="D411" s="38"/>
    </row>
    <row r="412" spans="4:4">
      <c r="D412" s="38"/>
    </row>
    <row r="413" spans="4:4">
      <c r="D413" s="38"/>
    </row>
    <row r="414" spans="4:4">
      <c r="D414" s="38"/>
    </row>
    <row r="415" spans="4:4">
      <c r="D415" s="38"/>
    </row>
    <row r="416" spans="4:4">
      <c r="D416" s="38"/>
    </row>
    <row r="417" spans="4:4">
      <c r="D417" s="38"/>
    </row>
    <row r="418" spans="4:4">
      <c r="D418" s="38"/>
    </row>
    <row r="419" spans="4:4">
      <c r="D419" s="38"/>
    </row>
    <row r="420" spans="4:4">
      <c r="D420" s="38"/>
    </row>
    <row r="421" spans="4:4">
      <c r="D421" s="38"/>
    </row>
    <row r="422" spans="4:4">
      <c r="D422" s="38"/>
    </row>
    <row r="423" spans="4:4">
      <c r="D423" s="38"/>
    </row>
    <row r="424" spans="4:4">
      <c r="D424" s="38"/>
    </row>
    <row r="425" spans="4:4">
      <c r="D425" s="38"/>
    </row>
    <row r="426" spans="4:4">
      <c r="D426" s="38"/>
    </row>
    <row r="427" spans="4:4">
      <c r="D427" s="38"/>
    </row>
    <row r="428" spans="4:4">
      <c r="D428" s="38"/>
    </row>
    <row r="429" spans="4:4">
      <c r="D429" s="38"/>
    </row>
    <row r="430" spans="4:4">
      <c r="D430" s="38"/>
    </row>
    <row r="431" spans="4:4">
      <c r="D431" s="38"/>
    </row>
    <row r="432" spans="4:4">
      <c r="D432" s="38"/>
    </row>
    <row r="433" spans="4:4">
      <c r="D433" s="38"/>
    </row>
    <row r="434" spans="4:4">
      <c r="D434" s="38"/>
    </row>
    <row r="435" spans="4:4">
      <c r="D435" s="38"/>
    </row>
    <row r="436" spans="4:4">
      <c r="D436" s="38"/>
    </row>
    <row r="437" spans="4:4">
      <c r="D437" s="38"/>
    </row>
    <row r="438" spans="4:4">
      <c r="D438" s="38"/>
    </row>
    <row r="439" spans="4:4">
      <c r="D439" s="38"/>
    </row>
    <row r="440" spans="4:4">
      <c r="D440" s="38"/>
    </row>
    <row r="441" spans="4:4">
      <c r="D441" s="38"/>
    </row>
    <row r="442" spans="4:4">
      <c r="D442" s="38"/>
    </row>
    <row r="443" spans="4:4">
      <c r="D443" s="38"/>
    </row>
    <row r="444" spans="4:4">
      <c r="D444" s="38"/>
    </row>
    <row r="445" spans="4:4">
      <c r="D445" s="38"/>
    </row>
    <row r="446" spans="4:4">
      <c r="D446" s="38"/>
    </row>
    <row r="447" spans="4:4">
      <c r="D447" s="38"/>
    </row>
    <row r="448" spans="4:4">
      <c r="D448" s="38"/>
    </row>
    <row r="449" spans="4:4">
      <c r="D449" s="38"/>
    </row>
    <row r="450" spans="4:4">
      <c r="D450" s="38"/>
    </row>
    <row r="451" spans="4:4">
      <c r="D451" s="38"/>
    </row>
  </sheetData>
  <mergeCells count="1">
    <mergeCell ref="A111:J113"/>
  </mergeCells>
  <conditionalFormatting sqref="B104:B105">
    <cfRule type="cellIs" dxfId="4" priority="1" stopIfTrue="1" operator="equal">
      <formula>"Title"</formula>
    </cfRule>
  </conditionalFormatting>
  <conditionalFormatting sqref="B8:B9">
    <cfRule type="cellIs" dxfId="3" priority="2" stopIfTrue="1" operator="equal">
      <formula>"Adjustment to Income/Expense/Rate Base:"</formula>
    </cfRule>
  </conditionalFormatting>
  <conditionalFormatting sqref="J1">
    <cfRule type="cellIs" dxfId="2" priority="3" stopIfTrue="1" operator="equal">
      <formula>"x.x"</formula>
    </cfRule>
  </conditionalFormatting>
  <dataValidations count="3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26:E53">
      <formula1>"1, 2, 3"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40:D42">
      <formula1>$D$22:$D$321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26:D39 D43:D53">
      <formula1>$D$22:$D$320</formula1>
    </dataValidation>
  </dataValidations>
  <pageMargins left="1" right="0.75" top="0.75" bottom="0.75" header="0.5" footer="0.3"/>
  <pageSetup scale="87" fitToHeight="2" orientation="portrait" r:id="rId1"/>
  <headerFooter alignWithMargins="0"/>
  <rowBreaks count="1" manualBreakCount="1">
    <brk id="23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0"/>
  <sheetViews>
    <sheetView tabSelected="1" zoomScaleNormal="100" workbookViewId="0">
      <selection activeCell="K36" sqref="K36"/>
    </sheetView>
  </sheetViews>
  <sheetFormatPr defaultColWidth="8.140625" defaultRowHeight="12"/>
  <cols>
    <col min="1" max="1" width="2.28515625" style="1" customWidth="1"/>
    <col min="2" max="2" width="6.28515625" style="1" customWidth="1"/>
    <col min="3" max="3" width="25.42578125" style="1" customWidth="1"/>
    <col min="4" max="4" width="8.5703125" style="1" customWidth="1"/>
    <col min="5" max="5" width="4.28515625" style="1" customWidth="1"/>
    <col min="6" max="6" width="12.7109375" style="1" customWidth="1"/>
    <col min="7" max="7" width="9.85546875" style="1" customWidth="1"/>
    <col min="8" max="8" width="10" style="1" bestFit="1" customWidth="1"/>
    <col min="9" max="9" width="11.42578125" style="1" customWidth="1"/>
    <col min="10" max="10" width="10.140625" style="1" customWidth="1"/>
    <col min="11" max="16384" width="8.140625" style="1"/>
  </cols>
  <sheetData>
    <row r="1" spans="1:12" ht="12" customHeight="1">
      <c r="B1" s="2" t="s">
        <v>0</v>
      </c>
      <c r="D1" s="3"/>
      <c r="E1" s="3"/>
      <c r="F1" s="3"/>
      <c r="G1" s="3"/>
      <c r="H1" s="3"/>
      <c r="I1" s="3" t="s">
        <v>1</v>
      </c>
      <c r="J1" s="4" t="s">
        <v>425</v>
      </c>
    </row>
    <row r="2" spans="1:12" ht="12" customHeight="1">
      <c r="B2" s="2" t="s">
        <v>416</v>
      </c>
      <c r="D2" s="3"/>
      <c r="E2" s="3"/>
      <c r="F2" s="3"/>
      <c r="G2" s="3"/>
      <c r="H2" s="3"/>
      <c r="I2" s="3"/>
      <c r="J2" s="4"/>
    </row>
    <row r="3" spans="1:12" ht="12" customHeight="1">
      <c r="B3" s="2" t="str">
        <f>'Lead Sheet 1'!B3</f>
        <v>Adjust June 2012 AMA Plant Balances to June 2012 Balance</v>
      </c>
      <c r="D3" s="3"/>
      <c r="E3" s="3"/>
      <c r="F3" s="3"/>
      <c r="G3" s="3"/>
      <c r="H3" s="3"/>
      <c r="I3" s="3"/>
      <c r="J3" s="4"/>
    </row>
    <row r="4" spans="1:12" ht="12" customHeight="1">
      <c r="D4" s="3"/>
      <c r="E4" s="3"/>
      <c r="F4" s="3"/>
      <c r="G4" s="3"/>
      <c r="H4" s="3"/>
      <c r="I4" s="3"/>
      <c r="J4" s="4"/>
    </row>
    <row r="5" spans="1:12" ht="12" customHeight="1">
      <c r="D5" s="3"/>
      <c r="E5" s="3"/>
      <c r="F5" s="3"/>
      <c r="G5" s="3"/>
      <c r="H5" s="3"/>
      <c r="I5" s="3"/>
      <c r="J5" s="4"/>
    </row>
    <row r="6" spans="1:12" ht="12" customHeight="1">
      <c r="D6" s="3"/>
      <c r="E6" s="3"/>
      <c r="F6" s="3" t="s">
        <v>2</v>
      </c>
      <c r="G6" s="3" t="s">
        <v>3</v>
      </c>
      <c r="H6" s="3"/>
      <c r="I6" s="3"/>
      <c r="J6" s="4"/>
    </row>
    <row r="7" spans="1:12" ht="12" customHeight="1">
      <c r="D7" s="5" t="s">
        <v>4</v>
      </c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6" t="s">
        <v>10</v>
      </c>
    </row>
    <row r="8" spans="1:12" ht="12" customHeight="1">
      <c r="A8" s="7"/>
      <c r="B8" s="8"/>
      <c r="C8" s="7"/>
      <c r="D8" s="9"/>
      <c r="E8" s="9"/>
      <c r="F8" s="9"/>
      <c r="G8" s="9"/>
      <c r="H8" s="9"/>
      <c r="I8" s="10"/>
      <c r="J8" s="4"/>
    </row>
    <row r="9" spans="1:12" ht="12" customHeight="1">
      <c r="A9" s="7"/>
      <c r="B9" s="8" t="s">
        <v>11</v>
      </c>
      <c r="C9" s="7"/>
      <c r="D9" s="11"/>
      <c r="E9" s="12"/>
      <c r="F9" s="13"/>
      <c r="G9" s="14"/>
      <c r="H9" s="15"/>
      <c r="I9" s="16"/>
      <c r="J9" s="4"/>
      <c r="K9" s="17"/>
      <c r="L9" s="18"/>
    </row>
    <row r="10" spans="1:12" ht="12" customHeight="1">
      <c r="A10" s="7"/>
      <c r="B10" s="19"/>
      <c r="C10" s="7"/>
      <c r="D10" s="20" t="s">
        <v>75</v>
      </c>
      <c r="E10" s="12" t="s">
        <v>424</v>
      </c>
      <c r="F10" s="39">
        <f>'8.12.7-8.12.13'!F291</f>
        <v>4363.9008333333986</v>
      </c>
      <c r="G10" s="21" t="str">
        <f>'8.12.7-8.12.13'!B291</f>
        <v>CA</v>
      </c>
      <c r="H10" s="63">
        <v>0</v>
      </c>
      <c r="I10" s="16">
        <f>F10*H10</f>
        <v>0</v>
      </c>
      <c r="J10" s="4" t="s">
        <v>431</v>
      </c>
      <c r="K10" s="17"/>
      <c r="L10" s="18"/>
    </row>
    <row r="11" spans="1:12" ht="12" customHeight="1">
      <c r="A11" s="7"/>
      <c r="B11" s="19"/>
      <c r="C11" s="7"/>
      <c r="D11" s="20" t="s">
        <v>75</v>
      </c>
      <c r="E11" s="12" t="s">
        <v>424</v>
      </c>
      <c r="F11" s="39">
        <f>'8.12.7-8.12.13'!F292</f>
        <v>0</v>
      </c>
      <c r="G11" s="21" t="str">
        <f>'8.12.7-8.12.13'!B292</f>
        <v>CAEE</v>
      </c>
      <c r="H11" s="63">
        <v>0</v>
      </c>
      <c r="I11" s="16">
        <f t="shared" ref="I11:I44" si="0">F11*H11</f>
        <v>0</v>
      </c>
      <c r="J11" s="4" t="s">
        <v>431</v>
      </c>
      <c r="K11" s="17"/>
      <c r="L11" s="18"/>
    </row>
    <row r="12" spans="1:12" ht="12" customHeight="1">
      <c r="A12" s="7"/>
      <c r="B12" s="19"/>
      <c r="C12" s="7"/>
      <c r="D12" s="20" t="s">
        <v>75</v>
      </c>
      <c r="E12" s="12" t="s">
        <v>424</v>
      </c>
      <c r="F12" s="39">
        <f>'8.12.7-8.12.13'!F293</f>
        <v>81931.127083339961</v>
      </c>
      <c r="G12" s="21" t="str">
        <f>'8.12.7-8.12.13'!B293</f>
        <v>CAGE</v>
      </c>
      <c r="H12" s="63">
        <v>0</v>
      </c>
      <c r="I12" s="16">
        <f t="shared" si="0"/>
        <v>0</v>
      </c>
      <c r="J12" s="4" t="s">
        <v>431</v>
      </c>
      <c r="K12" s="17"/>
      <c r="L12" s="18"/>
    </row>
    <row r="13" spans="1:12" ht="12" customHeight="1">
      <c r="A13" s="7"/>
      <c r="B13" s="19"/>
      <c r="C13" s="7"/>
      <c r="D13" s="20" t="s">
        <v>75</v>
      </c>
      <c r="E13" s="12" t="s">
        <v>424</v>
      </c>
      <c r="F13" s="39">
        <f>'8.12.7-8.12.13'!F294</f>
        <v>1624.9400000000023</v>
      </c>
      <c r="G13" s="21" t="str">
        <f>'8.12.7-8.12.13'!B294</f>
        <v>CAGW</v>
      </c>
      <c r="H13" s="63">
        <v>0.2262649010137</v>
      </c>
      <c r="I13" s="16">
        <f t="shared" si="0"/>
        <v>367.66688825320222</v>
      </c>
      <c r="J13" s="4" t="s">
        <v>431</v>
      </c>
      <c r="K13" s="17"/>
      <c r="L13" s="18"/>
    </row>
    <row r="14" spans="1:12" ht="12" customHeight="1">
      <c r="A14" s="7"/>
      <c r="B14" s="19"/>
      <c r="C14" s="7"/>
      <c r="D14" s="20" t="s">
        <v>75</v>
      </c>
      <c r="E14" s="12" t="s">
        <v>424</v>
      </c>
      <c r="F14" s="39">
        <f>'8.12.7-8.12.13'!F295</f>
        <v>1756.4250000000175</v>
      </c>
      <c r="G14" s="21" t="str">
        <f>'8.12.7-8.12.13'!B295</f>
        <v>CN</v>
      </c>
      <c r="H14" s="63">
        <v>6.9301032461305659E-2</v>
      </c>
      <c r="I14" s="16">
        <f t="shared" si="0"/>
        <v>121.72206594085</v>
      </c>
      <c r="J14" s="4" t="s">
        <v>431</v>
      </c>
      <c r="K14" s="17"/>
      <c r="L14" s="18"/>
    </row>
    <row r="15" spans="1:12" ht="12" customHeight="1">
      <c r="A15" s="7"/>
      <c r="B15" s="7"/>
      <c r="C15" s="7"/>
      <c r="D15" s="20" t="s">
        <v>75</v>
      </c>
      <c r="E15" s="20" t="s">
        <v>424</v>
      </c>
      <c r="F15" s="39">
        <f>'8.12.7-8.12.13'!F296</f>
        <v>0</v>
      </c>
      <c r="G15" s="21" t="str">
        <f>'8.12.7-8.12.13'!B296</f>
        <v>ID</v>
      </c>
      <c r="H15" s="63">
        <v>0</v>
      </c>
      <c r="I15" s="16">
        <f t="shared" si="0"/>
        <v>0</v>
      </c>
      <c r="J15" s="4" t="s">
        <v>431</v>
      </c>
      <c r="K15" s="17"/>
      <c r="L15" s="18"/>
    </row>
    <row r="16" spans="1:12" ht="12" customHeight="1">
      <c r="A16" s="7"/>
      <c r="B16" s="7"/>
      <c r="C16" s="7"/>
      <c r="D16" s="20" t="s">
        <v>75</v>
      </c>
      <c r="E16" s="20" t="s">
        <v>424</v>
      </c>
      <c r="F16" s="39">
        <f>'8.12.7-8.12.13'!F297</f>
        <v>0</v>
      </c>
      <c r="G16" s="21" t="str">
        <f>'8.12.7-8.12.13'!B297</f>
        <v>JBG</v>
      </c>
      <c r="H16" s="63">
        <v>0.22498093236399827</v>
      </c>
      <c r="I16" s="16">
        <f t="shared" si="0"/>
        <v>0</v>
      </c>
      <c r="J16" s="4" t="s">
        <v>431</v>
      </c>
      <c r="K16" s="17"/>
      <c r="L16" s="18"/>
    </row>
    <row r="17" spans="1:12" ht="12" customHeight="1">
      <c r="A17" s="7"/>
      <c r="B17" s="19"/>
      <c r="C17" s="7"/>
      <c r="D17" s="20" t="s">
        <v>75</v>
      </c>
      <c r="E17" s="12" t="s">
        <v>424</v>
      </c>
      <c r="F17" s="39">
        <f>'8.12.7-8.12.13'!F298</f>
        <v>175318.80958333402</v>
      </c>
      <c r="G17" s="21" t="str">
        <f>'8.12.7-8.12.13'!B298</f>
        <v>OR</v>
      </c>
      <c r="H17" s="63">
        <v>0</v>
      </c>
      <c r="I17" s="16">
        <f t="shared" si="0"/>
        <v>0</v>
      </c>
      <c r="J17" s="4" t="s">
        <v>431</v>
      </c>
      <c r="K17" s="17"/>
      <c r="L17" s="18"/>
    </row>
    <row r="18" spans="1:12" ht="12" customHeight="1">
      <c r="A18" s="7"/>
      <c r="B18" s="19"/>
      <c r="C18" s="7"/>
      <c r="D18" s="20" t="s">
        <v>75</v>
      </c>
      <c r="E18" s="12" t="s">
        <v>424</v>
      </c>
      <c r="F18" s="39">
        <f>'8.12.7-8.12.13'!F299</f>
        <v>21314.614166670013</v>
      </c>
      <c r="G18" s="21" t="str">
        <f>'8.12.7-8.12.13'!B299</f>
        <v>SO</v>
      </c>
      <c r="H18" s="63">
        <v>6.8509279244491156E-2</v>
      </c>
      <c r="I18" s="16">
        <f t="shared" si="0"/>
        <v>1460.2488539329831</v>
      </c>
      <c r="J18" s="4" t="s">
        <v>431</v>
      </c>
      <c r="K18" s="17"/>
      <c r="L18" s="18"/>
    </row>
    <row r="19" spans="1:12" ht="12" customHeight="1">
      <c r="A19" s="7"/>
      <c r="B19" s="19"/>
      <c r="C19" s="7"/>
      <c r="D19" s="20" t="s">
        <v>75</v>
      </c>
      <c r="E19" s="12" t="s">
        <v>424</v>
      </c>
      <c r="F19" s="39">
        <f>'8.12.7-8.12.13'!F300</f>
        <v>52630.76999999996</v>
      </c>
      <c r="G19" s="21" t="str">
        <f>'8.12.7-8.12.13'!B300</f>
        <v>UT</v>
      </c>
      <c r="H19" s="63">
        <v>0</v>
      </c>
      <c r="I19" s="16">
        <f t="shared" si="0"/>
        <v>0</v>
      </c>
      <c r="J19" s="4" t="s">
        <v>431</v>
      </c>
      <c r="K19" s="17"/>
      <c r="L19" s="18"/>
    </row>
    <row r="20" spans="1:12" ht="12" customHeight="1">
      <c r="A20" s="7"/>
      <c r="B20" s="19"/>
      <c r="C20" s="7"/>
      <c r="D20" s="20" t="s">
        <v>75</v>
      </c>
      <c r="E20" s="12" t="s">
        <v>424</v>
      </c>
      <c r="F20" s="39">
        <f>'8.12.7-8.12.13'!F301</f>
        <v>33479.70166666701</v>
      </c>
      <c r="G20" s="21" t="str">
        <f>'8.12.7-8.12.13'!B301</f>
        <v>WA</v>
      </c>
      <c r="H20" s="63">
        <v>1</v>
      </c>
      <c r="I20" s="16">
        <f t="shared" si="0"/>
        <v>33479.70166666701</v>
      </c>
      <c r="J20" s="4" t="s">
        <v>431</v>
      </c>
      <c r="K20" s="17"/>
      <c r="L20" s="18"/>
    </row>
    <row r="21" spans="1:12" ht="12" customHeight="1">
      <c r="A21" s="7"/>
      <c r="B21" s="19"/>
      <c r="C21" s="7"/>
      <c r="D21" s="20" t="s">
        <v>75</v>
      </c>
      <c r="E21" s="12" t="s">
        <v>424</v>
      </c>
      <c r="F21" s="39">
        <f>'8.12.7-8.12.13'!F302</f>
        <v>289.2366666670132</v>
      </c>
      <c r="G21" s="21" t="str">
        <f>'8.12.7-8.12.13'!B302</f>
        <v>WYP</v>
      </c>
      <c r="H21" s="63">
        <v>0</v>
      </c>
      <c r="I21" s="16">
        <f t="shared" si="0"/>
        <v>0</v>
      </c>
      <c r="J21" s="4" t="s">
        <v>431</v>
      </c>
      <c r="K21" s="17"/>
      <c r="L21" s="18"/>
    </row>
    <row r="22" spans="1:12" ht="12" customHeight="1">
      <c r="A22" s="7"/>
      <c r="B22" s="7"/>
      <c r="C22" s="7"/>
      <c r="D22" s="20" t="s">
        <v>75</v>
      </c>
      <c r="E22" s="20" t="s">
        <v>424</v>
      </c>
      <c r="F22" s="39">
        <f>'8.12.7-8.12.13'!F303</f>
        <v>0</v>
      </c>
      <c r="G22" s="21" t="str">
        <f>'8.12.7-8.12.13'!B303</f>
        <v>WYU</v>
      </c>
      <c r="H22" s="63">
        <v>0</v>
      </c>
      <c r="I22" s="16">
        <f t="shared" si="0"/>
        <v>0</v>
      </c>
      <c r="J22" s="4" t="s">
        <v>431</v>
      </c>
    </row>
    <row r="23" spans="1:12" ht="12" customHeight="1">
      <c r="A23" s="7"/>
      <c r="B23" s="7"/>
      <c r="C23" s="7"/>
      <c r="D23" s="20" t="s">
        <v>76</v>
      </c>
      <c r="E23" s="20" t="s">
        <v>424</v>
      </c>
      <c r="F23" s="39">
        <f>'8.12.7-8.12.13'!F304</f>
        <v>2174259.4925000072</v>
      </c>
      <c r="G23" s="21" t="str">
        <f>'8.12.7-8.12.13'!B304</f>
        <v>CAEE</v>
      </c>
      <c r="H23" s="63">
        <v>0</v>
      </c>
      <c r="I23" s="16">
        <f t="shared" si="0"/>
        <v>0</v>
      </c>
      <c r="J23" s="4" t="s">
        <v>431</v>
      </c>
    </row>
    <row r="24" spans="1:12" ht="12" customHeight="1">
      <c r="A24" s="7"/>
      <c r="B24" s="22"/>
      <c r="C24" s="23"/>
      <c r="D24" s="20" t="s">
        <v>77</v>
      </c>
      <c r="E24" s="20" t="s">
        <v>424</v>
      </c>
      <c r="F24" s="39">
        <f>'8.12.7-8.12.13'!F305</f>
        <v>-501518.72958333301</v>
      </c>
      <c r="G24" s="21" t="str">
        <f>'8.12.7-8.12.13'!B305</f>
        <v>CA</v>
      </c>
      <c r="H24" s="63">
        <v>0</v>
      </c>
      <c r="I24" s="16">
        <f t="shared" si="0"/>
        <v>0</v>
      </c>
      <c r="J24" s="4" t="s">
        <v>431</v>
      </c>
    </row>
    <row r="25" spans="1:12" ht="12" customHeight="1">
      <c r="A25" s="7"/>
      <c r="B25" s="23"/>
      <c r="C25" s="23"/>
      <c r="D25" s="20" t="s">
        <v>77</v>
      </c>
      <c r="E25" s="20" t="s">
        <v>424</v>
      </c>
      <c r="F25" s="39">
        <f>'8.12.7-8.12.13'!F306</f>
        <v>-184562.21291665989</v>
      </c>
      <c r="G25" s="21" t="str">
        <f>'8.12.7-8.12.13'!B306</f>
        <v>ID</v>
      </c>
      <c r="H25" s="63">
        <v>0</v>
      </c>
      <c r="I25" s="16">
        <f t="shared" si="0"/>
        <v>0</v>
      </c>
      <c r="J25" s="4" t="s">
        <v>432</v>
      </c>
    </row>
    <row r="26" spans="1:12" ht="12" customHeight="1">
      <c r="A26" s="7"/>
      <c r="B26" s="26"/>
      <c r="C26" s="26"/>
      <c r="D26" s="27" t="s">
        <v>77</v>
      </c>
      <c r="E26" s="27" t="s">
        <v>424</v>
      </c>
      <c r="F26" s="39">
        <f>'8.12.7-8.12.13'!F307</f>
        <v>-472097.02000000048</v>
      </c>
      <c r="G26" s="21" t="str">
        <f>'8.12.7-8.12.13'!B307</f>
        <v>OR</v>
      </c>
      <c r="H26" s="63">
        <v>0</v>
      </c>
      <c r="I26" s="16">
        <f t="shared" si="0"/>
        <v>0</v>
      </c>
      <c r="J26" s="4" t="s">
        <v>432</v>
      </c>
    </row>
    <row r="27" spans="1:12" ht="12" customHeight="1">
      <c r="A27" s="7"/>
      <c r="B27" s="26"/>
      <c r="C27" s="26"/>
      <c r="D27" s="27" t="s">
        <v>77</v>
      </c>
      <c r="E27" s="27" t="s">
        <v>424</v>
      </c>
      <c r="F27" s="39">
        <f>'8.12.7-8.12.13'!F308</f>
        <v>0</v>
      </c>
      <c r="G27" s="21" t="str">
        <f>'8.12.7-8.12.13'!B308</f>
        <v>SG</v>
      </c>
      <c r="H27" s="63">
        <v>8.043396137671209E-2</v>
      </c>
      <c r="I27" s="16">
        <f t="shared" si="0"/>
        <v>0</v>
      </c>
      <c r="J27" s="4" t="s">
        <v>432</v>
      </c>
    </row>
    <row r="28" spans="1:12" ht="12" customHeight="1">
      <c r="A28" s="7"/>
      <c r="B28" s="26"/>
      <c r="C28" s="26"/>
      <c r="D28" s="27" t="s">
        <v>77</v>
      </c>
      <c r="E28" s="27" t="s">
        <v>424</v>
      </c>
      <c r="F28" s="39">
        <f>'8.12.7-8.12.13'!F309</f>
        <v>0</v>
      </c>
      <c r="G28" s="21" t="str">
        <f>'8.12.7-8.12.13'!B309</f>
        <v>SNPD</v>
      </c>
      <c r="H28" s="63">
        <v>6.4658033670252593E-2</v>
      </c>
      <c r="I28" s="16">
        <f t="shared" si="0"/>
        <v>0</v>
      </c>
      <c r="J28" s="4" t="s">
        <v>432</v>
      </c>
    </row>
    <row r="29" spans="1:12" ht="12" customHeight="1">
      <c r="A29" s="7"/>
      <c r="B29" s="26"/>
      <c r="C29" s="26"/>
      <c r="D29" s="27" t="s">
        <v>77</v>
      </c>
      <c r="E29" s="27" t="s">
        <v>424</v>
      </c>
      <c r="F29" s="39">
        <f>'8.12.7-8.12.13'!F310</f>
        <v>8615176.1149999984</v>
      </c>
      <c r="G29" s="21" t="str">
        <f>'8.12.7-8.12.13'!B310</f>
        <v>UT</v>
      </c>
      <c r="H29" s="63">
        <v>0</v>
      </c>
      <c r="I29" s="16">
        <f t="shared" si="0"/>
        <v>0</v>
      </c>
      <c r="J29" s="4" t="s">
        <v>432</v>
      </c>
    </row>
    <row r="30" spans="1:12" ht="12" customHeight="1">
      <c r="A30" s="7"/>
      <c r="B30" s="26"/>
      <c r="C30" s="26"/>
      <c r="D30" s="27" t="s">
        <v>77</v>
      </c>
      <c r="E30" s="27" t="s">
        <v>424</v>
      </c>
      <c r="F30" s="39">
        <f>'8.12.7-8.12.13'!F311</f>
        <v>-512094.68291665986</v>
      </c>
      <c r="G30" s="21" t="str">
        <f>'8.12.7-8.12.13'!B311</f>
        <v>WA</v>
      </c>
      <c r="H30" s="63">
        <v>1</v>
      </c>
      <c r="I30" s="16">
        <f t="shared" si="0"/>
        <v>-512094.68291665986</v>
      </c>
      <c r="J30" s="4" t="s">
        <v>432</v>
      </c>
    </row>
    <row r="31" spans="1:12" ht="12" customHeight="1">
      <c r="A31" s="7"/>
      <c r="B31" s="26"/>
      <c r="C31" s="26"/>
      <c r="D31" s="27" t="s">
        <v>77</v>
      </c>
      <c r="E31" s="27" t="s">
        <v>424</v>
      </c>
      <c r="F31" s="39">
        <f>'8.12.7-8.12.13'!F312</f>
        <v>-2392612.0550000002</v>
      </c>
      <c r="G31" s="21" t="str">
        <f>'8.12.7-8.12.13'!B312</f>
        <v>WYU</v>
      </c>
      <c r="H31" s="63">
        <v>0</v>
      </c>
      <c r="I31" s="16">
        <f t="shared" si="0"/>
        <v>0</v>
      </c>
      <c r="J31" s="4" t="s">
        <v>432</v>
      </c>
    </row>
    <row r="32" spans="1:12" ht="12" customHeight="1">
      <c r="A32" s="7"/>
      <c r="B32" s="26"/>
      <c r="C32" s="26"/>
      <c r="D32" s="27" t="s">
        <v>79</v>
      </c>
      <c r="E32" s="27" t="s">
        <v>424</v>
      </c>
      <c r="F32" s="39">
        <f>'8.12.7-8.12.13'!F313</f>
        <v>0</v>
      </c>
      <c r="G32" s="21" t="str">
        <f>'8.12.7-8.12.13'!B313</f>
        <v>CAGE</v>
      </c>
      <c r="H32" s="63">
        <v>0</v>
      </c>
      <c r="I32" s="16">
        <f t="shared" si="0"/>
        <v>0</v>
      </c>
      <c r="J32" s="4" t="s">
        <v>432</v>
      </c>
    </row>
    <row r="33" spans="1:10" ht="12" customHeight="1">
      <c r="A33" s="7"/>
      <c r="B33" s="26"/>
      <c r="C33" s="26"/>
      <c r="D33" s="27" t="s">
        <v>79</v>
      </c>
      <c r="E33" s="27" t="s">
        <v>424</v>
      </c>
      <c r="F33" s="39">
        <f>'8.12.7-8.12.13'!F314</f>
        <v>11150.416666666601</v>
      </c>
      <c r="G33" s="21" t="str">
        <f>'8.12.7-8.12.13'!B314</f>
        <v>CAGW</v>
      </c>
      <c r="H33" s="63">
        <v>0.2262649010137</v>
      </c>
      <c r="I33" s="16">
        <f t="shared" si="0"/>
        <v>2522.9479233448292</v>
      </c>
      <c r="J33" s="4" t="s">
        <v>432</v>
      </c>
    </row>
    <row r="34" spans="1:10" ht="12" customHeight="1">
      <c r="A34" s="7"/>
      <c r="B34" s="26"/>
      <c r="C34" s="26"/>
      <c r="D34" s="27" t="s">
        <v>79</v>
      </c>
      <c r="E34" s="27" t="s">
        <v>424</v>
      </c>
      <c r="F34" s="39">
        <f>'8.12.7-8.12.13'!F315</f>
        <v>973855.82791667059</v>
      </c>
      <c r="G34" s="21" t="str">
        <f>'8.12.7-8.12.13'!B315</f>
        <v>SO</v>
      </c>
      <c r="H34" s="63">
        <v>6.8509279244491156E-2</v>
      </c>
      <c r="I34" s="16">
        <f t="shared" si="0"/>
        <v>66718.160858618314</v>
      </c>
      <c r="J34" s="4" t="s">
        <v>432</v>
      </c>
    </row>
    <row r="35" spans="1:10" ht="12" customHeight="1">
      <c r="A35" s="7"/>
      <c r="B35" s="26"/>
      <c r="C35" s="26"/>
      <c r="D35" s="27" t="s">
        <v>80</v>
      </c>
      <c r="E35" s="27" t="s">
        <v>424</v>
      </c>
      <c r="F35" s="39">
        <f>'8.12.7-8.12.13'!F316</f>
        <v>0</v>
      </c>
      <c r="G35" s="21" t="str">
        <f>'8.12.7-8.12.13'!B316</f>
        <v>SO</v>
      </c>
      <c r="H35" s="63">
        <v>6.8509279244491156E-2</v>
      </c>
      <c r="I35" s="16">
        <f t="shared" si="0"/>
        <v>0</v>
      </c>
      <c r="J35" s="4" t="s">
        <v>432</v>
      </c>
    </row>
    <row r="36" spans="1:10" ht="12" customHeight="1">
      <c r="A36" s="7"/>
      <c r="B36" s="29"/>
      <c r="C36" s="29"/>
      <c r="D36" s="30" t="s">
        <v>81</v>
      </c>
      <c r="E36" s="30" t="s">
        <v>424</v>
      </c>
      <c r="F36" s="39">
        <f>'8.12.7-8.12.13'!F317</f>
        <v>0</v>
      </c>
      <c r="G36" s="21" t="str">
        <f>'8.12.7-8.12.13'!B317</f>
        <v>CAGE</v>
      </c>
      <c r="H36" s="63">
        <v>0</v>
      </c>
      <c r="I36" s="16">
        <f t="shared" si="0"/>
        <v>0</v>
      </c>
      <c r="J36" s="4" t="s">
        <v>432</v>
      </c>
    </row>
    <row r="37" spans="1:10" ht="12" customHeight="1">
      <c r="A37" s="7"/>
      <c r="B37" s="26"/>
      <c r="C37" s="26"/>
      <c r="D37" s="27" t="s">
        <v>81</v>
      </c>
      <c r="E37" s="27" t="s">
        <v>424</v>
      </c>
      <c r="F37" s="39">
        <f>'8.12.7-8.12.13'!F318</f>
        <v>0</v>
      </c>
      <c r="G37" s="21" t="str">
        <f>'8.12.7-8.12.13'!B318</f>
        <v>CAGW</v>
      </c>
      <c r="H37" s="63">
        <v>0.2262649010137</v>
      </c>
      <c r="I37" s="16">
        <f t="shared" si="0"/>
        <v>0</v>
      </c>
      <c r="J37" s="4" t="s">
        <v>432</v>
      </c>
    </row>
    <row r="38" spans="1:10" ht="12" customHeight="1">
      <c r="A38" s="7"/>
      <c r="B38" s="26"/>
      <c r="C38" s="26"/>
      <c r="D38" s="27" t="s">
        <v>81</v>
      </c>
      <c r="E38" s="27" t="s">
        <v>424</v>
      </c>
      <c r="F38" s="39">
        <f>'8.12.7-8.12.13'!F319</f>
        <v>-685.34666666666601</v>
      </c>
      <c r="G38" s="21" t="str">
        <f>'8.12.7-8.12.13'!B319</f>
        <v>SG</v>
      </c>
      <c r="H38" s="63">
        <v>8.043396137671209E-2</v>
      </c>
      <c r="I38" s="16">
        <f t="shared" si="0"/>
        <v>-55.125147316324991</v>
      </c>
      <c r="J38" s="4" t="s">
        <v>432</v>
      </c>
    </row>
    <row r="39" spans="1:10" ht="12" customHeight="1">
      <c r="A39" s="7"/>
      <c r="B39" s="26"/>
      <c r="C39" s="26"/>
      <c r="D39" s="27" t="s">
        <v>82</v>
      </c>
      <c r="E39" s="27" t="s">
        <v>424</v>
      </c>
      <c r="F39" s="39">
        <f>'8.12.7-8.12.13'!F320</f>
        <v>-15809787.277083339</v>
      </c>
      <c r="G39" s="21" t="str">
        <f>'8.12.7-8.12.13'!B320</f>
        <v>CAGE</v>
      </c>
      <c r="H39" s="63">
        <v>0</v>
      </c>
      <c r="I39" s="16">
        <f t="shared" si="0"/>
        <v>0</v>
      </c>
      <c r="J39" s="4" t="s">
        <v>432</v>
      </c>
    </row>
    <row r="40" spans="1:10" ht="12" customHeight="1">
      <c r="A40" s="7"/>
      <c r="B40" s="26"/>
      <c r="C40" s="26"/>
      <c r="D40" s="27" t="s">
        <v>82</v>
      </c>
      <c r="E40" s="27" t="s">
        <v>424</v>
      </c>
      <c r="F40" s="39">
        <f>'8.12.7-8.12.13'!F321</f>
        <v>12032.875</v>
      </c>
      <c r="G40" s="21" t="str">
        <f>'8.12.7-8.12.13'!B321</f>
        <v>CAGW</v>
      </c>
      <c r="H40" s="63">
        <v>0.2262649010137</v>
      </c>
      <c r="I40" s="16">
        <f t="shared" si="0"/>
        <v>2722.6172707852256</v>
      </c>
      <c r="J40" s="4" t="s">
        <v>432</v>
      </c>
    </row>
    <row r="41" spans="1:10" ht="12" customHeight="1">
      <c r="A41" s="7"/>
      <c r="B41" s="26"/>
      <c r="C41" s="26"/>
      <c r="D41" s="27" t="s">
        <v>82</v>
      </c>
      <c r="E41" s="27" t="s">
        <v>424</v>
      </c>
      <c r="F41" s="39">
        <f>'8.12.7-8.12.13'!F322</f>
        <v>-7913290.1895832997</v>
      </c>
      <c r="G41" s="21" t="str">
        <f>'8.12.7-8.12.13'!B322</f>
        <v>SG</v>
      </c>
      <c r="H41" s="63">
        <v>8.043396137671209E-2</v>
      </c>
      <c r="I41" s="16">
        <f t="shared" si="0"/>
        <v>-636497.27747165784</v>
      </c>
      <c r="J41" s="4" t="s">
        <v>432</v>
      </c>
    </row>
    <row r="42" spans="1:10" ht="12" customHeight="1">
      <c r="A42" s="7"/>
      <c r="B42" s="26"/>
      <c r="C42" s="26"/>
      <c r="D42" s="27" t="s">
        <v>83</v>
      </c>
      <c r="E42" s="27" t="s">
        <v>424</v>
      </c>
      <c r="F42" s="39">
        <f>'8.12.7-8.12.13'!F323</f>
        <v>-7760677.8741666004</v>
      </c>
      <c r="G42" s="21" t="str">
        <f>'8.12.7-8.12.13'!B323</f>
        <v>CAGE</v>
      </c>
      <c r="H42" s="63">
        <v>0</v>
      </c>
      <c r="I42" s="16">
        <f t="shared" si="0"/>
        <v>0</v>
      </c>
      <c r="J42" s="4" t="s">
        <v>432</v>
      </c>
    </row>
    <row r="43" spans="1:10" ht="12" customHeight="1">
      <c r="A43" s="7"/>
      <c r="B43" s="26"/>
      <c r="C43" s="26"/>
      <c r="D43" s="27" t="s">
        <v>83</v>
      </c>
      <c r="E43" s="27" t="s">
        <v>424</v>
      </c>
      <c r="F43" s="39">
        <f>'8.12.7-8.12.13'!F324</f>
        <v>-1289279.7970833299</v>
      </c>
      <c r="G43" s="21" t="str">
        <f>'8.12.7-8.12.13'!B324</f>
        <v>CAGW</v>
      </c>
      <c r="H43" s="63">
        <v>0.2262649010137</v>
      </c>
      <c r="I43" s="16">
        <f t="shared" si="0"/>
        <v>-291718.76566602284</v>
      </c>
      <c r="J43" s="4" t="s">
        <v>432</v>
      </c>
    </row>
    <row r="44" spans="1:10" ht="12" customHeight="1">
      <c r="A44" s="7"/>
      <c r="B44" s="26"/>
      <c r="C44" s="26"/>
      <c r="D44" s="27" t="s">
        <v>83</v>
      </c>
      <c r="E44" s="27" t="s">
        <v>424</v>
      </c>
      <c r="F44" s="39">
        <f>'8.12.7-8.12.13'!F325</f>
        <v>-640339.42500000005</v>
      </c>
      <c r="G44" s="21" t="str">
        <f>'8.12.7-8.12.13'!B325</f>
        <v>SG</v>
      </c>
      <c r="H44" s="63">
        <v>8.043396137671209E-2</v>
      </c>
      <c r="I44" s="16">
        <f t="shared" si="0"/>
        <v>-51505.036578436033</v>
      </c>
      <c r="J44" s="4" t="s">
        <v>432</v>
      </c>
    </row>
    <row r="45" spans="1:10" ht="12" customHeight="1">
      <c r="A45" s="7"/>
      <c r="B45" s="26"/>
      <c r="C45" s="26"/>
      <c r="D45" s="27"/>
      <c r="E45" s="27"/>
      <c r="F45" s="40">
        <f>SUM(F10:F44)</f>
        <v>-25317760.357916534</v>
      </c>
      <c r="G45" s="21"/>
      <c r="H45" s="28"/>
      <c r="I45" s="40">
        <f>SUM(I10:I44)</f>
        <v>-1384477.8222525506</v>
      </c>
      <c r="J45" s="4"/>
    </row>
    <row r="46" spans="1:10" ht="12" customHeight="1">
      <c r="A46" s="7"/>
      <c r="B46" s="26"/>
      <c r="C46" s="26"/>
      <c r="D46" s="27"/>
      <c r="E46" s="27"/>
      <c r="F46" s="39"/>
      <c r="G46" s="21"/>
      <c r="H46" s="28"/>
      <c r="I46" s="13"/>
      <c r="J46" s="4"/>
    </row>
    <row r="47" spans="1:10" ht="12" customHeight="1" thickBot="1">
      <c r="A47" s="7"/>
      <c r="B47" s="31"/>
      <c r="C47" s="29"/>
      <c r="D47" s="41" t="s">
        <v>84</v>
      </c>
      <c r="E47" s="30"/>
      <c r="F47" s="42">
        <f>F45+'Lead Sheet 3'!F109+'Lead Sheet 2'!F104+'Lead Sheet 1'!F102</f>
        <v>644390565.77918899</v>
      </c>
      <c r="G47" s="21"/>
      <c r="H47" s="28"/>
      <c r="I47" s="42">
        <f>I45+'Lead Sheet 3'!I109+'Lead Sheet 2'!I104+'Lead Sheet 1'!I102</f>
        <v>19911959.034706865</v>
      </c>
      <c r="J47" s="4"/>
    </row>
    <row r="48" spans="1:10" ht="12" customHeight="1" thickTop="1">
      <c r="A48" s="7"/>
      <c r="B48" s="26"/>
      <c r="C48" s="26"/>
      <c r="D48" s="27"/>
      <c r="E48" s="27"/>
      <c r="F48" s="39"/>
      <c r="G48" s="21"/>
      <c r="H48" s="28"/>
      <c r="I48" s="13"/>
      <c r="J48" s="4"/>
    </row>
    <row r="49" spans="1:10" ht="12" customHeight="1" thickBot="1">
      <c r="A49" s="7"/>
      <c r="B49" s="26"/>
      <c r="C49" s="26"/>
      <c r="D49" s="27"/>
      <c r="E49" s="27"/>
      <c r="F49" s="39"/>
      <c r="G49" s="21"/>
      <c r="H49" s="28"/>
      <c r="I49" s="13"/>
      <c r="J49" s="4"/>
    </row>
    <row r="50" spans="1:10" ht="12" customHeight="1">
      <c r="A50" s="67" t="s">
        <v>435</v>
      </c>
      <c r="B50" s="68"/>
      <c r="C50" s="68"/>
      <c r="D50" s="68"/>
      <c r="E50" s="68"/>
      <c r="F50" s="68"/>
      <c r="G50" s="68"/>
      <c r="H50" s="68"/>
      <c r="I50" s="68"/>
      <c r="J50" s="69"/>
    </row>
    <row r="51" spans="1:10" ht="12" customHeight="1">
      <c r="A51" s="70"/>
      <c r="B51" s="71"/>
      <c r="C51" s="71"/>
      <c r="D51" s="71"/>
      <c r="E51" s="71"/>
      <c r="F51" s="71"/>
      <c r="G51" s="71"/>
      <c r="H51" s="71"/>
      <c r="I51" s="71"/>
      <c r="J51" s="72"/>
    </row>
    <row r="52" spans="1:10" ht="12" customHeight="1" thickBot="1">
      <c r="A52" s="73"/>
      <c r="B52" s="74"/>
      <c r="C52" s="74"/>
      <c r="D52" s="74"/>
      <c r="E52" s="74"/>
      <c r="F52" s="74"/>
      <c r="G52" s="74"/>
      <c r="H52" s="74"/>
      <c r="I52" s="74"/>
      <c r="J52" s="75"/>
    </row>
    <row r="53" spans="1:10" ht="12" customHeight="1">
      <c r="A53" s="7"/>
      <c r="B53" s="26"/>
      <c r="C53" s="26"/>
      <c r="D53" s="27"/>
      <c r="E53" s="27"/>
      <c r="F53" s="39"/>
      <c r="G53" s="21"/>
      <c r="H53" s="28"/>
      <c r="I53" s="13"/>
      <c r="J53" s="4"/>
    </row>
    <row r="54" spans="1:10" ht="12" customHeight="1">
      <c r="A54" s="7"/>
      <c r="B54" s="26"/>
      <c r="C54" s="26"/>
      <c r="D54" s="27"/>
      <c r="E54" s="27"/>
      <c r="F54" s="39"/>
      <c r="G54" s="21"/>
      <c r="H54" s="28"/>
      <c r="I54" s="13"/>
      <c r="J54" s="4"/>
    </row>
    <row r="55" spans="1:10">
      <c r="D55" s="21"/>
      <c r="E55" s="12"/>
      <c r="F55" s="13"/>
      <c r="G55" s="35"/>
    </row>
    <row r="56" spans="1:10">
      <c r="D56" s="20"/>
      <c r="E56" s="12"/>
      <c r="F56" s="13"/>
      <c r="G56" s="3"/>
    </row>
    <row r="57" spans="1:10">
      <c r="D57" s="36"/>
      <c r="E57" s="12"/>
      <c r="F57" s="13"/>
      <c r="G57" s="3"/>
    </row>
    <row r="58" spans="1:10">
      <c r="D58" s="20"/>
      <c r="E58" s="12"/>
      <c r="F58" s="13"/>
      <c r="G58" s="3"/>
    </row>
    <row r="59" spans="1:10">
      <c r="D59" s="20"/>
      <c r="E59" s="12"/>
      <c r="F59" s="13"/>
      <c r="G59" s="3"/>
    </row>
    <row r="60" spans="1:10">
      <c r="D60" s="21"/>
      <c r="E60" s="12"/>
      <c r="F60" s="13"/>
      <c r="G60" s="3"/>
    </row>
    <row r="61" spans="1:10">
      <c r="D61" s="20"/>
      <c r="E61" s="12"/>
      <c r="F61" s="13"/>
      <c r="G61" s="3"/>
    </row>
    <row r="62" spans="1:10">
      <c r="D62" s="36"/>
      <c r="E62" s="12"/>
      <c r="F62" s="13"/>
      <c r="G62" s="3"/>
    </row>
    <row r="63" spans="1:10">
      <c r="D63" s="37"/>
      <c r="E63" s="23"/>
      <c r="F63" s="23"/>
      <c r="G63" s="3"/>
    </row>
    <row r="64" spans="1:10">
      <c r="D64" s="37"/>
      <c r="E64" s="23"/>
      <c r="F64" s="23"/>
      <c r="G64" s="3"/>
    </row>
    <row r="65" spans="4:7">
      <c r="D65" s="38"/>
      <c r="G65" s="3"/>
    </row>
    <row r="66" spans="4:7">
      <c r="D66" s="38"/>
      <c r="G66" s="3"/>
    </row>
    <row r="67" spans="4:7">
      <c r="D67" s="38"/>
      <c r="G67" s="3"/>
    </row>
    <row r="68" spans="4:7">
      <c r="D68" s="38"/>
      <c r="G68" s="3"/>
    </row>
    <row r="69" spans="4:7">
      <c r="D69" s="38"/>
      <c r="G69" s="3"/>
    </row>
    <row r="70" spans="4:7">
      <c r="D70" s="38"/>
      <c r="G70" s="3"/>
    </row>
    <row r="71" spans="4:7">
      <c r="D71" s="38"/>
      <c r="G71" s="3"/>
    </row>
    <row r="72" spans="4:7">
      <c r="D72" s="38"/>
      <c r="G72" s="3"/>
    </row>
    <row r="73" spans="4:7">
      <c r="D73" s="38"/>
      <c r="G73" s="3"/>
    </row>
    <row r="74" spans="4:7">
      <c r="D74" s="38"/>
      <c r="G74" s="3"/>
    </row>
    <row r="75" spans="4:7">
      <c r="D75" s="38"/>
      <c r="G75" s="3"/>
    </row>
    <row r="76" spans="4:7">
      <c r="D76" s="38"/>
      <c r="G76" s="3"/>
    </row>
    <row r="77" spans="4:7">
      <c r="D77" s="38"/>
      <c r="G77" s="3"/>
    </row>
    <row r="78" spans="4:7">
      <c r="D78" s="38"/>
      <c r="G78" s="3"/>
    </row>
    <row r="79" spans="4:7">
      <c r="D79" s="38"/>
      <c r="G79" s="3"/>
    </row>
    <row r="80" spans="4:7">
      <c r="D80" s="38"/>
      <c r="G80" s="3"/>
    </row>
    <row r="81" spans="4:7">
      <c r="D81" s="38"/>
      <c r="G81" s="3"/>
    </row>
    <row r="82" spans="4:7">
      <c r="D82" s="38"/>
      <c r="G82" s="3"/>
    </row>
    <row r="83" spans="4:7">
      <c r="D83" s="38"/>
      <c r="G83" s="3"/>
    </row>
    <row r="84" spans="4:7">
      <c r="D84" s="38"/>
      <c r="G84" s="3"/>
    </row>
    <row r="85" spans="4:7">
      <c r="D85" s="38"/>
      <c r="G85" s="3"/>
    </row>
    <row r="86" spans="4:7">
      <c r="D86" s="38"/>
      <c r="G86" s="3"/>
    </row>
    <row r="87" spans="4:7">
      <c r="D87" s="38"/>
      <c r="G87" s="3"/>
    </row>
    <row r="88" spans="4:7">
      <c r="D88" s="38"/>
      <c r="G88" s="3"/>
    </row>
    <row r="89" spans="4:7">
      <c r="D89" s="38"/>
      <c r="G89" s="3"/>
    </row>
    <row r="90" spans="4:7">
      <c r="D90" s="38"/>
      <c r="G90" s="3"/>
    </row>
    <row r="91" spans="4:7">
      <c r="D91" s="38"/>
      <c r="G91" s="3"/>
    </row>
    <row r="92" spans="4:7">
      <c r="D92" s="38"/>
      <c r="G92" s="3"/>
    </row>
    <row r="93" spans="4:7">
      <c r="D93" s="38"/>
      <c r="G93" s="3"/>
    </row>
    <row r="94" spans="4:7">
      <c r="D94" s="38"/>
      <c r="G94" s="3"/>
    </row>
    <row r="95" spans="4:7">
      <c r="D95" s="38"/>
      <c r="G95" s="3"/>
    </row>
    <row r="96" spans="4:7">
      <c r="D96" s="38"/>
      <c r="G96" s="3"/>
    </row>
    <row r="97" spans="4:7">
      <c r="D97" s="38"/>
      <c r="G97" s="3"/>
    </row>
    <row r="98" spans="4:7">
      <c r="D98" s="38"/>
      <c r="G98" s="3"/>
    </row>
    <row r="99" spans="4:7">
      <c r="D99" s="38"/>
      <c r="G99" s="3"/>
    </row>
    <row r="100" spans="4:7">
      <c r="D100" s="38"/>
      <c r="G100" s="3"/>
    </row>
    <row r="101" spans="4:7">
      <c r="D101" s="38"/>
      <c r="G101" s="3"/>
    </row>
    <row r="102" spans="4:7">
      <c r="D102" s="38"/>
      <c r="G102" s="3"/>
    </row>
    <row r="103" spans="4:7">
      <c r="D103" s="38"/>
      <c r="G103" s="3"/>
    </row>
    <row r="104" spans="4:7">
      <c r="D104" s="38"/>
      <c r="G104" s="3"/>
    </row>
    <row r="105" spans="4:7">
      <c r="D105" s="38"/>
      <c r="G105" s="3"/>
    </row>
    <row r="106" spans="4:7">
      <c r="D106" s="38"/>
      <c r="G106" s="3"/>
    </row>
    <row r="107" spans="4:7">
      <c r="D107" s="38"/>
      <c r="G107" s="3"/>
    </row>
    <row r="108" spans="4:7">
      <c r="D108" s="38"/>
      <c r="G108" s="3"/>
    </row>
    <row r="109" spans="4:7">
      <c r="D109" s="38"/>
      <c r="G109" s="3"/>
    </row>
    <row r="110" spans="4:7">
      <c r="D110" s="38"/>
      <c r="G110" s="3"/>
    </row>
    <row r="111" spans="4:7">
      <c r="D111" s="38"/>
      <c r="G111" s="3"/>
    </row>
    <row r="112" spans="4:7">
      <c r="D112" s="38"/>
      <c r="G112" s="3"/>
    </row>
    <row r="113" spans="4:7">
      <c r="D113" s="38"/>
      <c r="G113" s="3"/>
    </row>
    <row r="114" spans="4:7">
      <c r="D114" s="38"/>
      <c r="G114" s="3"/>
    </row>
    <row r="115" spans="4:7">
      <c r="D115" s="38"/>
      <c r="G115" s="3"/>
    </row>
    <row r="116" spans="4:7">
      <c r="D116" s="38"/>
      <c r="G116" s="3"/>
    </row>
    <row r="117" spans="4:7">
      <c r="D117" s="38"/>
      <c r="G117" s="3"/>
    </row>
    <row r="118" spans="4:7">
      <c r="D118" s="38"/>
      <c r="G118" s="3"/>
    </row>
    <row r="119" spans="4:7">
      <c r="D119" s="38"/>
      <c r="G119" s="3"/>
    </row>
    <row r="120" spans="4:7">
      <c r="D120" s="38"/>
      <c r="G120" s="3"/>
    </row>
    <row r="121" spans="4:7">
      <c r="D121" s="38"/>
      <c r="G121" s="3"/>
    </row>
    <row r="122" spans="4:7">
      <c r="D122" s="38"/>
      <c r="G122" s="3"/>
    </row>
    <row r="123" spans="4:7">
      <c r="D123" s="38"/>
      <c r="G123" s="3"/>
    </row>
    <row r="124" spans="4:7">
      <c r="D124" s="38"/>
      <c r="G124" s="3"/>
    </row>
    <row r="125" spans="4:7">
      <c r="D125" s="38"/>
      <c r="G125" s="3"/>
    </row>
    <row r="126" spans="4:7">
      <c r="D126" s="38"/>
      <c r="G126" s="3"/>
    </row>
    <row r="127" spans="4:7">
      <c r="D127" s="38"/>
      <c r="G127" s="3"/>
    </row>
    <row r="128" spans="4:7">
      <c r="D128" s="38"/>
      <c r="G128" s="3"/>
    </row>
    <row r="129" spans="4:7">
      <c r="D129" s="38"/>
      <c r="G129" s="3"/>
    </row>
    <row r="130" spans="4:7">
      <c r="D130" s="38"/>
      <c r="G130" s="3"/>
    </row>
    <row r="131" spans="4:7">
      <c r="D131" s="38"/>
      <c r="G131" s="3"/>
    </row>
    <row r="132" spans="4:7">
      <c r="D132" s="38"/>
      <c r="G132" s="3"/>
    </row>
    <row r="133" spans="4:7">
      <c r="D133" s="38"/>
      <c r="G133" s="3"/>
    </row>
    <row r="134" spans="4:7">
      <c r="D134" s="38"/>
      <c r="G134" s="3"/>
    </row>
    <row r="135" spans="4:7">
      <c r="D135" s="38"/>
      <c r="G135" s="3"/>
    </row>
    <row r="136" spans="4:7">
      <c r="D136" s="38"/>
      <c r="G136" s="3"/>
    </row>
    <row r="137" spans="4:7">
      <c r="D137" s="38"/>
      <c r="G137" s="3"/>
    </row>
    <row r="138" spans="4:7">
      <c r="D138" s="38"/>
      <c r="G138" s="3"/>
    </row>
    <row r="139" spans="4:7">
      <c r="D139" s="38"/>
      <c r="G139" s="3"/>
    </row>
    <row r="140" spans="4:7">
      <c r="D140" s="38"/>
      <c r="G140" s="3"/>
    </row>
    <row r="141" spans="4:7">
      <c r="D141" s="38"/>
      <c r="G141" s="3"/>
    </row>
    <row r="142" spans="4:7">
      <c r="D142" s="38"/>
      <c r="G142" s="3"/>
    </row>
    <row r="143" spans="4:7">
      <c r="D143" s="38"/>
      <c r="G143" s="3"/>
    </row>
    <row r="144" spans="4:7">
      <c r="D144" s="38"/>
      <c r="G144" s="3"/>
    </row>
    <row r="145" spans="4:7">
      <c r="D145" s="38"/>
      <c r="G145" s="3"/>
    </row>
    <row r="146" spans="4:7">
      <c r="D146" s="38"/>
      <c r="G146" s="3"/>
    </row>
    <row r="147" spans="4:7">
      <c r="D147" s="38"/>
      <c r="G147" s="3"/>
    </row>
    <row r="148" spans="4:7">
      <c r="D148" s="38"/>
      <c r="G148" s="3"/>
    </row>
    <row r="149" spans="4:7">
      <c r="D149" s="38"/>
      <c r="G149" s="3"/>
    </row>
    <row r="150" spans="4:7">
      <c r="D150" s="38"/>
      <c r="G150" s="3"/>
    </row>
    <row r="151" spans="4:7">
      <c r="D151" s="38"/>
      <c r="G151" s="3"/>
    </row>
    <row r="152" spans="4:7">
      <c r="D152" s="38"/>
      <c r="G152" s="3"/>
    </row>
    <row r="153" spans="4:7">
      <c r="D153" s="38"/>
      <c r="G153" s="3"/>
    </row>
    <row r="154" spans="4:7">
      <c r="D154" s="38"/>
      <c r="G154" s="3"/>
    </row>
    <row r="155" spans="4:7">
      <c r="D155" s="38"/>
      <c r="G155" s="3"/>
    </row>
    <row r="156" spans="4:7">
      <c r="D156" s="38"/>
      <c r="G156" s="3"/>
    </row>
    <row r="157" spans="4:7">
      <c r="D157" s="38"/>
      <c r="G157" s="3"/>
    </row>
    <row r="158" spans="4:7">
      <c r="D158" s="38"/>
      <c r="G158" s="3"/>
    </row>
    <row r="159" spans="4:7">
      <c r="D159" s="38"/>
      <c r="G159" s="3"/>
    </row>
    <row r="160" spans="4:7">
      <c r="D160" s="38"/>
      <c r="G160" s="3"/>
    </row>
    <row r="161" spans="4:7">
      <c r="D161" s="38"/>
      <c r="G161" s="3"/>
    </row>
    <row r="162" spans="4:7">
      <c r="D162" s="38"/>
      <c r="G162" s="3"/>
    </row>
    <row r="163" spans="4:7">
      <c r="D163" s="38"/>
      <c r="G163" s="3"/>
    </row>
    <row r="164" spans="4:7">
      <c r="D164" s="38"/>
      <c r="G164" s="3"/>
    </row>
    <row r="165" spans="4:7">
      <c r="D165" s="38"/>
      <c r="G165" s="3"/>
    </row>
    <row r="166" spans="4:7">
      <c r="D166" s="38"/>
      <c r="G166" s="3"/>
    </row>
    <row r="167" spans="4:7">
      <c r="D167" s="38"/>
      <c r="G167" s="3"/>
    </row>
    <row r="168" spans="4:7">
      <c r="D168" s="38"/>
      <c r="G168" s="3"/>
    </row>
    <row r="169" spans="4:7">
      <c r="D169" s="38"/>
      <c r="G169" s="3"/>
    </row>
    <row r="170" spans="4:7">
      <c r="D170" s="38"/>
      <c r="G170" s="3"/>
    </row>
    <row r="171" spans="4:7">
      <c r="D171" s="38"/>
      <c r="G171" s="3"/>
    </row>
    <row r="172" spans="4:7">
      <c r="D172" s="38"/>
      <c r="G172" s="3"/>
    </row>
    <row r="173" spans="4:7">
      <c r="D173" s="38"/>
      <c r="G173" s="3"/>
    </row>
    <row r="174" spans="4:7">
      <c r="D174" s="38"/>
      <c r="G174" s="3"/>
    </row>
    <row r="175" spans="4:7">
      <c r="D175" s="38"/>
      <c r="G175" s="3"/>
    </row>
    <row r="176" spans="4:7">
      <c r="D176" s="38"/>
      <c r="G176" s="3"/>
    </row>
    <row r="177" spans="4:7">
      <c r="D177" s="38"/>
      <c r="G177" s="3"/>
    </row>
    <row r="178" spans="4:7">
      <c r="D178" s="38"/>
      <c r="G178" s="3"/>
    </row>
    <row r="179" spans="4:7">
      <c r="D179" s="38"/>
      <c r="G179" s="3"/>
    </row>
    <row r="180" spans="4:7">
      <c r="D180" s="38"/>
      <c r="G180" s="3"/>
    </row>
    <row r="181" spans="4:7">
      <c r="D181" s="38"/>
      <c r="G181" s="3"/>
    </row>
    <row r="182" spans="4:7">
      <c r="D182" s="38"/>
      <c r="G182" s="3"/>
    </row>
    <row r="183" spans="4:7">
      <c r="D183" s="38"/>
      <c r="G183" s="3"/>
    </row>
    <row r="184" spans="4:7">
      <c r="D184" s="38"/>
      <c r="G184" s="3"/>
    </row>
    <row r="185" spans="4:7">
      <c r="D185" s="38"/>
      <c r="G185" s="3"/>
    </row>
    <row r="186" spans="4:7">
      <c r="D186" s="38"/>
      <c r="G186" s="3"/>
    </row>
    <row r="187" spans="4:7">
      <c r="D187" s="38"/>
      <c r="G187" s="3"/>
    </row>
    <row r="188" spans="4:7">
      <c r="D188" s="38"/>
      <c r="G188" s="3"/>
    </row>
    <row r="189" spans="4:7">
      <c r="D189" s="38"/>
      <c r="G189" s="3"/>
    </row>
    <row r="190" spans="4:7">
      <c r="D190" s="38"/>
      <c r="G190" s="3"/>
    </row>
    <row r="191" spans="4:7">
      <c r="D191" s="38"/>
      <c r="G191" s="3"/>
    </row>
    <row r="192" spans="4:7">
      <c r="D192" s="38"/>
      <c r="G192" s="3"/>
    </row>
    <row r="193" spans="4:7">
      <c r="D193" s="38"/>
      <c r="G193" s="3"/>
    </row>
    <row r="194" spans="4:7">
      <c r="D194" s="38"/>
      <c r="G194" s="3"/>
    </row>
    <row r="195" spans="4:7">
      <c r="D195" s="38"/>
      <c r="G195" s="3"/>
    </row>
    <row r="196" spans="4:7">
      <c r="D196" s="38"/>
      <c r="G196" s="3"/>
    </row>
    <row r="197" spans="4:7">
      <c r="D197" s="38"/>
      <c r="G197" s="3"/>
    </row>
    <row r="198" spans="4:7">
      <c r="D198" s="38"/>
      <c r="G198" s="3"/>
    </row>
    <row r="199" spans="4:7">
      <c r="D199" s="38"/>
      <c r="G199" s="3"/>
    </row>
    <row r="200" spans="4:7">
      <c r="D200" s="38"/>
      <c r="G200" s="3"/>
    </row>
    <row r="201" spans="4:7">
      <c r="D201" s="38"/>
      <c r="G201" s="3"/>
    </row>
    <row r="202" spans="4:7">
      <c r="D202" s="38"/>
      <c r="G202" s="3"/>
    </row>
    <row r="203" spans="4:7">
      <c r="D203" s="38"/>
      <c r="G203" s="3"/>
    </row>
    <row r="204" spans="4:7">
      <c r="D204" s="38"/>
      <c r="G204" s="3"/>
    </row>
    <row r="205" spans="4:7">
      <c r="D205" s="38"/>
      <c r="G205" s="3"/>
    </row>
    <row r="206" spans="4:7">
      <c r="D206" s="38"/>
      <c r="G206" s="3"/>
    </row>
    <row r="207" spans="4:7">
      <c r="D207" s="38"/>
      <c r="G207" s="3"/>
    </row>
    <row r="208" spans="4:7">
      <c r="D208" s="38"/>
      <c r="G208" s="3"/>
    </row>
    <row r="209" spans="4:7">
      <c r="D209" s="38"/>
      <c r="G209" s="3"/>
    </row>
    <row r="210" spans="4:7">
      <c r="D210" s="38"/>
      <c r="G210" s="3"/>
    </row>
    <row r="211" spans="4:7">
      <c r="D211" s="38"/>
      <c r="G211" s="3"/>
    </row>
    <row r="212" spans="4:7">
      <c r="D212" s="38"/>
      <c r="G212" s="3"/>
    </row>
    <row r="213" spans="4:7">
      <c r="D213" s="38"/>
      <c r="G213" s="3"/>
    </row>
    <row r="214" spans="4:7">
      <c r="D214" s="38"/>
      <c r="G214" s="3"/>
    </row>
    <row r="215" spans="4:7">
      <c r="D215" s="38"/>
      <c r="G215" s="3"/>
    </row>
    <row r="216" spans="4:7">
      <c r="D216" s="38"/>
      <c r="G216" s="3"/>
    </row>
    <row r="217" spans="4:7">
      <c r="D217" s="38"/>
      <c r="G217" s="3"/>
    </row>
    <row r="218" spans="4:7">
      <c r="D218" s="38"/>
      <c r="G218" s="3"/>
    </row>
    <row r="219" spans="4:7">
      <c r="D219" s="38"/>
      <c r="G219" s="3"/>
    </row>
    <row r="220" spans="4:7">
      <c r="D220" s="38"/>
      <c r="G220" s="3"/>
    </row>
    <row r="221" spans="4:7">
      <c r="D221" s="38"/>
      <c r="G221" s="3"/>
    </row>
    <row r="222" spans="4:7">
      <c r="D222" s="38"/>
      <c r="G222" s="3"/>
    </row>
    <row r="223" spans="4:7">
      <c r="D223" s="38"/>
      <c r="G223" s="3"/>
    </row>
    <row r="224" spans="4:7">
      <c r="D224" s="38"/>
      <c r="G224" s="3"/>
    </row>
    <row r="225" spans="4:7">
      <c r="D225" s="38"/>
      <c r="G225" s="3"/>
    </row>
    <row r="226" spans="4:7">
      <c r="D226" s="38"/>
      <c r="G226" s="3"/>
    </row>
    <row r="227" spans="4:7">
      <c r="D227" s="38"/>
      <c r="G227" s="3"/>
    </row>
    <row r="228" spans="4:7">
      <c r="D228" s="38"/>
      <c r="G228" s="3"/>
    </row>
    <row r="229" spans="4:7">
      <c r="D229" s="38"/>
      <c r="G229" s="3"/>
    </row>
    <row r="230" spans="4:7">
      <c r="D230" s="38"/>
      <c r="G230" s="3"/>
    </row>
    <row r="231" spans="4:7">
      <c r="D231" s="38"/>
      <c r="G231" s="3"/>
    </row>
    <row r="232" spans="4:7">
      <c r="D232" s="38"/>
      <c r="G232" s="3"/>
    </row>
    <row r="233" spans="4:7">
      <c r="D233" s="38"/>
      <c r="G233" s="3"/>
    </row>
    <row r="234" spans="4:7">
      <c r="D234" s="38"/>
      <c r="G234" s="3"/>
    </row>
    <row r="235" spans="4:7">
      <c r="D235" s="38"/>
      <c r="G235" s="3"/>
    </row>
    <row r="236" spans="4:7">
      <c r="D236" s="38"/>
      <c r="G236" s="3"/>
    </row>
    <row r="237" spans="4:7">
      <c r="D237" s="38"/>
      <c r="G237" s="3"/>
    </row>
    <row r="238" spans="4:7">
      <c r="D238" s="38"/>
      <c r="G238" s="3"/>
    </row>
    <row r="239" spans="4:7">
      <c r="D239" s="38"/>
      <c r="G239" s="3"/>
    </row>
    <row r="240" spans="4:7">
      <c r="D240" s="38"/>
      <c r="G240" s="3"/>
    </row>
    <row r="241" spans="4:7">
      <c r="D241" s="38"/>
      <c r="G241" s="3"/>
    </row>
    <row r="242" spans="4:7">
      <c r="D242" s="38"/>
      <c r="G242" s="3"/>
    </row>
    <row r="243" spans="4:7">
      <c r="D243" s="38"/>
      <c r="G243" s="3"/>
    </row>
    <row r="244" spans="4:7">
      <c r="D244" s="38"/>
      <c r="G244" s="3"/>
    </row>
    <row r="245" spans="4:7">
      <c r="D245" s="38"/>
      <c r="G245" s="3"/>
    </row>
    <row r="246" spans="4:7">
      <c r="D246" s="38"/>
      <c r="G246" s="3"/>
    </row>
    <row r="247" spans="4:7">
      <c r="D247" s="38"/>
      <c r="G247" s="3"/>
    </row>
    <row r="248" spans="4:7">
      <c r="D248" s="38"/>
      <c r="G248" s="3"/>
    </row>
    <row r="249" spans="4:7">
      <c r="D249" s="38"/>
      <c r="G249" s="3"/>
    </row>
    <row r="250" spans="4:7">
      <c r="D250" s="38"/>
      <c r="G250" s="3"/>
    </row>
    <row r="251" spans="4:7">
      <c r="D251" s="38"/>
      <c r="G251" s="3"/>
    </row>
    <row r="252" spans="4:7">
      <c r="D252" s="38"/>
      <c r="G252" s="3"/>
    </row>
    <row r="253" spans="4:7">
      <c r="D253" s="38"/>
      <c r="G253" s="3"/>
    </row>
    <row r="254" spans="4:7">
      <c r="D254" s="38"/>
      <c r="G254" s="3"/>
    </row>
    <row r="255" spans="4:7">
      <c r="D255" s="38"/>
      <c r="G255" s="3"/>
    </row>
    <row r="256" spans="4:7">
      <c r="D256" s="38"/>
      <c r="G256" s="3"/>
    </row>
    <row r="257" spans="4:7">
      <c r="D257" s="38"/>
      <c r="G257" s="3"/>
    </row>
    <row r="258" spans="4:7">
      <c r="D258" s="38"/>
      <c r="G258" s="3"/>
    </row>
    <row r="259" spans="4:7">
      <c r="D259" s="38"/>
      <c r="G259" s="3"/>
    </row>
    <row r="260" spans="4:7">
      <c r="D260" s="38"/>
      <c r="G260" s="3"/>
    </row>
    <row r="261" spans="4:7">
      <c r="D261" s="38"/>
      <c r="G261" s="3"/>
    </row>
    <row r="262" spans="4:7">
      <c r="D262" s="38"/>
      <c r="G262" s="3"/>
    </row>
    <row r="263" spans="4:7">
      <c r="D263" s="38"/>
      <c r="G263" s="3"/>
    </row>
    <row r="264" spans="4:7">
      <c r="D264" s="38"/>
    </row>
    <row r="265" spans="4:7">
      <c r="D265" s="38"/>
    </row>
    <row r="266" spans="4:7">
      <c r="D266" s="38"/>
    </row>
    <row r="267" spans="4:7">
      <c r="D267" s="38"/>
    </row>
    <row r="268" spans="4:7">
      <c r="D268" s="38"/>
    </row>
    <row r="269" spans="4:7">
      <c r="D269" s="38"/>
    </row>
    <row r="270" spans="4:7">
      <c r="D270" s="38"/>
    </row>
    <row r="271" spans="4:7">
      <c r="D271" s="38"/>
    </row>
    <row r="272" spans="4:7">
      <c r="D272" s="38"/>
    </row>
    <row r="273" spans="4:4">
      <c r="D273" s="38"/>
    </row>
    <row r="274" spans="4:4">
      <c r="D274" s="38"/>
    </row>
    <row r="275" spans="4:4">
      <c r="D275" s="38"/>
    </row>
    <row r="276" spans="4:4">
      <c r="D276" s="38"/>
    </row>
    <row r="277" spans="4:4">
      <c r="D277" s="38"/>
    </row>
    <row r="278" spans="4:4">
      <c r="D278" s="38"/>
    </row>
    <row r="279" spans="4:4">
      <c r="D279" s="38"/>
    </row>
    <row r="280" spans="4:4">
      <c r="D280" s="38"/>
    </row>
    <row r="281" spans="4:4">
      <c r="D281" s="38"/>
    </row>
    <row r="282" spans="4:4">
      <c r="D282" s="38"/>
    </row>
    <row r="283" spans="4:4">
      <c r="D283" s="38"/>
    </row>
    <row r="284" spans="4:4">
      <c r="D284" s="38"/>
    </row>
    <row r="285" spans="4:4">
      <c r="D285" s="38"/>
    </row>
    <row r="286" spans="4:4">
      <c r="D286" s="38"/>
    </row>
    <row r="287" spans="4:4">
      <c r="D287" s="38"/>
    </row>
    <row r="288" spans="4:4">
      <c r="D288" s="38"/>
    </row>
    <row r="289" spans="4:4">
      <c r="D289" s="38"/>
    </row>
    <row r="290" spans="4:4">
      <c r="D290" s="38"/>
    </row>
    <row r="291" spans="4:4">
      <c r="D291" s="38"/>
    </row>
    <row r="292" spans="4:4">
      <c r="D292" s="38"/>
    </row>
    <row r="293" spans="4:4">
      <c r="D293" s="38"/>
    </row>
    <row r="294" spans="4:4">
      <c r="D294" s="38"/>
    </row>
    <row r="295" spans="4:4">
      <c r="D295" s="38"/>
    </row>
    <row r="296" spans="4:4">
      <c r="D296" s="38"/>
    </row>
    <row r="297" spans="4:4">
      <c r="D297" s="38"/>
    </row>
    <row r="298" spans="4:4">
      <c r="D298" s="38"/>
    </row>
    <row r="299" spans="4:4">
      <c r="D299" s="38"/>
    </row>
    <row r="300" spans="4:4">
      <c r="D300" s="38"/>
    </row>
    <row r="301" spans="4:4">
      <c r="D301" s="38"/>
    </row>
    <row r="302" spans="4:4">
      <c r="D302" s="38"/>
    </row>
    <row r="303" spans="4:4">
      <c r="D303" s="38"/>
    </row>
    <row r="304" spans="4:4">
      <c r="D304" s="38"/>
    </row>
    <row r="305" spans="4:4">
      <c r="D305" s="38"/>
    </row>
    <row r="306" spans="4:4">
      <c r="D306" s="38"/>
    </row>
    <row r="307" spans="4:4">
      <c r="D307" s="38"/>
    </row>
    <row r="308" spans="4:4">
      <c r="D308" s="38"/>
    </row>
    <row r="309" spans="4:4">
      <c r="D309" s="38"/>
    </row>
    <row r="310" spans="4:4">
      <c r="D310" s="38"/>
    </row>
    <row r="311" spans="4:4">
      <c r="D311" s="38"/>
    </row>
    <row r="312" spans="4:4">
      <c r="D312" s="38"/>
    </row>
    <row r="313" spans="4:4">
      <c r="D313" s="38"/>
    </row>
    <row r="314" spans="4:4">
      <c r="D314" s="38"/>
    </row>
    <row r="315" spans="4:4">
      <c r="D315" s="38"/>
    </row>
    <row r="316" spans="4:4">
      <c r="D316" s="38"/>
    </row>
    <row r="317" spans="4:4">
      <c r="D317" s="38"/>
    </row>
    <row r="318" spans="4:4">
      <c r="D318" s="38"/>
    </row>
    <row r="319" spans="4:4">
      <c r="D319" s="38"/>
    </row>
    <row r="320" spans="4:4">
      <c r="D320" s="38"/>
    </row>
    <row r="321" spans="4:4">
      <c r="D321" s="38"/>
    </row>
    <row r="322" spans="4:4">
      <c r="D322" s="38"/>
    </row>
    <row r="323" spans="4:4">
      <c r="D323" s="38"/>
    </row>
    <row r="324" spans="4:4">
      <c r="D324" s="38"/>
    </row>
    <row r="325" spans="4:4">
      <c r="D325" s="38"/>
    </row>
    <row r="326" spans="4:4">
      <c r="D326" s="38"/>
    </row>
    <row r="327" spans="4:4">
      <c r="D327" s="38"/>
    </row>
    <row r="328" spans="4:4">
      <c r="D328" s="38"/>
    </row>
    <row r="329" spans="4:4">
      <c r="D329" s="38"/>
    </row>
    <row r="330" spans="4:4">
      <c r="D330" s="38"/>
    </row>
    <row r="331" spans="4:4">
      <c r="D331" s="38"/>
    </row>
    <row r="332" spans="4:4">
      <c r="D332" s="38"/>
    </row>
    <row r="333" spans="4:4">
      <c r="D333" s="38"/>
    </row>
    <row r="334" spans="4:4">
      <c r="D334" s="38"/>
    </row>
    <row r="335" spans="4:4">
      <c r="D335" s="38"/>
    </row>
    <row r="336" spans="4:4">
      <c r="D336" s="38"/>
    </row>
    <row r="337" spans="4:4">
      <c r="D337" s="38"/>
    </row>
    <row r="338" spans="4:4">
      <c r="D338" s="38"/>
    </row>
    <row r="339" spans="4:4">
      <c r="D339" s="38"/>
    </row>
    <row r="340" spans="4:4">
      <c r="D340" s="38"/>
    </row>
    <row r="341" spans="4:4">
      <c r="D341" s="38"/>
    </row>
    <row r="342" spans="4:4">
      <c r="D342" s="38"/>
    </row>
    <row r="343" spans="4:4">
      <c r="D343" s="38"/>
    </row>
    <row r="344" spans="4:4">
      <c r="D344" s="38"/>
    </row>
    <row r="345" spans="4:4">
      <c r="D345" s="38"/>
    </row>
    <row r="346" spans="4:4">
      <c r="D346" s="38"/>
    </row>
    <row r="347" spans="4:4">
      <c r="D347" s="38"/>
    </row>
    <row r="348" spans="4:4">
      <c r="D348" s="38"/>
    </row>
    <row r="349" spans="4:4">
      <c r="D349" s="38"/>
    </row>
    <row r="350" spans="4:4">
      <c r="D350" s="38"/>
    </row>
    <row r="351" spans="4:4">
      <c r="D351" s="38"/>
    </row>
    <row r="352" spans="4:4">
      <c r="D352" s="38"/>
    </row>
    <row r="353" spans="4:4">
      <c r="D353" s="38"/>
    </row>
    <row r="354" spans="4:4">
      <c r="D354" s="38"/>
    </row>
    <row r="355" spans="4:4">
      <c r="D355" s="38"/>
    </row>
    <row r="356" spans="4:4">
      <c r="D356" s="38"/>
    </row>
    <row r="357" spans="4:4">
      <c r="D357" s="38"/>
    </row>
    <row r="358" spans="4:4">
      <c r="D358" s="38"/>
    </row>
    <row r="359" spans="4:4">
      <c r="D359" s="38"/>
    </row>
    <row r="360" spans="4:4">
      <c r="D360" s="38"/>
    </row>
    <row r="361" spans="4:4">
      <c r="D361" s="38"/>
    </row>
    <row r="362" spans="4:4">
      <c r="D362" s="38"/>
    </row>
    <row r="363" spans="4:4">
      <c r="D363" s="38"/>
    </row>
    <row r="364" spans="4:4">
      <c r="D364" s="38"/>
    </row>
    <row r="365" spans="4:4">
      <c r="D365" s="38"/>
    </row>
    <row r="366" spans="4:4">
      <c r="D366" s="38"/>
    </row>
    <row r="367" spans="4:4">
      <c r="D367" s="38"/>
    </row>
    <row r="368" spans="4:4">
      <c r="D368" s="38"/>
    </row>
    <row r="369" spans="4:4">
      <c r="D369" s="38"/>
    </row>
    <row r="370" spans="4:4">
      <c r="D370" s="38"/>
    </row>
    <row r="371" spans="4:4">
      <c r="D371" s="38"/>
    </row>
    <row r="372" spans="4:4">
      <c r="D372" s="38"/>
    </row>
    <row r="373" spans="4:4">
      <c r="D373" s="38"/>
    </row>
    <row r="374" spans="4:4">
      <c r="D374" s="38"/>
    </row>
    <row r="375" spans="4:4">
      <c r="D375" s="38"/>
    </row>
    <row r="376" spans="4:4">
      <c r="D376" s="38"/>
    </row>
    <row r="377" spans="4:4">
      <c r="D377" s="38"/>
    </row>
    <row r="378" spans="4:4">
      <c r="D378" s="38"/>
    </row>
    <row r="379" spans="4:4">
      <c r="D379" s="38"/>
    </row>
    <row r="380" spans="4:4">
      <c r="D380" s="38"/>
    </row>
    <row r="381" spans="4:4">
      <c r="D381" s="38"/>
    </row>
    <row r="382" spans="4:4">
      <c r="D382" s="38"/>
    </row>
    <row r="383" spans="4:4">
      <c r="D383" s="38"/>
    </row>
    <row r="384" spans="4:4">
      <c r="D384" s="38"/>
    </row>
    <row r="385" spans="4:4">
      <c r="D385" s="38"/>
    </row>
    <row r="386" spans="4:4">
      <c r="D386" s="38"/>
    </row>
    <row r="387" spans="4:4">
      <c r="D387" s="38"/>
    </row>
    <row r="388" spans="4:4">
      <c r="D388" s="38"/>
    </row>
    <row r="389" spans="4:4">
      <c r="D389" s="38"/>
    </row>
    <row r="390" spans="4:4">
      <c r="D390" s="38"/>
    </row>
  </sheetData>
  <mergeCells count="1">
    <mergeCell ref="A50:J52"/>
  </mergeCells>
  <conditionalFormatting sqref="B8:B9">
    <cfRule type="cellIs" dxfId="1" priority="2" stopIfTrue="1" operator="equal">
      <formula>"Adjustment to Income/Expense/Rate Base:"</formula>
    </cfRule>
  </conditionalFormatting>
  <conditionalFormatting sqref="J1">
    <cfRule type="cellIs" dxfId="0" priority="3" stopIfTrue="1" operator="equal">
      <formula>"x.x"</formula>
    </cfRule>
  </conditionalFormatting>
  <dataValidations count="3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26:E49 E53">
      <formula1>"1, 2, 3"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26:D39 D53 D43:D49">
      <formula1>$D$22:$D$259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40:D42">
      <formula1>$D$22:$D$260</formula1>
    </dataValidation>
  </dataValidations>
  <pageMargins left="1" right="0.75" top="0.75" bottom="0.75" header="0.5" footer="0.3"/>
  <pageSetup scale="87" orientation="portrait" r:id="rId1"/>
  <headerFooter alignWithMargins="0"/>
  <rowBreaks count="1" manualBreakCount="1">
    <brk id="23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8"/>
  <sheetViews>
    <sheetView view="pageBreakPreview" zoomScaleNormal="100" zoomScaleSheetLayoutView="100" workbookViewId="0">
      <selection activeCell="E4" sqref="E4"/>
    </sheetView>
  </sheetViews>
  <sheetFormatPr defaultRowHeight="12.75"/>
  <cols>
    <col min="3" max="3" width="9.85546875" bestFit="1" customWidth="1"/>
    <col min="4" max="4" width="17.5703125" bestFit="1" customWidth="1"/>
    <col min="5" max="5" width="15" bestFit="1" customWidth="1"/>
    <col min="6" max="6" width="14.7109375" style="47" bestFit="1" customWidth="1"/>
    <col min="7" max="7" width="10.28515625" bestFit="1" customWidth="1"/>
    <col min="9" max="9" width="14" bestFit="1" customWidth="1"/>
  </cols>
  <sheetData>
    <row r="1" spans="1:10">
      <c r="A1" s="43" t="str">
        <f>'Lead Sheet 1'!B1</f>
        <v>PacifiCorp</v>
      </c>
    </row>
    <row r="2" spans="1:10">
      <c r="A2" s="43" t="str">
        <f>'Lead Sheet 1'!B2</f>
        <v>Washington General Rate Case - June 2012</v>
      </c>
    </row>
    <row r="3" spans="1:10">
      <c r="A3" s="43" t="str">
        <f>'Lead Sheet 1'!B3</f>
        <v>Adjust June 2012 AMA Plant Balances to June 2012 Balance</v>
      </c>
    </row>
    <row r="5" spans="1:10">
      <c r="A5" s="49" t="s">
        <v>85</v>
      </c>
      <c r="B5" s="49" t="s">
        <v>86</v>
      </c>
      <c r="C5" s="49" t="s">
        <v>87</v>
      </c>
      <c r="D5" s="49" t="s">
        <v>88</v>
      </c>
      <c r="E5" s="66" t="s">
        <v>436</v>
      </c>
      <c r="F5" s="50" t="s">
        <v>89</v>
      </c>
      <c r="G5" s="50" t="s">
        <v>417</v>
      </c>
    </row>
    <row r="6" spans="1:10">
      <c r="A6" s="51" t="s">
        <v>12</v>
      </c>
      <c r="B6" s="51" t="s">
        <v>90</v>
      </c>
      <c r="C6" s="51" t="s">
        <v>91</v>
      </c>
      <c r="D6" s="52">
        <v>14244318.8925</v>
      </c>
      <c r="E6" s="52">
        <v>14378750.279999999</v>
      </c>
      <c r="F6" s="53">
        <f>E6-D6</f>
        <v>134431.38749999925</v>
      </c>
      <c r="G6" s="51">
        <v>8.1199999999999992</v>
      </c>
      <c r="I6" s="44"/>
      <c r="J6" s="45"/>
    </row>
    <row r="7" spans="1:10">
      <c r="A7" s="51" t="s">
        <v>12</v>
      </c>
      <c r="B7" s="51" t="s">
        <v>92</v>
      </c>
      <c r="C7" s="51" t="s">
        <v>93</v>
      </c>
      <c r="D7" s="52">
        <v>179453036</v>
      </c>
      <c r="E7" s="52">
        <v>179453036</v>
      </c>
      <c r="F7" s="53">
        <f t="shared" ref="F7:F70" si="0">E7-D7</f>
        <v>0</v>
      </c>
      <c r="G7" s="51">
        <v>8.1199999999999992</v>
      </c>
      <c r="I7" s="44"/>
      <c r="J7" s="45"/>
    </row>
    <row r="8" spans="1:10">
      <c r="A8" s="51" t="s">
        <v>12</v>
      </c>
      <c r="B8" s="51" t="s">
        <v>14</v>
      </c>
      <c r="C8" s="51" t="s">
        <v>94</v>
      </c>
      <c r="D8" s="52">
        <v>1000000</v>
      </c>
      <c r="E8" s="52">
        <v>1000000</v>
      </c>
      <c r="F8" s="53">
        <f t="shared" si="0"/>
        <v>0</v>
      </c>
      <c r="G8" s="51">
        <v>8.1199999999999992</v>
      </c>
      <c r="I8" s="44"/>
      <c r="J8" s="45"/>
    </row>
    <row r="9" spans="1:10">
      <c r="A9" s="51" t="s">
        <v>15</v>
      </c>
      <c r="B9" s="51" t="s">
        <v>16</v>
      </c>
      <c r="C9" s="51" t="s">
        <v>95</v>
      </c>
      <c r="D9" s="52">
        <v>245031.35916666599</v>
      </c>
      <c r="E9" s="52">
        <v>353808.15</v>
      </c>
      <c r="F9" s="53">
        <f t="shared" si="0"/>
        <v>108776.79083333403</v>
      </c>
      <c r="G9" s="51">
        <v>8.1199999999999992</v>
      </c>
      <c r="I9" s="44"/>
      <c r="J9" s="45"/>
    </row>
    <row r="10" spans="1:10">
      <c r="A10" s="51" t="s">
        <v>15</v>
      </c>
      <c r="B10" s="51" t="s">
        <v>96</v>
      </c>
      <c r="C10" s="51" t="s">
        <v>97</v>
      </c>
      <c r="D10" s="52">
        <v>3661730.4950000001</v>
      </c>
      <c r="E10" s="52">
        <v>3666461.24</v>
      </c>
      <c r="F10" s="53">
        <f t="shared" si="0"/>
        <v>4730.7450000001118</v>
      </c>
      <c r="G10" s="51">
        <v>8.1199999999999992</v>
      </c>
      <c r="I10" s="44"/>
      <c r="J10" s="45"/>
    </row>
    <row r="11" spans="1:10">
      <c r="A11" s="51" t="s">
        <v>15</v>
      </c>
      <c r="B11" s="51" t="s">
        <v>90</v>
      </c>
      <c r="C11" s="51" t="s">
        <v>98</v>
      </c>
      <c r="D11" s="52">
        <v>61507192.969583303</v>
      </c>
      <c r="E11" s="52">
        <v>64403831.170000002</v>
      </c>
      <c r="F11" s="53">
        <f t="shared" si="0"/>
        <v>2896638.2004166991</v>
      </c>
      <c r="G11" s="51">
        <v>8.1199999999999992</v>
      </c>
      <c r="I11" s="44"/>
      <c r="J11" s="45"/>
    </row>
    <row r="12" spans="1:10">
      <c r="A12" s="51" t="s">
        <v>15</v>
      </c>
      <c r="B12" s="51" t="s">
        <v>92</v>
      </c>
      <c r="C12" s="51" t="s">
        <v>99</v>
      </c>
      <c r="D12" s="52">
        <v>72378823.964166597</v>
      </c>
      <c r="E12" s="52">
        <v>72552510.319999993</v>
      </c>
      <c r="F12" s="53">
        <f t="shared" si="0"/>
        <v>173686.35583339632</v>
      </c>
      <c r="G12" s="51">
        <v>8.1199999999999992</v>
      </c>
      <c r="I12" s="44"/>
      <c r="J12" s="45"/>
    </row>
    <row r="13" spans="1:10">
      <c r="A13" s="51" t="s">
        <v>15</v>
      </c>
      <c r="B13" s="51" t="s">
        <v>17</v>
      </c>
      <c r="C13" s="51" t="s">
        <v>100</v>
      </c>
      <c r="D13" s="52">
        <v>121883890.27124999</v>
      </c>
      <c r="E13" s="52">
        <v>122787241.26000001</v>
      </c>
      <c r="F13" s="53">
        <f t="shared" si="0"/>
        <v>903350.98875001073</v>
      </c>
      <c r="G13" s="51">
        <v>8.1199999999999992</v>
      </c>
      <c r="I13" s="44"/>
      <c r="J13" s="45"/>
    </row>
    <row r="14" spans="1:10">
      <c r="A14" s="51" t="s">
        <v>15</v>
      </c>
      <c r="B14" s="51" t="s">
        <v>14</v>
      </c>
      <c r="C14" s="51" t="s">
        <v>101</v>
      </c>
      <c r="D14" s="52">
        <v>428007.92749999999</v>
      </c>
      <c r="E14" s="52">
        <v>431992.21</v>
      </c>
      <c r="F14" s="53">
        <f t="shared" si="0"/>
        <v>3984.2825000000303</v>
      </c>
      <c r="G14" s="51">
        <v>8.1199999999999992</v>
      </c>
      <c r="I14" s="44"/>
      <c r="J14" s="45"/>
    </row>
    <row r="15" spans="1:10">
      <c r="A15" s="51" t="s">
        <v>15</v>
      </c>
      <c r="B15" s="51" t="s">
        <v>102</v>
      </c>
      <c r="C15" s="51" t="s">
        <v>103</v>
      </c>
      <c r="D15" s="52">
        <v>48543.725833333301</v>
      </c>
      <c r="E15" s="52">
        <v>47393.69</v>
      </c>
      <c r="F15" s="53">
        <f t="shared" si="0"/>
        <v>-1150.0358333332988</v>
      </c>
      <c r="G15" s="51">
        <v>8.1199999999999992</v>
      </c>
      <c r="I15" s="44"/>
      <c r="J15" s="45"/>
    </row>
    <row r="16" spans="1:10">
      <c r="A16" s="51" t="s">
        <v>15</v>
      </c>
      <c r="B16" s="51" t="s">
        <v>18</v>
      </c>
      <c r="C16" s="51" t="s">
        <v>104</v>
      </c>
      <c r="D16" s="52">
        <v>2300139.6120833298</v>
      </c>
      <c r="E16" s="52">
        <v>3994986.41</v>
      </c>
      <c r="F16" s="53">
        <f t="shared" si="0"/>
        <v>1694846.7979166703</v>
      </c>
      <c r="G16" s="51">
        <v>8.1199999999999992</v>
      </c>
      <c r="I16" s="44"/>
      <c r="J16" s="45"/>
    </row>
    <row r="17" spans="1:10">
      <c r="A17" s="51" t="s">
        <v>15</v>
      </c>
      <c r="B17" s="51" t="s">
        <v>13</v>
      </c>
      <c r="C17" s="51" t="s">
        <v>105</v>
      </c>
      <c r="D17" s="52">
        <v>1581843.18</v>
      </c>
      <c r="E17" s="52">
        <v>1581843.18</v>
      </c>
      <c r="F17" s="53">
        <f t="shared" si="0"/>
        <v>0</v>
      </c>
      <c r="G17" s="51">
        <v>8.1199999999999992</v>
      </c>
      <c r="I17" s="44"/>
      <c r="J17" s="45"/>
    </row>
    <row r="18" spans="1:10">
      <c r="A18" s="51" t="s">
        <v>15</v>
      </c>
      <c r="B18" s="51" t="s">
        <v>19</v>
      </c>
      <c r="C18" s="51" t="s">
        <v>106</v>
      </c>
      <c r="D18" s="52">
        <v>377443964.514166</v>
      </c>
      <c r="E18" s="52">
        <v>383331947.18000001</v>
      </c>
      <c r="F18" s="53">
        <f t="shared" si="0"/>
        <v>5887982.6658340096</v>
      </c>
      <c r="G18" s="51">
        <v>8.1199999999999992</v>
      </c>
      <c r="I18" s="44"/>
      <c r="J18" s="45"/>
    </row>
    <row r="19" spans="1:10">
      <c r="A19" s="51" t="s">
        <v>15</v>
      </c>
      <c r="B19" s="51" t="s">
        <v>20</v>
      </c>
      <c r="C19" s="51" t="s">
        <v>107</v>
      </c>
      <c r="D19" s="52">
        <v>3002376.6541666598</v>
      </c>
      <c r="E19" s="52">
        <v>3004061.22</v>
      </c>
      <c r="F19" s="53">
        <f t="shared" si="0"/>
        <v>1684.565833340399</v>
      </c>
      <c r="G19" s="51">
        <v>8.1199999999999992</v>
      </c>
      <c r="I19" s="44"/>
      <c r="J19" s="45"/>
    </row>
    <row r="20" spans="1:10">
      <c r="A20" s="51" t="s">
        <v>15</v>
      </c>
      <c r="B20" s="51" t="s">
        <v>21</v>
      </c>
      <c r="C20" s="51" t="s">
        <v>108</v>
      </c>
      <c r="D20" s="52">
        <v>801296.48375000001</v>
      </c>
      <c r="E20" s="52">
        <v>1465231.81</v>
      </c>
      <c r="F20" s="53">
        <f t="shared" si="0"/>
        <v>663935.32625000004</v>
      </c>
      <c r="G20" s="51">
        <v>8.1199999999999992</v>
      </c>
      <c r="I20" s="44"/>
      <c r="J20" s="45"/>
    </row>
    <row r="21" spans="1:10">
      <c r="A21" s="51" t="s">
        <v>15</v>
      </c>
      <c r="B21" s="51" t="s">
        <v>22</v>
      </c>
      <c r="C21" s="51" t="s">
        <v>109</v>
      </c>
      <c r="D21" s="52">
        <v>1459101.87625</v>
      </c>
      <c r="E21" s="52">
        <v>1507442.49</v>
      </c>
      <c r="F21" s="53">
        <f t="shared" si="0"/>
        <v>48340.613750000019</v>
      </c>
      <c r="G21" s="51">
        <v>8.1199999999999992</v>
      </c>
      <c r="I21" s="44"/>
      <c r="J21" s="45"/>
    </row>
    <row r="22" spans="1:10">
      <c r="A22" s="51" t="s">
        <v>23</v>
      </c>
      <c r="B22" s="51" t="s">
        <v>90</v>
      </c>
      <c r="C22" s="51" t="s">
        <v>110</v>
      </c>
      <c r="D22" s="52">
        <v>90812813.527916595</v>
      </c>
      <c r="E22" s="52">
        <v>90489805.790000007</v>
      </c>
      <c r="F22" s="53">
        <f t="shared" si="0"/>
        <v>-323007.73791658878</v>
      </c>
      <c r="G22" s="51">
        <v>8.1199999999999992</v>
      </c>
      <c r="I22" s="44"/>
      <c r="J22" s="45"/>
    </row>
    <row r="23" spans="1:10">
      <c r="A23" s="51" t="s">
        <v>23</v>
      </c>
      <c r="B23" s="51" t="s">
        <v>92</v>
      </c>
      <c r="C23" s="51" t="s">
        <v>111</v>
      </c>
      <c r="D23" s="52">
        <v>1355852.9</v>
      </c>
      <c r="E23" s="52">
        <v>1355852.9</v>
      </c>
      <c r="F23" s="53">
        <f t="shared" si="0"/>
        <v>0</v>
      </c>
      <c r="G23" s="51">
        <v>8.1199999999999992</v>
      </c>
      <c r="I23" s="44"/>
      <c r="J23" s="45"/>
    </row>
    <row r="24" spans="1:10">
      <c r="A24" s="51" t="s">
        <v>23</v>
      </c>
      <c r="B24" s="51" t="s">
        <v>102</v>
      </c>
      <c r="C24" s="51" t="s">
        <v>112</v>
      </c>
      <c r="D24" s="52">
        <v>1161924.94</v>
      </c>
      <c r="E24" s="52">
        <v>1161924.94</v>
      </c>
      <c r="F24" s="53">
        <f t="shared" si="0"/>
        <v>0</v>
      </c>
      <c r="G24" s="51">
        <v>8.1199999999999992</v>
      </c>
      <c r="I24" s="44"/>
      <c r="J24" s="45"/>
    </row>
    <row r="25" spans="1:10">
      <c r="A25" s="51" t="s">
        <v>24</v>
      </c>
      <c r="B25" s="51" t="s">
        <v>90</v>
      </c>
      <c r="C25" s="51" t="s">
        <v>113</v>
      </c>
      <c r="D25" s="52">
        <v>736285326.55083299</v>
      </c>
      <c r="E25" s="52">
        <v>763845662.75</v>
      </c>
      <c r="F25" s="53">
        <f t="shared" si="0"/>
        <v>27560336.199167013</v>
      </c>
      <c r="G25" s="51">
        <v>8.1199999999999992</v>
      </c>
      <c r="I25" s="44"/>
      <c r="J25" s="45"/>
    </row>
    <row r="26" spans="1:10">
      <c r="A26" s="51" t="s">
        <v>24</v>
      </c>
      <c r="B26" s="51" t="s">
        <v>92</v>
      </c>
      <c r="C26" s="51" t="s">
        <v>114</v>
      </c>
      <c r="D26" s="52">
        <v>64846312.684583299</v>
      </c>
      <c r="E26" s="52">
        <v>65048385.149999999</v>
      </c>
      <c r="F26" s="53">
        <f t="shared" si="0"/>
        <v>202072.46541669965</v>
      </c>
      <c r="G26" s="51">
        <v>8.1199999999999992</v>
      </c>
      <c r="I26" s="44"/>
      <c r="J26" s="45"/>
    </row>
    <row r="27" spans="1:10">
      <c r="A27" s="51" t="s">
        <v>24</v>
      </c>
      <c r="B27" s="51" t="s">
        <v>102</v>
      </c>
      <c r="C27" s="51" t="s">
        <v>115</v>
      </c>
      <c r="D27" s="52">
        <v>140257832.67958301</v>
      </c>
      <c r="E27" s="52">
        <v>140545084.88</v>
      </c>
      <c r="F27" s="53">
        <f t="shared" si="0"/>
        <v>287252.20041698217</v>
      </c>
      <c r="G27" s="51">
        <v>8.1199999999999992</v>
      </c>
      <c r="I27" s="44"/>
      <c r="J27" s="45"/>
    </row>
    <row r="28" spans="1:10">
      <c r="A28" s="51" t="s">
        <v>25</v>
      </c>
      <c r="B28" s="51" t="s">
        <v>90</v>
      </c>
      <c r="C28" s="51" t="s">
        <v>116</v>
      </c>
      <c r="D28" s="52">
        <v>3042316709.1033301</v>
      </c>
      <c r="E28" s="52">
        <v>3348263096.7199998</v>
      </c>
      <c r="F28" s="53">
        <f t="shared" si="0"/>
        <v>305946387.61666965</v>
      </c>
      <c r="G28" s="51">
        <v>8.1199999999999992</v>
      </c>
      <c r="I28" s="44"/>
      <c r="J28" s="45"/>
    </row>
    <row r="29" spans="1:10">
      <c r="A29" s="51" t="s">
        <v>25</v>
      </c>
      <c r="B29" s="51" t="s">
        <v>92</v>
      </c>
      <c r="C29" s="51" t="s">
        <v>117</v>
      </c>
      <c r="D29" s="52">
        <v>120164676.759583</v>
      </c>
      <c r="E29" s="52">
        <v>120222808.68000001</v>
      </c>
      <c r="F29" s="53">
        <f t="shared" si="0"/>
        <v>58131.920417010784</v>
      </c>
      <c r="G29" s="51">
        <v>8.1199999999999992</v>
      </c>
      <c r="I29" s="44"/>
      <c r="J29" s="45"/>
    </row>
    <row r="30" spans="1:10">
      <c r="A30" s="51" t="s">
        <v>25</v>
      </c>
      <c r="B30" s="51" t="s">
        <v>102</v>
      </c>
      <c r="C30" s="51" t="s">
        <v>118</v>
      </c>
      <c r="D30" s="52">
        <v>678392273.32958305</v>
      </c>
      <c r="E30" s="52">
        <v>688997339.80999994</v>
      </c>
      <c r="F30" s="53">
        <f t="shared" si="0"/>
        <v>10605066.480416894</v>
      </c>
      <c r="G30" s="51">
        <v>8.1199999999999992</v>
      </c>
      <c r="I30" s="44"/>
      <c r="J30" s="45"/>
    </row>
    <row r="31" spans="1:10">
      <c r="A31" s="51" t="s">
        <v>26</v>
      </c>
      <c r="B31" s="51" t="s">
        <v>90</v>
      </c>
      <c r="C31" s="51" t="s">
        <v>119</v>
      </c>
      <c r="D31" s="52">
        <v>723541569.59375</v>
      </c>
      <c r="E31" s="52">
        <v>738820850.92999995</v>
      </c>
      <c r="F31" s="53">
        <f t="shared" si="0"/>
        <v>15279281.336249948</v>
      </c>
      <c r="G31" s="51">
        <v>8.1199999999999992</v>
      </c>
      <c r="I31" s="44"/>
      <c r="J31" s="45"/>
    </row>
    <row r="32" spans="1:10">
      <c r="A32" s="51" t="s">
        <v>26</v>
      </c>
      <c r="B32" s="51" t="s">
        <v>92</v>
      </c>
      <c r="C32" s="51" t="s">
        <v>120</v>
      </c>
      <c r="D32" s="52">
        <v>53818637.065416597</v>
      </c>
      <c r="E32" s="52">
        <v>53562484.18</v>
      </c>
      <c r="F32" s="53">
        <f t="shared" si="0"/>
        <v>-256152.88541659713</v>
      </c>
      <c r="G32" s="51">
        <v>8.1199999999999992</v>
      </c>
      <c r="I32" s="44"/>
      <c r="J32" s="45"/>
    </row>
    <row r="33" spans="1:10">
      <c r="A33" s="51" t="s">
        <v>26</v>
      </c>
      <c r="B33" s="51" t="s">
        <v>102</v>
      </c>
      <c r="C33" s="51" t="s">
        <v>121</v>
      </c>
      <c r="D33" s="52">
        <v>175292161.61083299</v>
      </c>
      <c r="E33" s="52">
        <v>175750502.69999999</v>
      </c>
      <c r="F33" s="53">
        <f t="shared" si="0"/>
        <v>458341.08916699886</v>
      </c>
      <c r="G33" s="51">
        <v>8.1199999999999992</v>
      </c>
      <c r="I33" s="44"/>
      <c r="J33" s="45"/>
    </row>
    <row r="34" spans="1:10">
      <c r="A34" s="51" t="s">
        <v>27</v>
      </c>
      <c r="B34" s="51" t="s">
        <v>90</v>
      </c>
      <c r="C34" s="51" t="s">
        <v>122</v>
      </c>
      <c r="D34" s="52">
        <v>359338590.86124998</v>
      </c>
      <c r="E34" s="52">
        <v>380802746.97000003</v>
      </c>
      <c r="F34" s="53">
        <f t="shared" si="0"/>
        <v>21464156.108750045</v>
      </c>
      <c r="G34" s="51">
        <v>8.1199999999999992</v>
      </c>
      <c r="I34" s="44"/>
      <c r="J34" s="45"/>
    </row>
    <row r="35" spans="1:10">
      <c r="A35" s="51" t="s">
        <v>27</v>
      </c>
      <c r="B35" s="51" t="s">
        <v>92</v>
      </c>
      <c r="C35" s="51" t="s">
        <v>123</v>
      </c>
      <c r="D35" s="52">
        <v>13250925.760416601</v>
      </c>
      <c r="E35" s="52">
        <v>13251959.98</v>
      </c>
      <c r="F35" s="53">
        <f t="shared" si="0"/>
        <v>1034.2195833995938</v>
      </c>
      <c r="G35" s="51">
        <v>8.1199999999999992</v>
      </c>
      <c r="I35" s="44"/>
      <c r="J35" s="45"/>
    </row>
    <row r="36" spans="1:10">
      <c r="A36" s="51" t="s">
        <v>27</v>
      </c>
      <c r="B36" s="51" t="s">
        <v>102</v>
      </c>
      <c r="C36" s="51" t="s">
        <v>124</v>
      </c>
      <c r="D36" s="52">
        <v>58808004.291666597</v>
      </c>
      <c r="E36" s="52">
        <v>59274716.009999998</v>
      </c>
      <c r="F36" s="53">
        <f t="shared" si="0"/>
        <v>466711.71833340079</v>
      </c>
      <c r="G36" s="51">
        <v>8.1199999999999992</v>
      </c>
      <c r="I36" s="44"/>
      <c r="J36" s="45"/>
    </row>
    <row r="37" spans="1:10">
      <c r="A37" s="51" t="s">
        <v>28</v>
      </c>
      <c r="B37" s="51" t="s">
        <v>90</v>
      </c>
      <c r="C37" s="51" t="s">
        <v>125</v>
      </c>
      <c r="D37" s="52">
        <v>27415681.456250001</v>
      </c>
      <c r="E37" s="52">
        <v>27497539.699999999</v>
      </c>
      <c r="F37" s="53">
        <f t="shared" si="0"/>
        <v>81858.24374999851</v>
      </c>
      <c r="G37" s="51">
        <v>8.1199999999999992</v>
      </c>
      <c r="I37" s="44"/>
      <c r="J37" s="45"/>
    </row>
    <row r="38" spans="1:10">
      <c r="A38" s="51" t="s">
        <v>28</v>
      </c>
      <c r="B38" s="51" t="s">
        <v>92</v>
      </c>
      <c r="C38" s="51" t="s">
        <v>126</v>
      </c>
      <c r="D38" s="52">
        <v>2203966.0429166602</v>
      </c>
      <c r="E38" s="52">
        <v>2204202.15</v>
      </c>
      <c r="F38" s="53">
        <f t="shared" si="0"/>
        <v>236.10708333970979</v>
      </c>
      <c r="G38" s="51">
        <v>8.1199999999999992</v>
      </c>
      <c r="I38" s="44"/>
      <c r="J38" s="45"/>
    </row>
    <row r="39" spans="1:10">
      <c r="A39" s="51" t="s">
        <v>28</v>
      </c>
      <c r="B39" s="51" t="s">
        <v>102</v>
      </c>
      <c r="C39" s="51" t="s">
        <v>127</v>
      </c>
      <c r="D39" s="52">
        <v>3786079.6225000001</v>
      </c>
      <c r="E39" s="52">
        <v>3855708.61</v>
      </c>
      <c r="F39" s="53">
        <f t="shared" si="0"/>
        <v>69628.987499999814</v>
      </c>
      <c r="G39" s="51">
        <v>8.1199999999999992</v>
      </c>
      <c r="I39" s="44"/>
      <c r="J39" s="45"/>
    </row>
    <row r="40" spans="1:10">
      <c r="A40" s="51" t="s">
        <v>29</v>
      </c>
      <c r="B40" s="51" t="s">
        <v>90</v>
      </c>
      <c r="C40" s="51" t="s">
        <v>128</v>
      </c>
      <c r="D40" s="52">
        <v>5947044.8533333298</v>
      </c>
      <c r="E40" s="52">
        <v>5945649.8200000003</v>
      </c>
      <c r="F40" s="53">
        <f t="shared" si="0"/>
        <v>-1395.0333333294839</v>
      </c>
      <c r="G40" s="51">
        <v>8.1199999999999992</v>
      </c>
      <c r="I40" s="44"/>
      <c r="J40" s="45"/>
    </row>
    <row r="41" spans="1:10">
      <c r="A41" s="51" t="s">
        <v>29</v>
      </c>
      <c r="B41" s="51" t="s">
        <v>92</v>
      </c>
      <c r="C41" s="51" t="s">
        <v>129</v>
      </c>
      <c r="D41" s="52">
        <v>20363619.762499999</v>
      </c>
      <c r="E41" s="52">
        <v>25584592.870000001</v>
      </c>
      <c r="F41" s="53">
        <f t="shared" si="0"/>
        <v>5220973.1075000018</v>
      </c>
      <c r="G41" s="51">
        <v>8.1199999999999992</v>
      </c>
      <c r="I41" s="44"/>
      <c r="J41" s="45"/>
    </row>
    <row r="42" spans="1:10">
      <c r="A42" s="51" t="s">
        <v>30</v>
      </c>
      <c r="B42" s="51" t="s">
        <v>90</v>
      </c>
      <c r="C42" s="51" t="s">
        <v>130</v>
      </c>
      <c r="D42" s="52">
        <v>14402180.676666601</v>
      </c>
      <c r="E42" s="52">
        <v>14678341.82</v>
      </c>
      <c r="F42" s="53">
        <f t="shared" si="0"/>
        <v>276161.14333339967</v>
      </c>
      <c r="G42" s="51">
        <v>8.1199999999999992</v>
      </c>
      <c r="I42" s="44"/>
      <c r="J42" s="45"/>
    </row>
    <row r="43" spans="1:10">
      <c r="A43" s="51" t="s">
        <v>30</v>
      </c>
      <c r="B43" s="51" t="s">
        <v>92</v>
      </c>
      <c r="C43" s="51" t="s">
        <v>131</v>
      </c>
      <c r="D43" s="52">
        <v>115246562.107916</v>
      </c>
      <c r="E43" s="52">
        <v>127457138.48999999</v>
      </c>
      <c r="F43" s="53">
        <f t="shared" si="0"/>
        <v>12210576.382083997</v>
      </c>
      <c r="G43" s="51">
        <v>8.1199999999999992</v>
      </c>
      <c r="I43" s="44"/>
      <c r="J43" s="45"/>
    </row>
    <row r="44" spans="1:10">
      <c r="A44" s="51" t="s">
        <v>31</v>
      </c>
      <c r="B44" s="51" t="s">
        <v>90</v>
      </c>
      <c r="C44" s="51" t="s">
        <v>132</v>
      </c>
      <c r="D44" s="52">
        <v>76835369.890833303</v>
      </c>
      <c r="E44" s="52">
        <v>77977123.579999998</v>
      </c>
      <c r="F44" s="53">
        <f t="shared" si="0"/>
        <v>1141753.6891666949</v>
      </c>
      <c r="G44" s="51">
        <v>8.1199999999999992</v>
      </c>
      <c r="I44" s="44"/>
      <c r="J44" s="45"/>
    </row>
    <row r="45" spans="1:10">
      <c r="A45" s="51" t="s">
        <v>31</v>
      </c>
      <c r="B45" s="51" t="s">
        <v>92</v>
      </c>
      <c r="C45" s="51" t="s">
        <v>133</v>
      </c>
      <c r="D45" s="52">
        <v>271332924.99791598</v>
      </c>
      <c r="E45" s="52">
        <v>281038816.38999999</v>
      </c>
      <c r="F45" s="53">
        <f t="shared" si="0"/>
        <v>9705891.3920840025</v>
      </c>
      <c r="G45" s="51">
        <v>8.1199999999999992</v>
      </c>
      <c r="I45" s="44"/>
      <c r="J45" s="45"/>
    </row>
    <row r="46" spans="1:10">
      <c r="A46" s="51" t="s">
        <v>32</v>
      </c>
      <c r="B46" s="51" t="s">
        <v>90</v>
      </c>
      <c r="C46" s="51" t="s">
        <v>134</v>
      </c>
      <c r="D46" s="52">
        <v>40379625.993333302</v>
      </c>
      <c r="E46" s="52">
        <v>40343045.859999999</v>
      </c>
      <c r="F46" s="53">
        <f t="shared" si="0"/>
        <v>-36580.133333303034</v>
      </c>
      <c r="G46" s="51">
        <v>8.1199999999999992</v>
      </c>
      <c r="I46" s="44"/>
      <c r="J46" s="45"/>
    </row>
    <row r="47" spans="1:10">
      <c r="A47" s="51" t="s">
        <v>32</v>
      </c>
      <c r="B47" s="51" t="s">
        <v>92</v>
      </c>
      <c r="C47" s="51" t="s">
        <v>135</v>
      </c>
      <c r="D47" s="52">
        <v>76801239.792083293</v>
      </c>
      <c r="E47" s="52">
        <v>78641902.379999995</v>
      </c>
      <c r="F47" s="53">
        <f t="shared" si="0"/>
        <v>1840662.587916702</v>
      </c>
      <c r="G47" s="51">
        <v>8.1199999999999992</v>
      </c>
      <c r="I47" s="44"/>
      <c r="J47" s="45"/>
    </row>
    <row r="48" spans="1:10">
      <c r="A48" s="51" t="s">
        <v>33</v>
      </c>
      <c r="B48" s="51" t="s">
        <v>90</v>
      </c>
      <c r="C48" s="51" t="s">
        <v>136</v>
      </c>
      <c r="D48" s="52">
        <v>11219796.0270833</v>
      </c>
      <c r="E48" s="52">
        <v>11286437.279999999</v>
      </c>
      <c r="F48" s="53">
        <f t="shared" si="0"/>
        <v>66641.252916699275</v>
      </c>
      <c r="G48" s="51">
        <v>8.1199999999999992</v>
      </c>
      <c r="I48" s="44"/>
      <c r="J48" s="45"/>
    </row>
    <row r="49" spans="1:10">
      <c r="A49" s="51" t="s">
        <v>33</v>
      </c>
      <c r="B49" s="51" t="s">
        <v>92</v>
      </c>
      <c r="C49" s="51" t="s">
        <v>137</v>
      </c>
      <c r="D49" s="52">
        <v>52762058.966250002</v>
      </c>
      <c r="E49" s="52">
        <v>55139445.649999999</v>
      </c>
      <c r="F49" s="53">
        <f t="shared" si="0"/>
        <v>2377386.6837499961</v>
      </c>
      <c r="G49" s="51">
        <v>8.1199999999999992</v>
      </c>
      <c r="I49" s="44"/>
      <c r="J49" s="45"/>
    </row>
    <row r="50" spans="1:10">
      <c r="A50" s="51" t="s">
        <v>34</v>
      </c>
      <c r="B50" s="51" t="s">
        <v>90</v>
      </c>
      <c r="C50" s="51" t="s">
        <v>138</v>
      </c>
      <c r="D50" s="52">
        <v>171641.18791666601</v>
      </c>
      <c r="E50" s="52">
        <v>170300.86</v>
      </c>
      <c r="F50" s="53">
        <f t="shared" si="0"/>
        <v>-1340.3279166660213</v>
      </c>
      <c r="G50" s="51">
        <v>8.1199999999999992</v>
      </c>
      <c r="I50" s="44"/>
      <c r="J50" s="45"/>
    </row>
    <row r="51" spans="1:10">
      <c r="A51" s="51" t="s">
        <v>34</v>
      </c>
      <c r="B51" s="51" t="s">
        <v>92</v>
      </c>
      <c r="C51" s="51" t="s">
        <v>139</v>
      </c>
      <c r="D51" s="52">
        <v>2175165.38541666</v>
      </c>
      <c r="E51" s="52">
        <v>2188491.77</v>
      </c>
      <c r="F51" s="53">
        <f t="shared" si="0"/>
        <v>13326.384583340026</v>
      </c>
      <c r="G51" s="51">
        <v>8.1199999999999992</v>
      </c>
      <c r="I51" s="44"/>
      <c r="J51" s="45"/>
    </row>
    <row r="52" spans="1:10">
      <c r="A52" s="51" t="s">
        <v>35</v>
      </c>
      <c r="B52" s="51" t="s">
        <v>90</v>
      </c>
      <c r="C52" s="51" t="s">
        <v>140</v>
      </c>
      <c r="D52" s="52">
        <v>1755533.2862499999</v>
      </c>
      <c r="E52" s="52">
        <v>1781615.14</v>
      </c>
      <c r="F52" s="53">
        <f t="shared" si="0"/>
        <v>26081.853750000009</v>
      </c>
      <c r="G52" s="51">
        <v>8.1199999999999992</v>
      </c>
      <c r="I52" s="44"/>
      <c r="J52" s="45"/>
    </row>
    <row r="53" spans="1:10">
      <c r="A53" s="51" t="s">
        <v>35</v>
      </c>
      <c r="B53" s="51" t="s">
        <v>92</v>
      </c>
      <c r="C53" s="51" t="s">
        <v>141</v>
      </c>
      <c r="D53" s="52">
        <v>14939364.69125</v>
      </c>
      <c r="E53" s="52">
        <v>15079690.76</v>
      </c>
      <c r="F53" s="53">
        <f t="shared" si="0"/>
        <v>140326.06874999963</v>
      </c>
      <c r="G53" s="51">
        <v>8.1199999999999992</v>
      </c>
      <c r="I53" s="44"/>
      <c r="J53" s="45"/>
    </row>
    <row r="54" spans="1:10">
      <c r="A54" s="51" t="s">
        <v>36</v>
      </c>
      <c r="B54" s="51" t="s">
        <v>90</v>
      </c>
      <c r="C54" s="51" t="s">
        <v>142</v>
      </c>
      <c r="D54" s="52">
        <v>26091384.481666598</v>
      </c>
      <c r="E54" s="52">
        <v>26078579.940000001</v>
      </c>
      <c r="F54" s="53">
        <f t="shared" si="0"/>
        <v>-12804.541666597128</v>
      </c>
      <c r="G54" s="51" t="s">
        <v>418</v>
      </c>
      <c r="I54" s="44"/>
      <c r="J54" s="45"/>
    </row>
    <row r="55" spans="1:10">
      <c r="A55" s="51" t="s">
        <v>36</v>
      </c>
      <c r="B55" s="51" t="s">
        <v>92</v>
      </c>
      <c r="C55" s="51" t="s">
        <v>143</v>
      </c>
      <c r="D55" s="52">
        <v>2816035.5</v>
      </c>
      <c r="E55" s="52">
        <v>2816035.5</v>
      </c>
      <c r="F55" s="53">
        <f t="shared" si="0"/>
        <v>0</v>
      </c>
      <c r="G55" s="51" t="s">
        <v>418</v>
      </c>
      <c r="I55" s="44"/>
      <c r="J55" s="45"/>
    </row>
    <row r="56" spans="1:10">
      <c r="A56" s="51" t="s">
        <v>37</v>
      </c>
      <c r="B56" s="51" t="s">
        <v>90</v>
      </c>
      <c r="C56" s="51" t="s">
        <v>144</v>
      </c>
      <c r="D56" s="52">
        <v>107152675.227916</v>
      </c>
      <c r="E56" s="52">
        <v>107287396.06</v>
      </c>
      <c r="F56" s="53">
        <f t="shared" si="0"/>
        <v>134720.83208400011</v>
      </c>
      <c r="G56" s="51" t="s">
        <v>418</v>
      </c>
      <c r="I56" s="44"/>
      <c r="J56" s="45"/>
    </row>
    <row r="57" spans="1:10">
      <c r="A57" s="51" t="s">
        <v>37</v>
      </c>
      <c r="B57" s="51" t="s">
        <v>92</v>
      </c>
      <c r="C57" s="51" t="s">
        <v>145</v>
      </c>
      <c r="D57" s="52">
        <v>56688250.447083302</v>
      </c>
      <c r="E57" s="52">
        <v>56696746.829999998</v>
      </c>
      <c r="F57" s="53">
        <f t="shared" si="0"/>
        <v>8496.3829166963696</v>
      </c>
      <c r="G57" s="51" t="s">
        <v>418</v>
      </c>
      <c r="I57" s="44"/>
      <c r="J57" s="45"/>
    </row>
    <row r="58" spans="1:10">
      <c r="A58" s="51" t="s">
        <v>38</v>
      </c>
      <c r="B58" s="51" t="s">
        <v>90</v>
      </c>
      <c r="C58" s="51" t="s">
        <v>146</v>
      </c>
      <c r="D58" s="52">
        <v>9149016.2149999999</v>
      </c>
      <c r="E58" s="52">
        <v>9264006.7200000007</v>
      </c>
      <c r="F58" s="53">
        <f t="shared" si="0"/>
        <v>114990.50500000082</v>
      </c>
      <c r="G58" s="51" t="s">
        <v>418</v>
      </c>
      <c r="I58" s="44"/>
      <c r="J58" s="45"/>
    </row>
    <row r="59" spans="1:10">
      <c r="A59" s="51" t="s">
        <v>38</v>
      </c>
      <c r="B59" s="51" t="s">
        <v>92</v>
      </c>
      <c r="C59" s="51" t="s">
        <v>147</v>
      </c>
      <c r="D59" s="52">
        <v>1622667.14</v>
      </c>
      <c r="E59" s="52">
        <v>1622667.14</v>
      </c>
      <c r="F59" s="53">
        <f t="shared" si="0"/>
        <v>0</v>
      </c>
      <c r="G59" s="51" t="s">
        <v>418</v>
      </c>
      <c r="I59" s="44"/>
      <c r="J59" s="45"/>
    </row>
    <row r="60" spans="1:10">
      <c r="A60" s="51" t="s">
        <v>39</v>
      </c>
      <c r="B60" s="51" t="s">
        <v>90</v>
      </c>
      <c r="C60" s="51" t="s">
        <v>148</v>
      </c>
      <c r="D60" s="52">
        <v>1553539264.7674999</v>
      </c>
      <c r="E60" s="52">
        <v>1552913571.5899999</v>
      </c>
      <c r="F60" s="53">
        <f t="shared" si="0"/>
        <v>-625693.17750000954</v>
      </c>
      <c r="G60" s="51" t="s">
        <v>418</v>
      </c>
      <c r="I60" s="44"/>
      <c r="J60" s="45"/>
    </row>
    <row r="61" spans="1:10">
      <c r="A61" s="51" t="s">
        <v>39</v>
      </c>
      <c r="B61" s="51" t="s">
        <v>92</v>
      </c>
      <c r="C61" s="51" t="s">
        <v>149</v>
      </c>
      <c r="D61" s="52">
        <v>941669373.71875</v>
      </c>
      <c r="E61" s="52">
        <v>943674496.51999998</v>
      </c>
      <c r="F61" s="53">
        <f t="shared" si="0"/>
        <v>2005122.8012499809</v>
      </c>
      <c r="G61" s="51" t="s">
        <v>418</v>
      </c>
      <c r="I61" s="44"/>
      <c r="J61" s="45"/>
    </row>
    <row r="62" spans="1:10">
      <c r="A62" s="51" t="s">
        <v>40</v>
      </c>
      <c r="B62" s="51" t="s">
        <v>90</v>
      </c>
      <c r="C62" s="51" t="s">
        <v>150</v>
      </c>
      <c r="D62" s="52">
        <v>210180686.23083299</v>
      </c>
      <c r="E62" s="52">
        <v>209101441.71000001</v>
      </c>
      <c r="F62" s="53">
        <f t="shared" si="0"/>
        <v>-1079244.5208329856</v>
      </c>
      <c r="G62" s="51" t="s">
        <v>418</v>
      </c>
      <c r="I62" s="44"/>
      <c r="J62" s="45"/>
    </row>
    <row r="63" spans="1:10">
      <c r="A63" s="51" t="s">
        <v>40</v>
      </c>
      <c r="B63" s="51" t="s">
        <v>92</v>
      </c>
      <c r="C63" s="51" t="s">
        <v>151</v>
      </c>
      <c r="D63" s="52">
        <v>142935950.53416601</v>
      </c>
      <c r="E63" s="52">
        <v>143065570.24000001</v>
      </c>
      <c r="F63" s="53">
        <f t="shared" si="0"/>
        <v>129619.7058340013</v>
      </c>
      <c r="G63" s="51" t="s">
        <v>418</v>
      </c>
      <c r="I63" s="44"/>
      <c r="J63" s="45"/>
    </row>
    <row r="64" spans="1:10">
      <c r="A64" s="51" t="s">
        <v>41</v>
      </c>
      <c r="B64" s="51" t="s">
        <v>90</v>
      </c>
      <c r="C64" s="51" t="s">
        <v>152</v>
      </c>
      <c r="D64" s="52">
        <v>161974935.25624999</v>
      </c>
      <c r="E64" s="52">
        <v>162528096.84</v>
      </c>
      <c r="F64" s="53">
        <f t="shared" si="0"/>
        <v>553161.58375000954</v>
      </c>
      <c r="G64" s="51" t="s">
        <v>418</v>
      </c>
      <c r="I64" s="44"/>
      <c r="J64" s="45"/>
    </row>
    <row r="65" spans="1:10">
      <c r="A65" s="51" t="s">
        <v>41</v>
      </c>
      <c r="B65" s="51" t="s">
        <v>92</v>
      </c>
      <c r="C65" s="51" t="s">
        <v>153</v>
      </c>
      <c r="D65" s="52">
        <v>86558644.966666594</v>
      </c>
      <c r="E65" s="52">
        <v>86717590.609999999</v>
      </c>
      <c r="F65" s="53">
        <f t="shared" si="0"/>
        <v>158945.64333340526</v>
      </c>
      <c r="G65" s="51" t="s">
        <v>418</v>
      </c>
      <c r="I65" s="44"/>
      <c r="J65" s="45"/>
    </row>
    <row r="66" spans="1:10">
      <c r="A66" s="51" t="s">
        <v>42</v>
      </c>
      <c r="B66" s="51" t="s">
        <v>90</v>
      </c>
      <c r="C66" s="51" t="s">
        <v>154</v>
      </c>
      <c r="D66" s="52">
        <v>8052250.2625000002</v>
      </c>
      <c r="E66" s="52">
        <v>8073703.54</v>
      </c>
      <c r="F66" s="53">
        <f t="shared" si="0"/>
        <v>21453.277499999851</v>
      </c>
      <c r="G66" s="51" t="s">
        <v>418</v>
      </c>
      <c r="I66" s="44"/>
      <c r="J66" s="45"/>
    </row>
    <row r="67" spans="1:10">
      <c r="A67" s="51" t="s">
        <v>42</v>
      </c>
      <c r="B67" s="51" t="s">
        <v>92</v>
      </c>
      <c r="C67" s="51" t="s">
        <v>155</v>
      </c>
      <c r="D67" s="52">
        <v>4338226.64666666</v>
      </c>
      <c r="E67" s="52">
        <v>4413044.4800000004</v>
      </c>
      <c r="F67" s="53">
        <f t="shared" si="0"/>
        <v>74817.833333340473</v>
      </c>
      <c r="G67" s="51" t="s">
        <v>418</v>
      </c>
      <c r="I67" s="44"/>
      <c r="J67" s="45"/>
    </row>
    <row r="68" spans="1:10">
      <c r="A68" s="51" t="s">
        <v>43</v>
      </c>
      <c r="B68" s="51" t="s">
        <v>90</v>
      </c>
      <c r="C68" s="51" t="s">
        <v>156</v>
      </c>
      <c r="D68" s="52">
        <v>159856648.10749999</v>
      </c>
      <c r="E68" s="52">
        <v>164822149.59999999</v>
      </c>
      <c r="F68" s="53">
        <f t="shared" si="0"/>
        <v>4965501.4925000072</v>
      </c>
      <c r="G68" s="51" t="s">
        <v>418</v>
      </c>
      <c r="I68" s="44"/>
      <c r="J68" s="45"/>
    </row>
    <row r="69" spans="1:10">
      <c r="A69" s="51" t="s">
        <v>43</v>
      </c>
      <c r="B69" s="51" t="s">
        <v>92</v>
      </c>
      <c r="C69" s="51" t="s">
        <v>157</v>
      </c>
      <c r="D69" s="52">
        <v>28724213.536249999</v>
      </c>
      <c r="E69" s="52">
        <v>28801154.280000001</v>
      </c>
      <c r="F69" s="53">
        <f t="shared" si="0"/>
        <v>76940.743750002235</v>
      </c>
      <c r="G69" s="51" t="s">
        <v>418</v>
      </c>
      <c r="I69" s="44"/>
      <c r="J69" s="45"/>
    </row>
    <row r="70" spans="1:10">
      <c r="A70" s="51" t="s">
        <v>43</v>
      </c>
      <c r="B70" s="51" t="s">
        <v>102</v>
      </c>
      <c r="C70" s="51" t="s">
        <v>158</v>
      </c>
      <c r="D70" s="52">
        <v>1061187.42</v>
      </c>
      <c r="E70" s="52">
        <v>1061187.42</v>
      </c>
      <c r="F70" s="53">
        <f t="shared" si="0"/>
        <v>0</v>
      </c>
      <c r="G70" s="51" t="s">
        <v>418</v>
      </c>
      <c r="I70" s="44"/>
      <c r="J70" s="45"/>
    </row>
    <row r="71" spans="1:10">
      <c r="A71" s="51" t="s">
        <v>43</v>
      </c>
      <c r="B71" s="51" t="s">
        <v>13</v>
      </c>
      <c r="C71" s="51" t="s">
        <v>159</v>
      </c>
      <c r="D71" s="52">
        <v>100387.77</v>
      </c>
      <c r="E71" s="52">
        <v>100387.77</v>
      </c>
      <c r="F71" s="53">
        <f t="shared" ref="F71:F134" si="1">E71-D71</f>
        <v>0</v>
      </c>
      <c r="G71" s="51" t="s">
        <v>418</v>
      </c>
      <c r="I71" s="44"/>
      <c r="J71" s="45"/>
    </row>
    <row r="72" spans="1:10">
      <c r="A72" s="51" t="s">
        <v>44</v>
      </c>
      <c r="B72" s="51" t="s">
        <v>90</v>
      </c>
      <c r="C72" s="51" t="s">
        <v>160</v>
      </c>
      <c r="D72" s="52">
        <v>113008634.9375</v>
      </c>
      <c r="E72" s="52">
        <v>119646487.95999999</v>
      </c>
      <c r="F72" s="53">
        <f t="shared" si="1"/>
        <v>6637853.0224999934</v>
      </c>
      <c r="G72" s="51" t="s">
        <v>418</v>
      </c>
      <c r="I72" s="44"/>
      <c r="J72" s="45"/>
    </row>
    <row r="73" spans="1:10">
      <c r="A73" s="51" t="s">
        <v>44</v>
      </c>
      <c r="B73" s="51" t="s">
        <v>92</v>
      </c>
      <c r="C73" s="51" t="s">
        <v>161</v>
      </c>
      <c r="D73" s="52">
        <v>31859193.159166601</v>
      </c>
      <c r="E73" s="52">
        <v>34367182.420000002</v>
      </c>
      <c r="F73" s="53">
        <f t="shared" si="1"/>
        <v>2507989.2608334012</v>
      </c>
      <c r="G73" s="51" t="s">
        <v>418</v>
      </c>
      <c r="I73" s="44"/>
      <c r="J73" s="45"/>
    </row>
    <row r="74" spans="1:10">
      <c r="A74" s="51" t="s">
        <v>44</v>
      </c>
      <c r="B74" s="51" t="s">
        <v>102</v>
      </c>
      <c r="C74" s="51" t="s">
        <v>162</v>
      </c>
      <c r="D74" s="52">
        <v>1200400.01</v>
      </c>
      <c r="E74" s="52">
        <v>1200400.01</v>
      </c>
      <c r="F74" s="53">
        <f t="shared" si="1"/>
        <v>0</v>
      </c>
      <c r="G74" s="51" t="s">
        <v>418</v>
      </c>
      <c r="I74" s="44"/>
      <c r="J74" s="45"/>
    </row>
    <row r="75" spans="1:10">
      <c r="A75" s="51" t="s">
        <v>44</v>
      </c>
      <c r="B75" s="51" t="s">
        <v>13</v>
      </c>
      <c r="C75" s="51" t="s">
        <v>163</v>
      </c>
      <c r="D75" s="52">
        <v>3167.48</v>
      </c>
      <c r="E75" s="52">
        <v>3167.48</v>
      </c>
      <c r="F75" s="53">
        <f t="shared" si="1"/>
        <v>0</v>
      </c>
      <c r="G75" s="51" t="s">
        <v>418</v>
      </c>
      <c r="I75" s="44"/>
      <c r="J75" s="45"/>
    </row>
    <row r="76" spans="1:10">
      <c r="A76" s="51" t="s">
        <v>45</v>
      </c>
      <c r="B76" s="51" t="s">
        <v>90</v>
      </c>
      <c r="C76" s="51" t="s">
        <v>164</v>
      </c>
      <c r="D76" s="52">
        <v>1173365771.37375</v>
      </c>
      <c r="E76" s="52">
        <v>1218631245.3800001</v>
      </c>
      <c r="F76" s="53">
        <f t="shared" si="1"/>
        <v>45265474.006250143</v>
      </c>
      <c r="G76" s="51" t="s">
        <v>418</v>
      </c>
      <c r="I76" s="44"/>
      <c r="J76" s="45"/>
    </row>
    <row r="77" spans="1:10">
      <c r="A77" s="51" t="s">
        <v>45</v>
      </c>
      <c r="B77" s="51" t="s">
        <v>92</v>
      </c>
      <c r="C77" s="51" t="s">
        <v>165</v>
      </c>
      <c r="D77" s="52">
        <v>408682451.49791598</v>
      </c>
      <c r="E77" s="52">
        <v>414720684.94</v>
      </c>
      <c r="F77" s="53">
        <f t="shared" si="1"/>
        <v>6038233.4420840144</v>
      </c>
      <c r="G77" s="51" t="s">
        <v>418</v>
      </c>
      <c r="I77" s="44"/>
      <c r="J77" s="45"/>
    </row>
    <row r="78" spans="1:10">
      <c r="A78" s="51" t="s">
        <v>45</v>
      </c>
      <c r="B78" s="51" t="s">
        <v>102</v>
      </c>
      <c r="C78" s="51" t="s">
        <v>166</v>
      </c>
      <c r="D78" s="52">
        <v>28077121.0620833</v>
      </c>
      <c r="E78" s="52">
        <v>27730744.039999999</v>
      </c>
      <c r="F78" s="53">
        <f t="shared" si="1"/>
        <v>-346377.0220833011</v>
      </c>
      <c r="G78" s="51" t="s">
        <v>418</v>
      </c>
      <c r="I78" s="44"/>
      <c r="J78" s="45"/>
    </row>
    <row r="79" spans="1:10">
      <c r="A79" s="51" t="s">
        <v>45</v>
      </c>
      <c r="B79" s="51" t="s">
        <v>13</v>
      </c>
      <c r="C79" s="51" t="s">
        <v>167</v>
      </c>
      <c r="D79" s="52">
        <v>1586521.6625000001</v>
      </c>
      <c r="E79" s="52">
        <v>952146.51</v>
      </c>
      <c r="F79" s="53">
        <f t="shared" si="1"/>
        <v>-634375.15250000008</v>
      </c>
      <c r="G79" s="51" t="s">
        <v>418</v>
      </c>
      <c r="I79" s="44"/>
      <c r="J79" s="45"/>
    </row>
    <row r="80" spans="1:10">
      <c r="A80" s="54" t="s">
        <v>46</v>
      </c>
      <c r="B80" s="54" t="s">
        <v>90</v>
      </c>
      <c r="C80" s="54" t="s">
        <v>168</v>
      </c>
      <c r="D80" s="55">
        <v>794253818.21291602</v>
      </c>
      <c r="E80" s="55">
        <v>800398533.85000002</v>
      </c>
      <c r="F80" s="56">
        <f t="shared" si="1"/>
        <v>6144715.6370840073</v>
      </c>
      <c r="G80" s="54" t="s">
        <v>418</v>
      </c>
      <c r="H80" s="46"/>
      <c r="I80" s="44"/>
      <c r="J80" s="45"/>
    </row>
    <row r="81" spans="1:10">
      <c r="A81" s="54" t="s">
        <v>46</v>
      </c>
      <c r="B81" s="54" t="s">
        <v>92</v>
      </c>
      <c r="C81" s="54" t="s">
        <v>169</v>
      </c>
      <c r="D81" s="55">
        <v>169376527.43041599</v>
      </c>
      <c r="E81" s="55">
        <v>169499701.33000001</v>
      </c>
      <c r="F81" s="56">
        <f t="shared" si="1"/>
        <v>123173.89958402514</v>
      </c>
      <c r="G81" s="54" t="s">
        <v>418</v>
      </c>
      <c r="H81" s="46"/>
      <c r="I81" s="44"/>
      <c r="J81" s="45"/>
    </row>
    <row r="82" spans="1:10">
      <c r="A82" s="54" t="s">
        <v>46</v>
      </c>
      <c r="B82" s="54" t="s">
        <v>102</v>
      </c>
      <c r="C82" s="54" t="s">
        <v>170</v>
      </c>
      <c r="D82" s="55">
        <v>14263017.1679166</v>
      </c>
      <c r="E82" s="55">
        <v>14263993.060000001</v>
      </c>
      <c r="F82" s="56">
        <f t="shared" si="1"/>
        <v>975.89208340086043</v>
      </c>
      <c r="G82" s="54" t="s">
        <v>418</v>
      </c>
      <c r="H82" s="46"/>
      <c r="I82" s="44"/>
      <c r="J82" s="45"/>
    </row>
    <row r="83" spans="1:10">
      <c r="A83" s="54" t="s">
        <v>46</v>
      </c>
      <c r="B83" s="54" t="s">
        <v>13</v>
      </c>
      <c r="C83" s="54" t="s">
        <v>171</v>
      </c>
      <c r="D83" s="55">
        <v>123629.91</v>
      </c>
      <c r="E83" s="55">
        <v>123629.91</v>
      </c>
      <c r="F83" s="56">
        <f t="shared" si="1"/>
        <v>0</v>
      </c>
      <c r="G83" s="54" t="s">
        <v>418</v>
      </c>
      <c r="H83" s="46"/>
      <c r="I83" s="44"/>
      <c r="J83" s="45"/>
    </row>
    <row r="84" spans="1:10">
      <c r="A84" s="51" t="s">
        <v>47</v>
      </c>
      <c r="B84" s="51" t="s">
        <v>90</v>
      </c>
      <c r="C84" s="51" t="s">
        <v>172</v>
      </c>
      <c r="D84" s="52">
        <v>424085603.76958299</v>
      </c>
      <c r="E84" s="52">
        <v>433384225.50999999</v>
      </c>
      <c r="F84" s="53">
        <f t="shared" si="1"/>
        <v>9298621.7404170036</v>
      </c>
      <c r="G84" s="51" t="s">
        <v>418</v>
      </c>
      <c r="I84" s="44"/>
      <c r="J84" s="45"/>
    </row>
    <row r="85" spans="1:10">
      <c r="A85" s="51" t="s">
        <v>47</v>
      </c>
      <c r="B85" s="51" t="s">
        <v>92</v>
      </c>
      <c r="C85" s="51" t="s">
        <v>173</v>
      </c>
      <c r="D85" s="52">
        <v>218002165.040416</v>
      </c>
      <c r="E85" s="52">
        <v>222098943.77000001</v>
      </c>
      <c r="F85" s="53">
        <f t="shared" si="1"/>
        <v>4096778.7295840085</v>
      </c>
      <c r="G85" s="51" t="s">
        <v>418</v>
      </c>
      <c r="I85" s="44"/>
      <c r="J85" s="45"/>
    </row>
    <row r="86" spans="1:10">
      <c r="A86" s="51" t="s">
        <v>47</v>
      </c>
      <c r="B86" s="51" t="s">
        <v>13</v>
      </c>
      <c r="C86" s="51" t="s">
        <v>174</v>
      </c>
      <c r="D86" s="52">
        <v>661716.85</v>
      </c>
      <c r="E86" s="52">
        <v>661716.85</v>
      </c>
      <c r="F86" s="53">
        <f t="shared" si="1"/>
        <v>0</v>
      </c>
      <c r="G86" s="51" t="s">
        <v>418</v>
      </c>
      <c r="I86" s="44"/>
      <c r="J86" s="45"/>
    </row>
    <row r="87" spans="1:10">
      <c r="A87" s="51" t="s">
        <v>48</v>
      </c>
      <c r="B87" s="51" t="s">
        <v>90</v>
      </c>
      <c r="C87" s="51" t="s">
        <v>175</v>
      </c>
      <c r="D87" s="52">
        <v>603663371.71416605</v>
      </c>
      <c r="E87" s="52">
        <v>611329446.82000005</v>
      </c>
      <c r="F87" s="53">
        <f t="shared" si="1"/>
        <v>7666075.1058340073</v>
      </c>
      <c r="G87" s="51" t="s">
        <v>418</v>
      </c>
      <c r="I87" s="44"/>
      <c r="J87" s="45"/>
    </row>
    <row r="88" spans="1:10">
      <c r="A88" s="51" t="s">
        <v>48</v>
      </c>
      <c r="B88" s="51" t="s">
        <v>92</v>
      </c>
      <c r="C88" s="51" t="s">
        <v>176</v>
      </c>
      <c r="D88" s="52">
        <v>281199157.915833</v>
      </c>
      <c r="E88" s="52">
        <v>282509275.06</v>
      </c>
      <c r="F88" s="53">
        <f t="shared" si="1"/>
        <v>1310117.144167006</v>
      </c>
      <c r="G88" s="51" t="s">
        <v>418</v>
      </c>
      <c r="I88" s="44"/>
      <c r="J88" s="45"/>
    </row>
    <row r="89" spans="1:10">
      <c r="A89" s="51" t="s">
        <v>48</v>
      </c>
      <c r="B89" s="51" t="s">
        <v>102</v>
      </c>
      <c r="C89" s="51" t="s">
        <v>177</v>
      </c>
      <c r="D89" s="52">
        <v>7617952.0591666596</v>
      </c>
      <c r="E89" s="52">
        <v>7618129.9100000001</v>
      </c>
      <c r="F89" s="53">
        <f t="shared" si="1"/>
        <v>177.85083334054798</v>
      </c>
      <c r="G89" s="51" t="s">
        <v>418</v>
      </c>
      <c r="I89" s="44"/>
      <c r="J89" s="45"/>
    </row>
    <row r="90" spans="1:10">
      <c r="A90" s="51" t="s">
        <v>48</v>
      </c>
      <c r="B90" s="51" t="s">
        <v>13</v>
      </c>
      <c r="C90" s="51" t="s">
        <v>178</v>
      </c>
      <c r="D90" s="52">
        <v>1451744.2450000001</v>
      </c>
      <c r="E90" s="52">
        <v>1487893.41</v>
      </c>
      <c r="F90" s="53">
        <f t="shared" si="1"/>
        <v>36149.164999999804</v>
      </c>
      <c r="G90" s="51" t="s">
        <v>418</v>
      </c>
      <c r="I90" s="44"/>
      <c r="J90" s="45"/>
    </row>
    <row r="91" spans="1:10">
      <c r="A91" s="51" t="s">
        <v>49</v>
      </c>
      <c r="B91" s="51" t="s">
        <v>90</v>
      </c>
      <c r="C91" s="51" t="s">
        <v>179</v>
      </c>
      <c r="D91" s="52">
        <v>3105915.25</v>
      </c>
      <c r="E91" s="52">
        <v>3105915.25</v>
      </c>
      <c r="F91" s="53">
        <f t="shared" si="1"/>
        <v>0</v>
      </c>
      <c r="G91" s="51" t="s">
        <v>418</v>
      </c>
      <c r="I91" s="44"/>
      <c r="J91" s="45"/>
    </row>
    <row r="92" spans="1:10">
      <c r="A92" s="51" t="s">
        <v>49</v>
      </c>
      <c r="B92" s="51" t="s">
        <v>92</v>
      </c>
      <c r="C92" s="51" t="s">
        <v>180</v>
      </c>
      <c r="D92" s="52">
        <v>155725.82</v>
      </c>
      <c r="E92" s="52">
        <v>162640.47</v>
      </c>
      <c r="F92" s="53">
        <f t="shared" si="1"/>
        <v>6914.6499999999942</v>
      </c>
      <c r="G92" s="51" t="s">
        <v>418</v>
      </c>
      <c r="I92" s="44"/>
      <c r="J92" s="45"/>
    </row>
    <row r="93" spans="1:10">
      <c r="A93" s="51" t="s">
        <v>50</v>
      </c>
      <c r="B93" s="51" t="s">
        <v>90</v>
      </c>
      <c r="C93" s="51" t="s">
        <v>181</v>
      </c>
      <c r="D93" s="52">
        <v>7176526.3200000003</v>
      </c>
      <c r="E93" s="52">
        <v>7176526.3200000003</v>
      </c>
      <c r="F93" s="53">
        <f t="shared" si="1"/>
        <v>0</v>
      </c>
      <c r="G93" s="51" t="s">
        <v>418</v>
      </c>
      <c r="I93" s="44"/>
      <c r="J93" s="45"/>
    </row>
    <row r="94" spans="1:10">
      <c r="A94" s="51" t="s">
        <v>50</v>
      </c>
      <c r="B94" s="51" t="s">
        <v>92</v>
      </c>
      <c r="C94" s="51" t="s">
        <v>182</v>
      </c>
      <c r="D94" s="52">
        <v>298983.08624999999</v>
      </c>
      <c r="E94" s="52">
        <v>300558.59000000003</v>
      </c>
      <c r="F94" s="53">
        <f t="shared" si="1"/>
        <v>1575.5037500000326</v>
      </c>
      <c r="G94" s="51" t="s">
        <v>418</v>
      </c>
      <c r="I94" s="44"/>
      <c r="J94" s="45"/>
    </row>
    <row r="95" spans="1:10">
      <c r="A95" s="51" t="s">
        <v>51</v>
      </c>
      <c r="B95" s="51" t="s">
        <v>90</v>
      </c>
      <c r="C95" s="51" t="s">
        <v>183</v>
      </c>
      <c r="D95" s="52">
        <v>4851683.43</v>
      </c>
      <c r="E95" s="52">
        <v>4851683.43</v>
      </c>
      <c r="F95" s="53">
        <f t="shared" si="1"/>
        <v>0</v>
      </c>
      <c r="G95" s="51" t="s">
        <v>418</v>
      </c>
      <c r="I95" s="44"/>
      <c r="J95" s="45"/>
    </row>
    <row r="96" spans="1:10">
      <c r="A96" s="51" t="s">
        <v>51</v>
      </c>
      <c r="B96" s="51" t="s">
        <v>92</v>
      </c>
      <c r="C96" s="51" t="s">
        <v>184</v>
      </c>
      <c r="D96" s="52">
        <v>6722406.2108333297</v>
      </c>
      <c r="E96" s="52">
        <v>6719114.8799999999</v>
      </c>
      <c r="F96" s="53">
        <f t="shared" si="1"/>
        <v>-3291.3308333298191</v>
      </c>
      <c r="G96" s="51" t="s">
        <v>418</v>
      </c>
      <c r="I96" s="44"/>
      <c r="J96" s="45"/>
    </row>
    <row r="97" spans="1:10">
      <c r="A97" s="51" t="s">
        <v>51</v>
      </c>
      <c r="B97" s="51" t="s">
        <v>13</v>
      </c>
      <c r="C97" s="51" t="s">
        <v>185</v>
      </c>
      <c r="D97" s="52">
        <v>15883.01</v>
      </c>
      <c r="E97" s="52">
        <v>15883.01</v>
      </c>
      <c r="F97" s="53">
        <f t="shared" si="1"/>
        <v>0</v>
      </c>
      <c r="G97" s="51" t="s">
        <v>418</v>
      </c>
      <c r="I97" s="44"/>
      <c r="J97" s="45"/>
    </row>
    <row r="98" spans="1:10">
      <c r="A98" s="51" t="s">
        <v>53</v>
      </c>
      <c r="B98" s="51" t="s">
        <v>16</v>
      </c>
      <c r="C98" s="51" t="s">
        <v>186</v>
      </c>
      <c r="D98" s="52">
        <v>1685603.4837499999</v>
      </c>
      <c r="E98" s="52">
        <v>1696198.05</v>
      </c>
      <c r="F98" s="53">
        <f t="shared" si="1"/>
        <v>10594.566250000149</v>
      </c>
      <c r="G98" s="51" t="s">
        <v>419</v>
      </c>
      <c r="I98" s="44"/>
      <c r="J98" s="45"/>
    </row>
    <row r="99" spans="1:10">
      <c r="A99" s="51" t="s">
        <v>53</v>
      </c>
      <c r="B99" s="51" t="s">
        <v>14</v>
      </c>
      <c r="C99" s="51" t="s">
        <v>187</v>
      </c>
      <c r="D99" s="52">
        <v>1380052.64625</v>
      </c>
      <c r="E99" s="52">
        <v>1383047.57</v>
      </c>
      <c r="F99" s="53">
        <f t="shared" si="1"/>
        <v>2994.9237500000745</v>
      </c>
      <c r="G99" s="51" t="s">
        <v>419</v>
      </c>
      <c r="I99" s="44"/>
      <c r="J99" s="45"/>
    </row>
    <row r="100" spans="1:10">
      <c r="A100" s="51" t="s">
        <v>53</v>
      </c>
      <c r="B100" s="51" t="s">
        <v>18</v>
      </c>
      <c r="C100" s="51" t="s">
        <v>188</v>
      </c>
      <c r="D100" s="52">
        <v>13074779.440416601</v>
      </c>
      <c r="E100" s="52">
        <v>13164238.49</v>
      </c>
      <c r="F100" s="53">
        <f t="shared" si="1"/>
        <v>89459.049583399668</v>
      </c>
      <c r="G100" s="51" t="s">
        <v>419</v>
      </c>
      <c r="I100" s="44"/>
      <c r="J100" s="45"/>
    </row>
    <row r="101" spans="1:10">
      <c r="A101" s="51" t="s">
        <v>53</v>
      </c>
      <c r="B101" s="51" t="s">
        <v>20</v>
      </c>
      <c r="C101" s="51" t="s">
        <v>189</v>
      </c>
      <c r="D101" s="52">
        <v>32427186.420416601</v>
      </c>
      <c r="E101" s="52">
        <v>35891869.969999999</v>
      </c>
      <c r="F101" s="53">
        <f t="shared" si="1"/>
        <v>3464683.5495833978</v>
      </c>
      <c r="G101" s="51" t="s">
        <v>419</v>
      </c>
      <c r="I101" s="44"/>
      <c r="J101" s="45"/>
    </row>
    <row r="102" spans="1:10">
      <c r="A102" s="51" t="s">
        <v>53</v>
      </c>
      <c r="B102" s="51" t="s">
        <v>21</v>
      </c>
      <c r="C102" s="51" t="s">
        <v>190</v>
      </c>
      <c r="D102" s="52">
        <v>1506832.1833333301</v>
      </c>
      <c r="E102" s="52">
        <v>1510453.72</v>
      </c>
      <c r="F102" s="53">
        <f t="shared" si="1"/>
        <v>3621.5366666698828</v>
      </c>
      <c r="G102" s="51" t="s">
        <v>419</v>
      </c>
      <c r="I102" s="44"/>
      <c r="J102" s="45"/>
    </row>
    <row r="103" spans="1:10">
      <c r="A103" s="51" t="s">
        <v>53</v>
      </c>
      <c r="B103" s="51" t="s">
        <v>22</v>
      </c>
      <c r="C103" s="51" t="s">
        <v>191</v>
      </c>
      <c r="D103" s="52">
        <v>2567782.8179166601</v>
      </c>
      <c r="E103" s="52">
        <v>2565055.89</v>
      </c>
      <c r="F103" s="53">
        <f t="shared" si="1"/>
        <v>-2726.9279166599736</v>
      </c>
      <c r="G103" s="51" t="s">
        <v>419</v>
      </c>
      <c r="I103" s="44"/>
      <c r="J103" s="45"/>
    </row>
    <row r="104" spans="1:10">
      <c r="A104" s="51" t="s">
        <v>53</v>
      </c>
      <c r="B104" s="51" t="s">
        <v>54</v>
      </c>
      <c r="C104" s="51" t="s">
        <v>192</v>
      </c>
      <c r="D104" s="52">
        <v>2344608.4745833301</v>
      </c>
      <c r="E104" s="52">
        <v>2788382.12</v>
      </c>
      <c r="F104" s="53">
        <f t="shared" si="1"/>
        <v>443773.64541667001</v>
      </c>
      <c r="G104" s="51" t="s">
        <v>419</v>
      </c>
      <c r="I104" s="44"/>
      <c r="J104" s="45"/>
    </row>
    <row r="105" spans="1:10">
      <c r="A105" s="51" t="s">
        <v>55</v>
      </c>
      <c r="B105" s="51" t="s">
        <v>16</v>
      </c>
      <c r="C105" s="51" t="s">
        <v>193</v>
      </c>
      <c r="D105" s="52">
        <v>3986908.5854166602</v>
      </c>
      <c r="E105" s="52">
        <v>4170013.84</v>
      </c>
      <c r="F105" s="53">
        <f t="shared" si="1"/>
        <v>183105.25458333967</v>
      </c>
      <c r="G105" s="51" t="s">
        <v>419</v>
      </c>
      <c r="I105" s="44"/>
      <c r="J105" s="45"/>
    </row>
    <row r="106" spans="1:10">
      <c r="A106" s="51" t="s">
        <v>55</v>
      </c>
      <c r="B106" s="51" t="s">
        <v>14</v>
      </c>
      <c r="C106" s="51" t="s">
        <v>194</v>
      </c>
      <c r="D106" s="52">
        <v>2102131.0316666602</v>
      </c>
      <c r="E106" s="52">
        <v>2170751.7999999998</v>
      </c>
      <c r="F106" s="53">
        <f t="shared" si="1"/>
        <v>68620.768333339598</v>
      </c>
      <c r="G106" s="51" t="s">
        <v>419</v>
      </c>
      <c r="I106" s="44"/>
      <c r="J106" s="45"/>
    </row>
    <row r="107" spans="1:10">
      <c r="A107" s="51" t="s">
        <v>55</v>
      </c>
      <c r="B107" s="51" t="s">
        <v>18</v>
      </c>
      <c r="C107" s="51" t="s">
        <v>195</v>
      </c>
      <c r="D107" s="52">
        <v>20636285.389583301</v>
      </c>
      <c r="E107" s="52">
        <v>22195789.75</v>
      </c>
      <c r="F107" s="53">
        <f t="shared" si="1"/>
        <v>1559504.3604166992</v>
      </c>
      <c r="G107" s="51" t="s">
        <v>419</v>
      </c>
      <c r="I107" s="44"/>
      <c r="J107" s="45"/>
    </row>
    <row r="108" spans="1:10">
      <c r="A108" s="51" t="s">
        <v>55</v>
      </c>
      <c r="B108" s="51" t="s">
        <v>20</v>
      </c>
      <c r="C108" s="51" t="s">
        <v>196</v>
      </c>
      <c r="D108" s="52">
        <v>44304775.655000001</v>
      </c>
      <c r="E108" s="52">
        <v>44690721.439999998</v>
      </c>
      <c r="F108" s="53">
        <f t="shared" si="1"/>
        <v>385945.78499999642</v>
      </c>
      <c r="G108" s="51" t="s">
        <v>419</v>
      </c>
      <c r="I108" s="44"/>
      <c r="J108" s="45"/>
    </row>
    <row r="109" spans="1:10">
      <c r="A109" s="51" t="s">
        <v>55</v>
      </c>
      <c r="B109" s="51" t="s">
        <v>21</v>
      </c>
      <c r="C109" s="51" t="s">
        <v>197</v>
      </c>
      <c r="D109" s="52">
        <v>2287815.2599999998</v>
      </c>
      <c r="E109" s="52">
        <v>2440663.6</v>
      </c>
      <c r="F109" s="53">
        <f t="shared" si="1"/>
        <v>152848.34000000032</v>
      </c>
      <c r="G109" s="51" t="s">
        <v>419</v>
      </c>
      <c r="I109" s="44"/>
      <c r="J109" s="45"/>
    </row>
    <row r="110" spans="1:10">
      <c r="A110" s="51" t="s">
        <v>55</v>
      </c>
      <c r="B110" s="51" t="s">
        <v>22</v>
      </c>
      <c r="C110" s="51" t="s">
        <v>198</v>
      </c>
      <c r="D110" s="52">
        <v>9325498.4562500007</v>
      </c>
      <c r="E110" s="52">
        <v>9855770.5099999998</v>
      </c>
      <c r="F110" s="53">
        <f t="shared" si="1"/>
        <v>530272.05374999903</v>
      </c>
      <c r="G110" s="51" t="s">
        <v>419</v>
      </c>
      <c r="I110" s="44"/>
      <c r="J110" s="45"/>
    </row>
    <row r="111" spans="1:10">
      <c r="A111" s="51" t="s">
        <v>55</v>
      </c>
      <c r="B111" s="51" t="s">
        <v>54</v>
      </c>
      <c r="C111" s="51" t="s">
        <v>199</v>
      </c>
      <c r="D111" s="52">
        <v>158857.463333333</v>
      </c>
      <c r="E111" s="52">
        <v>192456.59</v>
      </c>
      <c r="F111" s="53">
        <f t="shared" si="1"/>
        <v>33599.126666666998</v>
      </c>
      <c r="G111" s="51" t="s">
        <v>419</v>
      </c>
      <c r="I111" s="44"/>
      <c r="J111" s="45"/>
    </row>
    <row r="112" spans="1:10">
      <c r="A112" s="51" t="s">
        <v>56</v>
      </c>
      <c r="B112" s="51" t="s">
        <v>16</v>
      </c>
      <c r="C112" s="51" t="s">
        <v>200</v>
      </c>
      <c r="D112" s="52">
        <v>21905395.854583301</v>
      </c>
      <c r="E112" s="52">
        <v>22041444.039999999</v>
      </c>
      <c r="F112" s="53">
        <f t="shared" si="1"/>
        <v>136048.18541669846</v>
      </c>
      <c r="G112" s="51" t="s">
        <v>419</v>
      </c>
      <c r="I112" s="44"/>
      <c r="J112" s="45"/>
    </row>
    <row r="113" spans="1:10">
      <c r="A113" s="51" t="s">
        <v>56</v>
      </c>
      <c r="B113" s="51" t="s">
        <v>14</v>
      </c>
      <c r="C113" s="51" t="s">
        <v>201</v>
      </c>
      <c r="D113" s="52">
        <v>28622553.141249999</v>
      </c>
      <c r="E113" s="52">
        <v>29022890.399999999</v>
      </c>
      <c r="F113" s="53">
        <f t="shared" si="1"/>
        <v>400337.25874999911</v>
      </c>
      <c r="G113" s="51" t="s">
        <v>419</v>
      </c>
      <c r="I113" s="44"/>
      <c r="J113" s="45"/>
    </row>
    <row r="114" spans="1:10">
      <c r="A114" s="51" t="s">
        <v>56</v>
      </c>
      <c r="B114" s="51" t="s">
        <v>18</v>
      </c>
      <c r="C114" s="51" t="s">
        <v>202</v>
      </c>
      <c r="D114" s="52">
        <v>207990028.569583</v>
      </c>
      <c r="E114" s="52">
        <v>212939062.27000001</v>
      </c>
      <c r="F114" s="53">
        <f t="shared" si="1"/>
        <v>4949033.700417012</v>
      </c>
      <c r="G114" s="51" t="s">
        <v>419</v>
      </c>
      <c r="I114" s="44"/>
      <c r="J114" s="45"/>
    </row>
    <row r="115" spans="1:10">
      <c r="A115" s="51" t="s">
        <v>56</v>
      </c>
      <c r="B115" s="51" t="s">
        <v>20</v>
      </c>
      <c r="C115" s="51" t="s">
        <v>203</v>
      </c>
      <c r="D115" s="52">
        <v>413575561.60458302</v>
      </c>
      <c r="E115" s="52">
        <v>434946893.38</v>
      </c>
      <c r="F115" s="53">
        <f t="shared" si="1"/>
        <v>21371331.77541697</v>
      </c>
      <c r="G115" s="51" t="s">
        <v>419</v>
      </c>
      <c r="I115" s="44"/>
      <c r="J115" s="45"/>
    </row>
    <row r="116" spans="1:10">
      <c r="A116" s="51" t="s">
        <v>56</v>
      </c>
      <c r="B116" s="51" t="s">
        <v>21</v>
      </c>
      <c r="C116" s="51" t="s">
        <v>204</v>
      </c>
      <c r="D116" s="52">
        <v>47263490.594999999</v>
      </c>
      <c r="E116" s="52">
        <v>47592408.020000003</v>
      </c>
      <c r="F116" s="53">
        <f t="shared" si="1"/>
        <v>328917.42500000447</v>
      </c>
      <c r="G116" s="51" t="s">
        <v>419</v>
      </c>
      <c r="I116" s="44"/>
      <c r="J116" s="45"/>
    </row>
    <row r="117" spans="1:10">
      <c r="A117" s="51" t="s">
        <v>56</v>
      </c>
      <c r="B117" s="51" t="s">
        <v>22</v>
      </c>
      <c r="C117" s="51" t="s">
        <v>205</v>
      </c>
      <c r="D117" s="52">
        <v>109960191.68333265</v>
      </c>
      <c r="E117" s="52">
        <v>111580668.75</v>
      </c>
      <c r="F117" s="53">
        <f t="shared" si="1"/>
        <v>1620477.0666673481</v>
      </c>
      <c r="G117" s="51" t="s">
        <v>419</v>
      </c>
      <c r="I117" s="44"/>
      <c r="J117" s="45"/>
    </row>
    <row r="118" spans="1:10">
      <c r="A118" s="51" t="s">
        <v>56</v>
      </c>
      <c r="B118" s="51" t="s">
        <v>54</v>
      </c>
      <c r="C118" s="51" t="s">
        <v>206</v>
      </c>
      <c r="D118" s="52">
        <v>11828505.551666601</v>
      </c>
      <c r="E118" s="52">
        <v>11868409.720000001</v>
      </c>
      <c r="F118" s="53">
        <f t="shared" si="1"/>
        <v>39904.168333400041</v>
      </c>
      <c r="G118" s="51" t="s">
        <v>419</v>
      </c>
      <c r="I118" s="44"/>
      <c r="J118" s="45"/>
    </row>
    <row r="119" spans="1:10">
      <c r="A119" s="51" t="s">
        <v>57</v>
      </c>
      <c r="B119" s="51" t="s">
        <v>16</v>
      </c>
      <c r="C119" s="51" t="s">
        <v>207</v>
      </c>
      <c r="D119" s="52">
        <v>55211237.415833302</v>
      </c>
      <c r="E119" s="52">
        <v>56466025.259999998</v>
      </c>
      <c r="F119" s="53">
        <f t="shared" si="1"/>
        <v>1254787.8441666961</v>
      </c>
      <c r="G119" s="51" t="s">
        <v>419</v>
      </c>
      <c r="I119" s="44"/>
      <c r="J119" s="45"/>
    </row>
    <row r="120" spans="1:10">
      <c r="A120" s="51" t="s">
        <v>57</v>
      </c>
      <c r="B120" s="51" t="s">
        <v>14</v>
      </c>
      <c r="C120" s="51" t="s">
        <v>208</v>
      </c>
      <c r="D120" s="52">
        <v>68084690.317083299</v>
      </c>
      <c r="E120" s="52">
        <v>70818500.129999995</v>
      </c>
      <c r="F120" s="53">
        <f t="shared" si="1"/>
        <v>2733809.8129166961</v>
      </c>
      <c r="G120" s="51" t="s">
        <v>419</v>
      </c>
      <c r="I120" s="44"/>
      <c r="J120" s="45"/>
    </row>
    <row r="121" spans="1:10">
      <c r="A121" s="51" t="s">
        <v>57</v>
      </c>
      <c r="B121" s="51" t="s">
        <v>18</v>
      </c>
      <c r="C121" s="51" t="s">
        <v>209</v>
      </c>
      <c r="D121" s="52">
        <v>327280852.55000001</v>
      </c>
      <c r="E121" s="52">
        <v>332414679.37</v>
      </c>
      <c r="F121" s="53">
        <f t="shared" si="1"/>
        <v>5133826.8199999928</v>
      </c>
      <c r="G121" s="51" t="s">
        <v>419</v>
      </c>
      <c r="I121" s="44"/>
      <c r="J121" s="45"/>
    </row>
    <row r="122" spans="1:10">
      <c r="A122" s="51" t="s">
        <v>57</v>
      </c>
      <c r="B122" s="51" t="s">
        <v>20</v>
      </c>
      <c r="C122" s="51" t="s">
        <v>210</v>
      </c>
      <c r="D122" s="52">
        <v>315977108.42416602</v>
      </c>
      <c r="E122" s="52">
        <v>324186502.72000003</v>
      </c>
      <c r="F122" s="53">
        <f t="shared" si="1"/>
        <v>8209394.2958340049</v>
      </c>
      <c r="G122" s="51" t="s">
        <v>419</v>
      </c>
      <c r="I122" s="44"/>
      <c r="J122" s="45"/>
    </row>
    <row r="123" spans="1:10">
      <c r="A123" s="51" t="s">
        <v>57</v>
      </c>
      <c r="B123" s="51" t="s">
        <v>21</v>
      </c>
      <c r="C123" s="51" t="s">
        <v>211</v>
      </c>
      <c r="D123" s="52">
        <v>91318182.496250004</v>
      </c>
      <c r="E123" s="52">
        <v>92644359.829999998</v>
      </c>
      <c r="F123" s="53">
        <f t="shared" si="1"/>
        <v>1326177.3337499946</v>
      </c>
      <c r="G123" s="51" t="s">
        <v>419</v>
      </c>
      <c r="I123" s="44"/>
      <c r="J123" s="45"/>
    </row>
    <row r="124" spans="1:10">
      <c r="A124" s="51" t="s">
        <v>57</v>
      </c>
      <c r="B124" s="51" t="s">
        <v>22</v>
      </c>
      <c r="C124" s="51" t="s">
        <v>212</v>
      </c>
      <c r="D124" s="52">
        <v>98684997.053333297</v>
      </c>
      <c r="E124" s="52">
        <v>102417335.67</v>
      </c>
      <c r="F124" s="53">
        <f t="shared" si="1"/>
        <v>3732338.6166667044</v>
      </c>
      <c r="G124" s="51" t="s">
        <v>419</v>
      </c>
      <c r="I124" s="44"/>
      <c r="J124" s="45"/>
    </row>
    <row r="125" spans="1:10">
      <c r="A125" s="51" t="s">
        <v>57</v>
      </c>
      <c r="B125" s="51" t="s">
        <v>54</v>
      </c>
      <c r="C125" s="51" t="s">
        <v>213</v>
      </c>
      <c r="D125" s="52">
        <v>20656190.942916598</v>
      </c>
      <c r="E125" s="52">
        <v>21183751.43</v>
      </c>
      <c r="F125" s="53">
        <f t="shared" si="1"/>
        <v>527560.48708340153</v>
      </c>
      <c r="G125" s="51" t="s">
        <v>419</v>
      </c>
      <c r="I125" s="44"/>
      <c r="J125" s="45"/>
    </row>
    <row r="126" spans="1:10">
      <c r="A126" s="51" t="s">
        <v>58</v>
      </c>
      <c r="B126" s="51" t="s">
        <v>16</v>
      </c>
      <c r="C126" s="51" t="s">
        <v>214</v>
      </c>
      <c r="D126" s="52">
        <v>32526493.9491666</v>
      </c>
      <c r="E126" s="52">
        <v>32835184.280000001</v>
      </c>
      <c r="F126" s="53">
        <f t="shared" si="1"/>
        <v>308690.33083340153</v>
      </c>
      <c r="G126" s="51" t="s">
        <v>419</v>
      </c>
      <c r="I126" s="44"/>
      <c r="J126" s="45"/>
    </row>
    <row r="127" spans="1:10">
      <c r="A127" s="51" t="s">
        <v>58</v>
      </c>
      <c r="B127" s="51" t="s">
        <v>14</v>
      </c>
      <c r="C127" s="51" t="s">
        <v>215</v>
      </c>
      <c r="D127" s="52">
        <v>34545064.733333297</v>
      </c>
      <c r="E127" s="52">
        <v>34797377.5</v>
      </c>
      <c r="F127" s="53">
        <f t="shared" si="1"/>
        <v>252312.76666670293</v>
      </c>
      <c r="G127" s="51" t="s">
        <v>419</v>
      </c>
      <c r="I127" s="44"/>
      <c r="J127" s="45"/>
    </row>
    <row r="128" spans="1:10">
      <c r="A128" s="51" t="s">
        <v>58</v>
      </c>
      <c r="B128" s="51" t="s">
        <v>18</v>
      </c>
      <c r="C128" s="51" t="s">
        <v>216</v>
      </c>
      <c r="D128" s="52">
        <v>234020141.30458301</v>
      </c>
      <c r="E128" s="52">
        <v>237217176.11000001</v>
      </c>
      <c r="F128" s="53">
        <f t="shared" si="1"/>
        <v>3197034.8054170012</v>
      </c>
      <c r="G128" s="51" t="s">
        <v>419</v>
      </c>
      <c r="I128" s="44"/>
      <c r="J128" s="45"/>
    </row>
    <row r="129" spans="1:10">
      <c r="A129" s="51" t="s">
        <v>58</v>
      </c>
      <c r="B129" s="51" t="s">
        <v>20</v>
      </c>
      <c r="C129" s="51" t="s">
        <v>217</v>
      </c>
      <c r="D129" s="52">
        <v>209062529.49291599</v>
      </c>
      <c r="E129" s="52">
        <v>212921331.61000001</v>
      </c>
      <c r="F129" s="53">
        <f t="shared" si="1"/>
        <v>3858802.1170840263</v>
      </c>
      <c r="G129" s="51" t="s">
        <v>419</v>
      </c>
      <c r="I129" s="44"/>
      <c r="J129" s="45"/>
    </row>
    <row r="130" spans="1:10">
      <c r="A130" s="51" t="s">
        <v>58</v>
      </c>
      <c r="B130" s="51" t="s">
        <v>21</v>
      </c>
      <c r="C130" s="51" t="s">
        <v>218</v>
      </c>
      <c r="D130" s="52">
        <v>57950301.467500001</v>
      </c>
      <c r="E130" s="52">
        <v>58634040.060000002</v>
      </c>
      <c r="F130" s="53">
        <f t="shared" si="1"/>
        <v>683738.59250000119</v>
      </c>
      <c r="G130" s="51" t="s">
        <v>419</v>
      </c>
      <c r="I130" s="44"/>
      <c r="J130" s="45"/>
    </row>
    <row r="131" spans="1:10">
      <c r="A131" s="51" t="s">
        <v>58</v>
      </c>
      <c r="B131" s="51" t="s">
        <v>22</v>
      </c>
      <c r="C131" s="51" t="s">
        <v>219</v>
      </c>
      <c r="D131" s="52">
        <v>83180920.7695833</v>
      </c>
      <c r="E131" s="52">
        <v>84511317.569999993</v>
      </c>
      <c r="F131" s="53">
        <f t="shared" si="1"/>
        <v>1330396.8004166931</v>
      </c>
      <c r="G131" s="51" t="s">
        <v>419</v>
      </c>
      <c r="I131" s="44"/>
      <c r="J131" s="45"/>
    </row>
    <row r="132" spans="1:10">
      <c r="A132" s="51" t="s">
        <v>58</v>
      </c>
      <c r="B132" s="51" t="s">
        <v>54</v>
      </c>
      <c r="C132" s="51" t="s">
        <v>220</v>
      </c>
      <c r="D132" s="52">
        <v>11357096.1054166</v>
      </c>
      <c r="E132" s="52">
        <v>11574137.02</v>
      </c>
      <c r="F132" s="53">
        <f t="shared" si="1"/>
        <v>217040.91458339989</v>
      </c>
      <c r="G132" s="51" t="s">
        <v>419</v>
      </c>
      <c r="I132" s="44"/>
      <c r="J132" s="45"/>
    </row>
    <row r="133" spans="1:10">
      <c r="A133" s="51" t="s">
        <v>59</v>
      </c>
      <c r="B133" s="51" t="s">
        <v>16</v>
      </c>
      <c r="C133" s="51" t="s">
        <v>221</v>
      </c>
      <c r="D133" s="52">
        <v>15670250.8825</v>
      </c>
      <c r="E133" s="52">
        <v>15988903.359999999</v>
      </c>
      <c r="F133" s="53">
        <f t="shared" si="1"/>
        <v>318652.47749999911</v>
      </c>
      <c r="G133" s="51" t="s">
        <v>419</v>
      </c>
      <c r="I133" s="44"/>
      <c r="J133" s="45"/>
    </row>
    <row r="134" spans="1:10">
      <c r="A134" s="51" t="s">
        <v>59</v>
      </c>
      <c r="B134" s="51" t="s">
        <v>14</v>
      </c>
      <c r="C134" s="51" t="s">
        <v>222</v>
      </c>
      <c r="D134" s="52">
        <v>7853983.2166666603</v>
      </c>
      <c r="E134" s="52">
        <v>7945584.3600000003</v>
      </c>
      <c r="F134" s="53">
        <f t="shared" si="1"/>
        <v>91601.143333340064</v>
      </c>
      <c r="G134" s="51" t="s">
        <v>419</v>
      </c>
      <c r="I134" s="44"/>
      <c r="J134" s="45"/>
    </row>
    <row r="135" spans="1:10">
      <c r="A135" s="51" t="s">
        <v>59</v>
      </c>
      <c r="B135" s="51" t="s">
        <v>18</v>
      </c>
      <c r="C135" s="51" t="s">
        <v>223</v>
      </c>
      <c r="D135" s="52">
        <v>84341771.714583293</v>
      </c>
      <c r="E135" s="52">
        <v>85675877.349999994</v>
      </c>
      <c r="F135" s="53">
        <f t="shared" ref="F135:F198" si="2">E135-D135</f>
        <v>1334105.6354167014</v>
      </c>
      <c r="G135" s="51" t="s">
        <v>419</v>
      </c>
      <c r="I135" s="44"/>
      <c r="J135" s="45"/>
    </row>
    <row r="136" spans="1:10">
      <c r="A136" s="51" t="s">
        <v>59</v>
      </c>
      <c r="B136" s="51" t="s">
        <v>20</v>
      </c>
      <c r="C136" s="51" t="s">
        <v>224</v>
      </c>
      <c r="D136" s="52">
        <v>168037417.11125001</v>
      </c>
      <c r="E136" s="52">
        <v>171847490.66</v>
      </c>
      <c r="F136" s="53">
        <f t="shared" si="2"/>
        <v>3810073.5487499833</v>
      </c>
      <c r="G136" s="51" t="s">
        <v>419</v>
      </c>
      <c r="I136" s="44"/>
      <c r="J136" s="45"/>
    </row>
    <row r="137" spans="1:10">
      <c r="A137" s="51" t="s">
        <v>59</v>
      </c>
      <c r="B137" s="51" t="s">
        <v>21</v>
      </c>
      <c r="C137" s="51" t="s">
        <v>225</v>
      </c>
      <c r="D137" s="52">
        <v>16055710.561249999</v>
      </c>
      <c r="E137" s="52">
        <v>16364985.75</v>
      </c>
      <c r="F137" s="53">
        <f t="shared" si="2"/>
        <v>309275.18875000067</v>
      </c>
      <c r="G137" s="51" t="s">
        <v>419</v>
      </c>
      <c r="I137" s="44"/>
      <c r="J137" s="45"/>
    </row>
    <row r="138" spans="1:10">
      <c r="A138" s="51" t="s">
        <v>59</v>
      </c>
      <c r="B138" s="51" t="s">
        <v>22</v>
      </c>
      <c r="C138" s="51" t="s">
        <v>226</v>
      </c>
      <c r="D138" s="52">
        <v>14371761.952500001</v>
      </c>
      <c r="E138" s="52">
        <v>15218008.109999999</v>
      </c>
      <c r="F138" s="53">
        <f t="shared" si="2"/>
        <v>846246.15749999881</v>
      </c>
      <c r="G138" s="51" t="s">
        <v>419</v>
      </c>
      <c r="I138" s="44"/>
      <c r="J138" s="45"/>
    </row>
    <row r="139" spans="1:10">
      <c r="A139" s="51" t="s">
        <v>59</v>
      </c>
      <c r="B139" s="51" t="s">
        <v>54</v>
      </c>
      <c r="C139" s="51" t="s">
        <v>227</v>
      </c>
      <c r="D139" s="52">
        <v>3909646.07125</v>
      </c>
      <c r="E139" s="52">
        <v>3986770.32</v>
      </c>
      <c r="F139" s="53">
        <f t="shared" si="2"/>
        <v>77124.248749999795</v>
      </c>
      <c r="G139" s="51" t="s">
        <v>419</v>
      </c>
      <c r="I139" s="44"/>
      <c r="J139" s="45"/>
    </row>
    <row r="140" spans="1:10">
      <c r="A140" s="51" t="s">
        <v>60</v>
      </c>
      <c r="B140" s="51" t="s">
        <v>16</v>
      </c>
      <c r="C140" s="51" t="s">
        <v>228</v>
      </c>
      <c r="D140" s="52">
        <v>17007231.041666601</v>
      </c>
      <c r="E140" s="52">
        <v>17150569.390000001</v>
      </c>
      <c r="F140" s="53">
        <f t="shared" si="2"/>
        <v>143338.34833339974</v>
      </c>
      <c r="G140" s="51" t="s">
        <v>419</v>
      </c>
      <c r="I140" s="44"/>
      <c r="J140" s="45"/>
    </row>
    <row r="141" spans="1:10">
      <c r="A141" s="51" t="s">
        <v>60</v>
      </c>
      <c r="B141" s="51" t="s">
        <v>14</v>
      </c>
      <c r="C141" s="51" t="s">
        <v>229</v>
      </c>
      <c r="D141" s="52">
        <v>24566090.764583301</v>
      </c>
      <c r="E141" s="52">
        <v>24717337.010000002</v>
      </c>
      <c r="F141" s="53">
        <f t="shared" si="2"/>
        <v>151246.24541670084</v>
      </c>
      <c r="G141" s="51" t="s">
        <v>419</v>
      </c>
      <c r="I141" s="44"/>
      <c r="J141" s="45"/>
    </row>
    <row r="142" spans="1:10">
      <c r="A142" s="51" t="s">
        <v>60</v>
      </c>
      <c r="B142" s="51" t="s">
        <v>18</v>
      </c>
      <c r="C142" s="51" t="s">
        <v>230</v>
      </c>
      <c r="D142" s="52">
        <v>156862038.61541599</v>
      </c>
      <c r="E142" s="52">
        <v>159274222.65000001</v>
      </c>
      <c r="F142" s="53">
        <f t="shared" si="2"/>
        <v>2412184.0345840156</v>
      </c>
      <c r="G142" s="51" t="s">
        <v>419</v>
      </c>
      <c r="I142" s="44"/>
      <c r="J142" s="45"/>
    </row>
    <row r="143" spans="1:10">
      <c r="A143" s="51" t="s">
        <v>60</v>
      </c>
      <c r="B143" s="51" t="s">
        <v>20</v>
      </c>
      <c r="C143" s="51" t="s">
        <v>231</v>
      </c>
      <c r="D143" s="52">
        <v>465222528.79333299</v>
      </c>
      <c r="E143" s="52">
        <v>472354091.30000001</v>
      </c>
      <c r="F143" s="53">
        <f t="shared" si="2"/>
        <v>7131562.5066670179</v>
      </c>
      <c r="G143" s="51" t="s">
        <v>419</v>
      </c>
      <c r="I143" s="44"/>
      <c r="J143" s="45"/>
    </row>
    <row r="144" spans="1:10">
      <c r="A144" s="51" t="s">
        <v>60</v>
      </c>
      <c r="B144" s="51" t="s">
        <v>21</v>
      </c>
      <c r="C144" s="51" t="s">
        <v>232</v>
      </c>
      <c r="D144" s="52">
        <v>22082693.325416598</v>
      </c>
      <c r="E144" s="52">
        <v>22764714.91</v>
      </c>
      <c r="F144" s="53">
        <f t="shared" si="2"/>
        <v>682021.58458340168</v>
      </c>
      <c r="G144" s="51" t="s">
        <v>419</v>
      </c>
      <c r="I144" s="44"/>
      <c r="J144" s="45"/>
    </row>
    <row r="145" spans="1:10">
      <c r="A145" s="51" t="s">
        <v>60</v>
      </c>
      <c r="B145" s="51" t="s">
        <v>22</v>
      </c>
      <c r="C145" s="51" t="s">
        <v>233</v>
      </c>
      <c r="D145" s="52">
        <v>32315151.395416599</v>
      </c>
      <c r="E145" s="52">
        <v>33242887.27</v>
      </c>
      <c r="F145" s="53">
        <f t="shared" si="2"/>
        <v>927735.87458340079</v>
      </c>
      <c r="G145" s="51" t="s">
        <v>419</v>
      </c>
      <c r="I145" s="44"/>
      <c r="J145" s="45"/>
    </row>
    <row r="146" spans="1:10">
      <c r="A146" s="51" t="s">
        <v>60</v>
      </c>
      <c r="B146" s="51" t="s">
        <v>54</v>
      </c>
      <c r="C146" s="51" t="s">
        <v>234</v>
      </c>
      <c r="D146" s="52">
        <v>16511092.373749999</v>
      </c>
      <c r="E146" s="52">
        <v>16640245.01</v>
      </c>
      <c r="F146" s="53">
        <f t="shared" si="2"/>
        <v>129152.63625000045</v>
      </c>
      <c r="G146" s="51" t="s">
        <v>420</v>
      </c>
      <c r="I146" s="44"/>
      <c r="J146" s="45"/>
    </row>
    <row r="147" spans="1:10">
      <c r="A147" s="51" t="s">
        <v>61</v>
      </c>
      <c r="B147" s="51" t="s">
        <v>16</v>
      </c>
      <c r="C147" s="51" t="s">
        <v>235</v>
      </c>
      <c r="D147" s="52">
        <v>47907323.9958333</v>
      </c>
      <c r="E147" s="52">
        <v>48524739.520000003</v>
      </c>
      <c r="F147" s="53">
        <f t="shared" si="2"/>
        <v>617415.52416670322</v>
      </c>
      <c r="G147" s="51" t="s">
        <v>420</v>
      </c>
      <c r="I147" s="44"/>
      <c r="J147" s="45"/>
    </row>
    <row r="148" spans="1:10">
      <c r="A148" s="51" t="s">
        <v>61</v>
      </c>
      <c r="B148" s="51" t="s">
        <v>14</v>
      </c>
      <c r="C148" s="51" t="s">
        <v>236</v>
      </c>
      <c r="D148" s="52">
        <v>69449859.736666605</v>
      </c>
      <c r="E148" s="52">
        <v>70426345.430000007</v>
      </c>
      <c r="F148" s="53">
        <f t="shared" si="2"/>
        <v>976485.69333340228</v>
      </c>
      <c r="G148" s="51" t="s">
        <v>420</v>
      </c>
      <c r="I148" s="44"/>
      <c r="J148" s="45"/>
    </row>
    <row r="149" spans="1:10">
      <c r="A149" s="51" t="s">
        <v>61</v>
      </c>
      <c r="B149" s="51" t="s">
        <v>18</v>
      </c>
      <c r="C149" s="51" t="s">
        <v>237</v>
      </c>
      <c r="D149" s="52">
        <v>391941446.89708298</v>
      </c>
      <c r="E149" s="52">
        <v>396579456.22000003</v>
      </c>
      <c r="F149" s="53">
        <f t="shared" si="2"/>
        <v>4638009.3229170442</v>
      </c>
      <c r="G149" s="51" t="s">
        <v>420</v>
      </c>
      <c r="I149" s="44"/>
      <c r="J149" s="45"/>
    </row>
    <row r="150" spans="1:10">
      <c r="A150" s="51" t="s">
        <v>61</v>
      </c>
      <c r="B150" s="51" t="s">
        <v>20</v>
      </c>
      <c r="C150" s="51" t="s">
        <v>238</v>
      </c>
      <c r="D150" s="52">
        <v>423665514.91208303</v>
      </c>
      <c r="E150" s="52">
        <v>432365774.44</v>
      </c>
      <c r="F150" s="53">
        <f t="shared" si="2"/>
        <v>8700259.5279169679</v>
      </c>
      <c r="G150" s="51" t="s">
        <v>420</v>
      </c>
      <c r="I150" s="44"/>
      <c r="J150" s="45"/>
    </row>
    <row r="151" spans="1:10">
      <c r="A151" s="51" t="s">
        <v>61</v>
      </c>
      <c r="B151" s="51" t="s">
        <v>21</v>
      </c>
      <c r="C151" s="51" t="s">
        <v>239</v>
      </c>
      <c r="D151" s="52">
        <v>97774461.709583297</v>
      </c>
      <c r="E151" s="52">
        <v>98870912.760000005</v>
      </c>
      <c r="F151" s="53">
        <f t="shared" si="2"/>
        <v>1096451.050416708</v>
      </c>
      <c r="G151" s="51" t="s">
        <v>420</v>
      </c>
      <c r="I151" s="44"/>
      <c r="J151" s="45"/>
    </row>
    <row r="152" spans="1:10">
      <c r="A152" s="51" t="s">
        <v>61</v>
      </c>
      <c r="B152" s="51" t="s">
        <v>22</v>
      </c>
      <c r="C152" s="51" t="s">
        <v>240</v>
      </c>
      <c r="D152" s="52">
        <v>82759314.091250002</v>
      </c>
      <c r="E152" s="52">
        <v>85151702.159999996</v>
      </c>
      <c r="F152" s="53">
        <f t="shared" si="2"/>
        <v>2392388.068749994</v>
      </c>
      <c r="G152" s="51" t="s">
        <v>420</v>
      </c>
      <c r="I152" s="44"/>
      <c r="J152" s="45"/>
    </row>
    <row r="153" spans="1:10">
      <c r="A153" s="51" t="s">
        <v>61</v>
      </c>
      <c r="B153" s="51" t="s">
        <v>54</v>
      </c>
      <c r="C153" s="51" t="s">
        <v>241</v>
      </c>
      <c r="D153" s="52">
        <v>12945840.302916599</v>
      </c>
      <c r="E153" s="52">
        <v>13153480.529999999</v>
      </c>
      <c r="F153" s="53">
        <f t="shared" si="2"/>
        <v>207640.22708339989</v>
      </c>
      <c r="G153" s="51" t="s">
        <v>420</v>
      </c>
      <c r="I153" s="44"/>
      <c r="J153" s="45"/>
    </row>
    <row r="154" spans="1:10">
      <c r="A154" s="51" t="s">
        <v>62</v>
      </c>
      <c r="B154" s="51" t="s">
        <v>16</v>
      </c>
      <c r="C154" s="51" t="s">
        <v>242</v>
      </c>
      <c r="D154" s="52">
        <v>23120910.890000001</v>
      </c>
      <c r="E154" s="52">
        <v>23354440.670000002</v>
      </c>
      <c r="F154" s="53">
        <f t="shared" si="2"/>
        <v>233529.78000000119</v>
      </c>
      <c r="G154" s="51" t="s">
        <v>420</v>
      </c>
      <c r="I154" s="44"/>
      <c r="J154" s="45"/>
    </row>
    <row r="155" spans="1:10">
      <c r="A155" s="51" t="s">
        <v>62</v>
      </c>
      <c r="B155" s="51" t="s">
        <v>14</v>
      </c>
      <c r="C155" s="51" t="s">
        <v>243</v>
      </c>
      <c r="D155" s="52">
        <v>30399622.060833301</v>
      </c>
      <c r="E155" s="52">
        <v>31029324.890000001</v>
      </c>
      <c r="F155" s="53">
        <f t="shared" si="2"/>
        <v>629702.8291666992</v>
      </c>
      <c r="G155" s="51" t="s">
        <v>420</v>
      </c>
      <c r="I155" s="44"/>
      <c r="J155" s="45"/>
    </row>
    <row r="156" spans="1:10">
      <c r="A156" s="51" t="s">
        <v>62</v>
      </c>
      <c r="B156" s="51" t="s">
        <v>18</v>
      </c>
      <c r="C156" s="51" t="s">
        <v>244</v>
      </c>
      <c r="D156" s="52">
        <v>225429716.27208301</v>
      </c>
      <c r="E156" s="52">
        <v>228911524.18000001</v>
      </c>
      <c r="F156" s="53">
        <f t="shared" si="2"/>
        <v>3481807.9079169929</v>
      </c>
      <c r="G156" s="51" t="s">
        <v>420</v>
      </c>
      <c r="I156" s="44"/>
      <c r="J156" s="45"/>
    </row>
    <row r="157" spans="1:10">
      <c r="A157" s="51" t="s">
        <v>62</v>
      </c>
      <c r="B157" s="51" t="s">
        <v>20</v>
      </c>
      <c r="C157" s="51" t="s">
        <v>245</v>
      </c>
      <c r="D157" s="52">
        <v>224697760.665416</v>
      </c>
      <c r="E157" s="52">
        <v>230162768.96000001</v>
      </c>
      <c r="F157" s="53">
        <f t="shared" si="2"/>
        <v>5465008.2945840061</v>
      </c>
      <c r="G157" s="51" t="s">
        <v>420</v>
      </c>
      <c r="I157" s="44"/>
      <c r="J157" s="45"/>
    </row>
    <row r="158" spans="1:10">
      <c r="A158" s="51" t="s">
        <v>62</v>
      </c>
      <c r="B158" s="51" t="s">
        <v>21</v>
      </c>
      <c r="C158" s="51" t="s">
        <v>246</v>
      </c>
      <c r="D158" s="52">
        <v>51294723.775833301</v>
      </c>
      <c r="E158" s="52">
        <v>52234063.350000001</v>
      </c>
      <c r="F158" s="53">
        <f t="shared" si="2"/>
        <v>939339.57416670024</v>
      </c>
      <c r="G158" s="51" t="s">
        <v>420</v>
      </c>
      <c r="I158" s="44"/>
      <c r="J158" s="45"/>
    </row>
    <row r="159" spans="1:10">
      <c r="A159" s="51" t="s">
        <v>62</v>
      </c>
      <c r="B159" s="51" t="s">
        <v>22</v>
      </c>
      <c r="C159" s="51" t="s">
        <v>247</v>
      </c>
      <c r="D159" s="52">
        <v>39227998.890833303</v>
      </c>
      <c r="E159" s="52">
        <v>40324813.829999998</v>
      </c>
      <c r="F159" s="53">
        <f t="shared" si="2"/>
        <v>1096814.9391666949</v>
      </c>
      <c r="G159" s="51" t="s">
        <v>420</v>
      </c>
      <c r="I159" s="44"/>
      <c r="J159" s="45"/>
    </row>
    <row r="160" spans="1:10">
      <c r="A160" s="51" t="s">
        <v>62</v>
      </c>
      <c r="B160" s="51" t="s">
        <v>54</v>
      </c>
      <c r="C160" s="51" t="s">
        <v>248</v>
      </c>
      <c r="D160" s="52">
        <v>10221800.365416599</v>
      </c>
      <c r="E160" s="52">
        <v>10522581.67</v>
      </c>
      <c r="F160" s="53">
        <f t="shared" si="2"/>
        <v>300781.30458340049</v>
      </c>
      <c r="G160" s="51" t="s">
        <v>420</v>
      </c>
      <c r="I160" s="44"/>
      <c r="J160" s="45"/>
    </row>
    <row r="161" spans="1:10">
      <c r="A161" s="51" t="s">
        <v>63</v>
      </c>
      <c r="B161" s="51" t="s">
        <v>16</v>
      </c>
      <c r="C161" s="51" t="s">
        <v>249</v>
      </c>
      <c r="D161" s="52">
        <v>3906843.91458333</v>
      </c>
      <c r="E161" s="52">
        <v>3944898.86</v>
      </c>
      <c r="F161" s="53">
        <f t="shared" si="2"/>
        <v>38054.945416669827</v>
      </c>
      <c r="G161" s="51" t="s">
        <v>420</v>
      </c>
      <c r="I161" s="44"/>
      <c r="J161" s="45"/>
    </row>
    <row r="162" spans="1:10">
      <c r="A162" s="51" t="s">
        <v>63</v>
      </c>
      <c r="B162" s="51" t="s">
        <v>14</v>
      </c>
      <c r="C162" s="51" t="s">
        <v>250</v>
      </c>
      <c r="D162" s="52">
        <v>13566280.03125</v>
      </c>
      <c r="E162" s="52">
        <v>13485411.6</v>
      </c>
      <c r="F162" s="53">
        <f t="shared" si="2"/>
        <v>-80868.431250000373</v>
      </c>
      <c r="G162" s="51" t="s">
        <v>420</v>
      </c>
      <c r="I162" s="44"/>
      <c r="J162" s="45"/>
    </row>
    <row r="163" spans="1:10">
      <c r="A163" s="51" t="s">
        <v>63</v>
      </c>
      <c r="B163" s="51" t="s">
        <v>18</v>
      </c>
      <c r="C163" s="51" t="s">
        <v>251</v>
      </c>
      <c r="D163" s="52">
        <v>59625904.584166601</v>
      </c>
      <c r="E163" s="52">
        <v>59644428.350000001</v>
      </c>
      <c r="F163" s="53">
        <f t="shared" si="2"/>
        <v>18523.76583340019</v>
      </c>
      <c r="G163" s="51" t="s">
        <v>420</v>
      </c>
      <c r="I163" s="44"/>
      <c r="J163" s="45"/>
    </row>
    <row r="164" spans="1:10">
      <c r="A164" s="51" t="s">
        <v>63</v>
      </c>
      <c r="B164" s="51" t="s">
        <v>20</v>
      </c>
      <c r="C164" s="51" t="s">
        <v>252</v>
      </c>
      <c r="D164" s="52">
        <v>73029241.075416595</v>
      </c>
      <c r="E164" s="52">
        <v>73544849.599999994</v>
      </c>
      <c r="F164" s="53">
        <f t="shared" si="2"/>
        <v>515608.5245833993</v>
      </c>
      <c r="G164" s="51" t="s">
        <v>420</v>
      </c>
      <c r="I164" s="44"/>
      <c r="J164" s="45"/>
    </row>
    <row r="165" spans="1:10">
      <c r="A165" s="51" t="s">
        <v>63</v>
      </c>
      <c r="B165" s="51" t="s">
        <v>21</v>
      </c>
      <c r="C165" s="51" t="s">
        <v>253</v>
      </c>
      <c r="D165" s="52">
        <v>12103446.2166666</v>
      </c>
      <c r="E165" s="52">
        <v>11451993.6</v>
      </c>
      <c r="F165" s="53">
        <f t="shared" si="2"/>
        <v>-651452.61666660011</v>
      </c>
      <c r="G165" s="51" t="s">
        <v>420</v>
      </c>
      <c r="I165" s="44"/>
      <c r="J165" s="45"/>
    </row>
    <row r="166" spans="1:10">
      <c r="A166" s="51" t="s">
        <v>63</v>
      </c>
      <c r="B166" s="51" t="s">
        <v>22</v>
      </c>
      <c r="C166" s="51" t="s">
        <v>254</v>
      </c>
      <c r="D166" s="52">
        <v>11512001.989166601</v>
      </c>
      <c r="E166" s="52">
        <v>11906589.18</v>
      </c>
      <c r="F166" s="53">
        <f t="shared" si="2"/>
        <v>394587.19083339907</v>
      </c>
      <c r="G166" s="51" t="s">
        <v>420</v>
      </c>
      <c r="I166" s="44"/>
      <c r="J166" s="45"/>
    </row>
    <row r="167" spans="1:10">
      <c r="A167" s="51" t="s">
        <v>63</v>
      </c>
      <c r="B167" s="51" t="s">
        <v>54</v>
      </c>
      <c r="C167" s="51" t="s">
        <v>255</v>
      </c>
      <c r="D167" s="52">
        <v>2205788.9304166599</v>
      </c>
      <c r="E167" s="52">
        <v>2204874.4700000002</v>
      </c>
      <c r="F167" s="53">
        <f t="shared" si="2"/>
        <v>-914.46041665971279</v>
      </c>
      <c r="G167" s="51" t="s">
        <v>420</v>
      </c>
      <c r="I167" s="44"/>
      <c r="J167" s="45"/>
    </row>
    <row r="168" spans="1:10">
      <c r="A168" s="51" t="s">
        <v>64</v>
      </c>
      <c r="B168" s="51" t="s">
        <v>16</v>
      </c>
      <c r="C168" s="51" t="s">
        <v>256</v>
      </c>
      <c r="D168" s="52">
        <v>271235.63124999998</v>
      </c>
      <c r="E168" s="52">
        <v>270811.96999999997</v>
      </c>
      <c r="F168" s="53">
        <f t="shared" si="2"/>
        <v>-423.66125000000466</v>
      </c>
      <c r="G168" s="51" t="s">
        <v>420</v>
      </c>
      <c r="I168" s="44"/>
      <c r="J168" s="45"/>
    </row>
    <row r="169" spans="1:10">
      <c r="A169" s="51" t="s">
        <v>64</v>
      </c>
      <c r="B169" s="51" t="s">
        <v>14</v>
      </c>
      <c r="C169" s="51" t="s">
        <v>257</v>
      </c>
      <c r="D169" s="52">
        <v>169175.28875000001</v>
      </c>
      <c r="E169" s="52">
        <v>169110.18</v>
      </c>
      <c r="F169" s="53">
        <f t="shared" si="2"/>
        <v>-65.10875000001397</v>
      </c>
      <c r="G169" s="51" t="s">
        <v>420</v>
      </c>
      <c r="I169" s="44"/>
      <c r="J169" s="45"/>
    </row>
    <row r="170" spans="1:10">
      <c r="A170" s="51" t="s">
        <v>64</v>
      </c>
      <c r="B170" s="51" t="s">
        <v>18</v>
      </c>
      <c r="C170" s="51" t="s">
        <v>258</v>
      </c>
      <c r="D170" s="52">
        <v>2492084.71875</v>
      </c>
      <c r="E170" s="52">
        <v>2506289.7400000002</v>
      </c>
      <c r="F170" s="53">
        <f t="shared" si="2"/>
        <v>14205.021250000224</v>
      </c>
      <c r="G170" s="51" t="s">
        <v>420</v>
      </c>
      <c r="I170" s="44"/>
      <c r="J170" s="45"/>
    </row>
    <row r="171" spans="1:10">
      <c r="A171" s="51" t="s">
        <v>64</v>
      </c>
      <c r="B171" s="51" t="s">
        <v>20</v>
      </c>
      <c r="C171" s="51" t="s">
        <v>259</v>
      </c>
      <c r="D171" s="52">
        <v>4424792.6295833299</v>
      </c>
      <c r="E171" s="52">
        <v>4419447.6900000004</v>
      </c>
      <c r="F171" s="53">
        <f t="shared" si="2"/>
        <v>-5344.9395833294839</v>
      </c>
      <c r="G171" s="51" t="s">
        <v>420</v>
      </c>
      <c r="I171" s="44"/>
      <c r="J171" s="45"/>
    </row>
    <row r="172" spans="1:10">
      <c r="A172" s="51" t="s">
        <v>64</v>
      </c>
      <c r="B172" s="51" t="s">
        <v>21</v>
      </c>
      <c r="C172" s="51" t="s">
        <v>260</v>
      </c>
      <c r="D172" s="52">
        <v>521241.76416666602</v>
      </c>
      <c r="E172" s="52">
        <v>518187.33</v>
      </c>
      <c r="F172" s="53">
        <f t="shared" si="2"/>
        <v>-3054.4341666660039</v>
      </c>
      <c r="G172" s="51" t="s">
        <v>420</v>
      </c>
      <c r="I172" s="44"/>
      <c r="J172" s="45"/>
    </row>
    <row r="173" spans="1:10">
      <c r="A173" s="51" t="s">
        <v>64</v>
      </c>
      <c r="B173" s="51" t="s">
        <v>22</v>
      </c>
      <c r="C173" s="51" t="s">
        <v>261</v>
      </c>
      <c r="D173" s="52">
        <v>782688.66208333301</v>
      </c>
      <c r="E173" s="52">
        <v>787380.35</v>
      </c>
      <c r="F173" s="53">
        <f t="shared" si="2"/>
        <v>4691.6879166669678</v>
      </c>
      <c r="G173" s="51" t="s">
        <v>420</v>
      </c>
      <c r="I173" s="44"/>
      <c r="J173" s="45"/>
    </row>
    <row r="174" spans="1:10">
      <c r="A174" s="51" t="s">
        <v>64</v>
      </c>
      <c r="B174" s="51" t="s">
        <v>54</v>
      </c>
      <c r="C174" s="51" t="s">
        <v>262</v>
      </c>
      <c r="D174" s="52">
        <v>149736.9</v>
      </c>
      <c r="E174" s="52">
        <v>151527.82999999999</v>
      </c>
      <c r="F174" s="53">
        <f t="shared" si="2"/>
        <v>1790.929999999993</v>
      </c>
      <c r="G174" s="51" t="s">
        <v>420</v>
      </c>
      <c r="I174" s="44"/>
      <c r="J174" s="45"/>
    </row>
    <row r="175" spans="1:10">
      <c r="A175" s="51" t="s">
        <v>65</v>
      </c>
      <c r="B175" s="51" t="s">
        <v>16</v>
      </c>
      <c r="C175" s="51" t="s">
        <v>263</v>
      </c>
      <c r="D175" s="52">
        <v>672227.78</v>
      </c>
      <c r="E175" s="52">
        <v>670783.06000000006</v>
      </c>
      <c r="F175" s="53">
        <f t="shared" si="2"/>
        <v>-1444.7199999999721</v>
      </c>
      <c r="G175" s="51" t="s">
        <v>420</v>
      </c>
      <c r="I175" s="44"/>
      <c r="J175" s="45"/>
    </row>
    <row r="176" spans="1:10">
      <c r="A176" s="51" t="s">
        <v>65</v>
      </c>
      <c r="B176" s="51" t="s">
        <v>14</v>
      </c>
      <c r="C176" s="51" t="s">
        <v>264</v>
      </c>
      <c r="D176" s="52">
        <v>615797.36958333303</v>
      </c>
      <c r="E176" s="52">
        <v>617013.99</v>
      </c>
      <c r="F176" s="53">
        <f t="shared" si="2"/>
        <v>1216.6204166669631</v>
      </c>
      <c r="G176" s="51" t="s">
        <v>420</v>
      </c>
      <c r="I176" s="44"/>
      <c r="J176" s="45"/>
    </row>
    <row r="177" spans="1:10">
      <c r="A177" s="51" t="s">
        <v>65</v>
      </c>
      <c r="B177" s="51" t="s">
        <v>18</v>
      </c>
      <c r="C177" s="51" t="s">
        <v>265</v>
      </c>
      <c r="D177" s="52">
        <v>22139019.297499999</v>
      </c>
      <c r="E177" s="52">
        <v>22303399.039999999</v>
      </c>
      <c r="F177" s="53">
        <f t="shared" si="2"/>
        <v>164379.7424999997</v>
      </c>
      <c r="G177" s="51" t="s">
        <v>420</v>
      </c>
      <c r="I177" s="44"/>
      <c r="J177" s="45"/>
    </row>
    <row r="178" spans="1:10">
      <c r="A178" s="51" t="s">
        <v>65</v>
      </c>
      <c r="B178" s="51" t="s">
        <v>20</v>
      </c>
      <c r="C178" s="51" t="s">
        <v>266</v>
      </c>
      <c r="D178" s="52">
        <v>23755115.478333302</v>
      </c>
      <c r="E178" s="52">
        <v>23914103.210000001</v>
      </c>
      <c r="F178" s="53">
        <f t="shared" si="2"/>
        <v>158987.73166669905</v>
      </c>
      <c r="G178" s="51" t="s">
        <v>420</v>
      </c>
      <c r="I178" s="44"/>
      <c r="J178" s="45"/>
    </row>
    <row r="179" spans="1:10">
      <c r="A179" s="51" t="s">
        <v>65</v>
      </c>
      <c r="B179" s="51" t="s">
        <v>21</v>
      </c>
      <c r="C179" s="51" t="s">
        <v>267</v>
      </c>
      <c r="D179" s="52">
        <v>4005150.0474999999</v>
      </c>
      <c r="E179" s="52">
        <v>4036517</v>
      </c>
      <c r="F179" s="53">
        <f t="shared" si="2"/>
        <v>31366.95250000013</v>
      </c>
      <c r="G179" s="51" t="s">
        <v>420</v>
      </c>
      <c r="I179" s="44"/>
      <c r="J179" s="45"/>
    </row>
    <row r="180" spans="1:10">
      <c r="A180" s="51" t="s">
        <v>65</v>
      </c>
      <c r="B180" s="51" t="s">
        <v>22</v>
      </c>
      <c r="C180" s="51" t="s">
        <v>268</v>
      </c>
      <c r="D180" s="52">
        <v>7705808.8324999996</v>
      </c>
      <c r="E180" s="52">
        <v>7756786.2000000002</v>
      </c>
      <c r="F180" s="53">
        <f t="shared" si="2"/>
        <v>50977.367500000633</v>
      </c>
      <c r="G180" s="51" t="s">
        <v>420</v>
      </c>
      <c r="I180" s="44"/>
      <c r="J180" s="45"/>
    </row>
    <row r="181" spans="1:10">
      <c r="A181" s="51" t="s">
        <v>65</v>
      </c>
      <c r="B181" s="51" t="s">
        <v>54</v>
      </c>
      <c r="C181" s="51" t="s">
        <v>269</v>
      </c>
      <c r="D181" s="52">
        <v>2229831.34375</v>
      </c>
      <c r="E181" s="52">
        <v>2232714.52</v>
      </c>
      <c r="F181" s="53">
        <f t="shared" si="2"/>
        <v>2883.1762500000186</v>
      </c>
      <c r="G181" s="51" t="s">
        <v>420</v>
      </c>
      <c r="I181" s="44"/>
      <c r="J181" s="45"/>
    </row>
    <row r="182" spans="1:10">
      <c r="A182" s="51" t="s">
        <v>66</v>
      </c>
      <c r="B182" s="51" t="s">
        <v>16</v>
      </c>
      <c r="C182" s="51" t="s">
        <v>270</v>
      </c>
      <c r="D182" s="52">
        <v>443980.53291666601</v>
      </c>
      <c r="E182" s="52">
        <v>635804.36</v>
      </c>
      <c r="F182" s="53">
        <f t="shared" si="2"/>
        <v>191823.82708333398</v>
      </c>
      <c r="G182" s="51" t="s">
        <v>420</v>
      </c>
      <c r="I182" s="44"/>
      <c r="J182" s="45"/>
    </row>
    <row r="183" spans="1:10">
      <c r="A183" s="51" t="s">
        <v>66</v>
      </c>
      <c r="B183" s="51" t="s">
        <v>90</v>
      </c>
      <c r="C183" s="51" t="s">
        <v>271</v>
      </c>
      <c r="D183" s="52">
        <v>1559.87</v>
      </c>
      <c r="E183" s="52">
        <v>1559.87</v>
      </c>
      <c r="F183" s="53">
        <f t="shared" si="2"/>
        <v>0</v>
      </c>
      <c r="G183" s="51" t="s">
        <v>420</v>
      </c>
      <c r="I183" s="44"/>
      <c r="J183" s="45"/>
    </row>
    <row r="184" spans="1:10">
      <c r="A184" s="51" t="s">
        <v>66</v>
      </c>
      <c r="B184" s="51" t="s">
        <v>17</v>
      </c>
      <c r="C184" s="51" t="s">
        <v>272</v>
      </c>
      <c r="D184" s="52">
        <v>1128505.79</v>
      </c>
      <c r="E184" s="52">
        <v>1128505.79</v>
      </c>
      <c r="F184" s="53">
        <f t="shared" si="2"/>
        <v>0</v>
      </c>
      <c r="G184" s="51" t="s">
        <v>420</v>
      </c>
      <c r="I184" s="44"/>
      <c r="J184" s="45"/>
    </row>
    <row r="185" spans="1:10">
      <c r="A185" s="51" t="s">
        <v>66</v>
      </c>
      <c r="B185" s="51" t="s">
        <v>14</v>
      </c>
      <c r="C185" s="51" t="s">
        <v>273</v>
      </c>
      <c r="D185" s="52">
        <v>197638.82</v>
      </c>
      <c r="E185" s="52">
        <v>197638.82</v>
      </c>
      <c r="F185" s="53">
        <f t="shared" si="2"/>
        <v>0</v>
      </c>
      <c r="G185" s="51" t="s">
        <v>420</v>
      </c>
      <c r="I185" s="44"/>
      <c r="J185" s="45"/>
    </row>
    <row r="186" spans="1:10">
      <c r="A186" s="51" t="s">
        <v>66</v>
      </c>
      <c r="B186" s="51" t="s">
        <v>18</v>
      </c>
      <c r="C186" s="51" t="s">
        <v>274</v>
      </c>
      <c r="D186" s="52">
        <v>3888628.5441666599</v>
      </c>
      <c r="E186" s="52">
        <v>4601320.75</v>
      </c>
      <c r="F186" s="53">
        <f t="shared" si="2"/>
        <v>712692.20583334006</v>
      </c>
      <c r="G186" s="51" t="s">
        <v>420</v>
      </c>
      <c r="I186" s="44"/>
      <c r="J186" s="45"/>
    </row>
    <row r="187" spans="1:10">
      <c r="A187" s="51" t="s">
        <v>66</v>
      </c>
      <c r="B187" s="51" t="s">
        <v>19</v>
      </c>
      <c r="C187" s="51" t="s">
        <v>275</v>
      </c>
      <c r="D187" s="52">
        <v>5596700.2199999997</v>
      </c>
      <c r="E187" s="52">
        <v>5596700.2199999997</v>
      </c>
      <c r="F187" s="53">
        <f t="shared" si="2"/>
        <v>0</v>
      </c>
      <c r="G187" s="51" t="s">
        <v>420</v>
      </c>
      <c r="I187" s="44"/>
      <c r="J187" s="45"/>
    </row>
    <row r="188" spans="1:10">
      <c r="A188" s="51" t="s">
        <v>66</v>
      </c>
      <c r="B188" s="51" t="s">
        <v>20</v>
      </c>
      <c r="C188" s="51" t="s">
        <v>276</v>
      </c>
      <c r="D188" s="52">
        <v>4028715.3362500002</v>
      </c>
      <c r="E188" s="52">
        <v>4068287.04</v>
      </c>
      <c r="F188" s="53">
        <f t="shared" si="2"/>
        <v>39571.70374999987</v>
      </c>
      <c r="G188" s="51" t="s">
        <v>420</v>
      </c>
      <c r="I188" s="44"/>
      <c r="J188" s="45"/>
    </row>
    <row r="189" spans="1:10">
      <c r="A189" s="51" t="s">
        <v>66</v>
      </c>
      <c r="B189" s="51" t="s">
        <v>21</v>
      </c>
      <c r="C189" s="51" t="s">
        <v>277</v>
      </c>
      <c r="D189" s="52">
        <v>1098826.3500000001</v>
      </c>
      <c r="E189" s="52">
        <v>1098826.3500000001</v>
      </c>
      <c r="F189" s="53">
        <f t="shared" si="2"/>
        <v>0</v>
      </c>
      <c r="G189" s="51" t="s">
        <v>420</v>
      </c>
      <c r="I189" s="44"/>
      <c r="J189" s="45"/>
    </row>
    <row r="190" spans="1:10">
      <c r="A190" s="51" t="s">
        <v>66</v>
      </c>
      <c r="B190" s="51" t="s">
        <v>22</v>
      </c>
      <c r="C190" s="51" t="s">
        <v>278</v>
      </c>
      <c r="D190" s="52">
        <v>985239.52416666597</v>
      </c>
      <c r="E190" s="52">
        <v>1469709.69</v>
      </c>
      <c r="F190" s="53">
        <f t="shared" si="2"/>
        <v>484470.16583333397</v>
      </c>
      <c r="G190" s="51" t="s">
        <v>420</v>
      </c>
      <c r="I190" s="44"/>
      <c r="J190" s="45"/>
    </row>
    <row r="191" spans="1:10">
      <c r="A191" s="51" t="s">
        <v>66</v>
      </c>
      <c r="B191" s="51" t="s">
        <v>54</v>
      </c>
      <c r="C191" s="51" t="s">
        <v>279</v>
      </c>
      <c r="D191" s="52">
        <v>534571.21750000003</v>
      </c>
      <c r="E191" s="52">
        <v>677197.61</v>
      </c>
      <c r="F191" s="53">
        <f t="shared" si="2"/>
        <v>142626.39249999996</v>
      </c>
      <c r="G191" s="51" t="s">
        <v>420</v>
      </c>
      <c r="I191" s="44"/>
      <c r="J191" s="45"/>
    </row>
    <row r="192" spans="1:10">
      <c r="A192" s="51" t="s">
        <v>67</v>
      </c>
      <c r="B192" s="51" t="s">
        <v>16</v>
      </c>
      <c r="C192" s="51" t="s">
        <v>280</v>
      </c>
      <c r="D192" s="52">
        <v>2876930.1304166601</v>
      </c>
      <c r="E192" s="52">
        <v>2256252.23</v>
      </c>
      <c r="F192" s="53">
        <f t="shared" si="2"/>
        <v>-620677.90041666012</v>
      </c>
      <c r="G192" s="51" t="s">
        <v>421</v>
      </c>
      <c r="I192" s="44"/>
      <c r="J192" s="45"/>
    </row>
    <row r="193" spans="1:10">
      <c r="A193" s="51" t="s">
        <v>67</v>
      </c>
      <c r="B193" s="51" t="s">
        <v>90</v>
      </c>
      <c r="C193" s="51" t="s">
        <v>281</v>
      </c>
      <c r="D193" s="52">
        <v>4023312.7729166602</v>
      </c>
      <c r="E193" s="52">
        <v>4025954.28</v>
      </c>
      <c r="F193" s="53">
        <f t="shared" si="2"/>
        <v>2641.5070833396167</v>
      </c>
      <c r="G193" s="51" t="s">
        <v>421</v>
      </c>
      <c r="I193" s="44"/>
      <c r="J193" s="45"/>
    </row>
    <row r="194" spans="1:10">
      <c r="A194" s="51" t="s">
        <v>67</v>
      </c>
      <c r="B194" s="51" t="s">
        <v>92</v>
      </c>
      <c r="C194" s="51" t="s">
        <v>282</v>
      </c>
      <c r="D194" s="52">
        <v>3297344.7625000002</v>
      </c>
      <c r="E194" s="52">
        <v>3297344.79</v>
      </c>
      <c r="F194" s="53">
        <f t="shared" si="2"/>
        <v>2.7499999850988388E-2</v>
      </c>
      <c r="G194" s="51" t="s">
        <v>421</v>
      </c>
      <c r="I194" s="44"/>
      <c r="J194" s="45"/>
    </row>
    <row r="195" spans="1:10">
      <c r="A195" s="51" t="s">
        <v>67</v>
      </c>
      <c r="B195" s="51" t="s">
        <v>17</v>
      </c>
      <c r="C195" s="51" t="s">
        <v>283</v>
      </c>
      <c r="D195" s="52">
        <v>12315545.201666599</v>
      </c>
      <c r="E195" s="52">
        <v>12317879.6</v>
      </c>
      <c r="F195" s="53">
        <f t="shared" si="2"/>
        <v>2334.3983334004879</v>
      </c>
      <c r="G195" s="51" t="s">
        <v>421</v>
      </c>
      <c r="I195" s="44"/>
      <c r="J195" s="45"/>
    </row>
    <row r="196" spans="1:10">
      <c r="A196" s="51" t="s">
        <v>67</v>
      </c>
      <c r="B196" s="51" t="s">
        <v>14</v>
      </c>
      <c r="C196" s="51" t="s">
        <v>284</v>
      </c>
      <c r="D196" s="52">
        <v>10187941.8741666</v>
      </c>
      <c r="E196" s="52">
        <v>10217314.220000001</v>
      </c>
      <c r="F196" s="53">
        <f t="shared" si="2"/>
        <v>29372.345833400264</v>
      </c>
      <c r="G196" s="51" t="s">
        <v>421</v>
      </c>
      <c r="I196" s="44"/>
      <c r="J196" s="45"/>
    </row>
    <row r="197" spans="1:10">
      <c r="A197" s="51" t="s">
        <v>67</v>
      </c>
      <c r="B197" s="51" t="s">
        <v>102</v>
      </c>
      <c r="C197" s="51" t="s">
        <v>285</v>
      </c>
      <c r="D197" s="52">
        <v>19190.84</v>
      </c>
      <c r="E197" s="52">
        <v>19190.84</v>
      </c>
      <c r="F197" s="53">
        <f t="shared" si="2"/>
        <v>0</v>
      </c>
      <c r="G197" s="51" t="s">
        <v>421</v>
      </c>
      <c r="I197" s="44"/>
      <c r="J197" s="45"/>
    </row>
    <row r="198" spans="1:10">
      <c r="A198" s="51" t="s">
        <v>67</v>
      </c>
      <c r="B198" s="51" t="s">
        <v>18</v>
      </c>
      <c r="C198" s="51" t="s">
        <v>286</v>
      </c>
      <c r="D198" s="52">
        <v>34596800.710000001</v>
      </c>
      <c r="E198" s="52">
        <v>33734031.909999996</v>
      </c>
      <c r="F198" s="53">
        <f t="shared" si="2"/>
        <v>-862768.80000000447</v>
      </c>
      <c r="G198" s="51" t="s">
        <v>421</v>
      </c>
      <c r="I198" s="44"/>
      <c r="J198" s="45"/>
    </row>
    <row r="199" spans="1:10">
      <c r="A199" s="51" t="s">
        <v>67</v>
      </c>
      <c r="B199" s="51" t="s">
        <v>19</v>
      </c>
      <c r="C199" s="51" t="s">
        <v>287</v>
      </c>
      <c r="D199" s="52">
        <v>105136667.097083</v>
      </c>
      <c r="E199" s="52">
        <v>103108967.54000001</v>
      </c>
      <c r="F199" s="53">
        <f t="shared" ref="F199:F262" si="3">E199-D199</f>
        <v>-2027699.5570829958</v>
      </c>
      <c r="G199" s="51" t="s">
        <v>421</v>
      </c>
      <c r="I199" s="44"/>
      <c r="J199" s="45"/>
    </row>
    <row r="200" spans="1:10">
      <c r="A200" s="51" t="s">
        <v>67</v>
      </c>
      <c r="B200" s="51" t="s">
        <v>20</v>
      </c>
      <c r="C200" s="51" t="s">
        <v>288</v>
      </c>
      <c r="D200" s="52">
        <v>39417491.620416597</v>
      </c>
      <c r="E200" s="52">
        <v>40324133.350000001</v>
      </c>
      <c r="F200" s="53">
        <f t="shared" si="3"/>
        <v>906641.72958340496</v>
      </c>
      <c r="G200" s="51" t="s">
        <v>421</v>
      </c>
      <c r="I200" s="44"/>
      <c r="J200" s="45"/>
    </row>
    <row r="201" spans="1:10">
      <c r="A201" s="51" t="s">
        <v>67</v>
      </c>
      <c r="B201" s="51" t="s">
        <v>21</v>
      </c>
      <c r="C201" s="51" t="s">
        <v>289</v>
      </c>
      <c r="D201" s="52">
        <v>13878354.5504166</v>
      </c>
      <c r="E201" s="52">
        <v>13912659.390000001</v>
      </c>
      <c r="F201" s="53">
        <f t="shared" si="3"/>
        <v>34304.839583400637</v>
      </c>
      <c r="G201" s="51" t="s">
        <v>421</v>
      </c>
      <c r="I201" s="44"/>
      <c r="J201" s="45"/>
    </row>
    <row r="202" spans="1:10">
      <c r="A202" s="51" t="s">
        <v>67</v>
      </c>
      <c r="B202" s="51" t="s">
        <v>22</v>
      </c>
      <c r="C202" s="51" t="s">
        <v>290</v>
      </c>
      <c r="D202" s="52">
        <v>12405937.44875</v>
      </c>
      <c r="E202" s="52">
        <v>10965719.539999999</v>
      </c>
      <c r="F202" s="53">
        <f t="shared" si="3"/>
        <v>-1440217.9087500013</v>
      </c>
      <c r="G202" s="51" t="s">
        <v>421</v>
      </c>
      <c r="I202" s="44"/>
      <c r="J202" s="45"/>
    </row>
    <row r="203" spans="1:10">
      <c r="A203" s="51" t="s">
        <v>67</v>
      </c>
      <c r="B203" s="51" t="s">
        <v>54</v>
      </c>
      <c r="C203" s="51" t="s">
        <v>291</v>
      </c>
      <c r="D203" s="52">
        <v>2583331.05375</v>
      </c>
      <c r="E203" s="52">
        <v>3284192.87</v>
      </c>
      <c r="F203" s="53">
        <f t="shared" si="3"/>
        <v>700861.81625000015</v>
      </c>
      <c r="G203" s="51" t="s">
        <v>421</v>
      </c>
      <c r="I203" s="44"/>
      <c r="J203" s="45"/>
    </row>
    <row r="204" spans="1:10">
      <c r="A204" s="51" t="s">
        <v>68</v>
      </c>
      <c r="B204" s="51" t="s">
        <v>16</v>
      </c>
      <c r="C204" s="51" t="s">
        <v>292</v>
      </c>
      <c r="D204" s="52">
        <v>238440.22125</v>
      </c>
      <c r="E204" s="52">
        <v>243486.82</v>
      </c>
      <c r="F204" s="53">
        <f t="shared" si="3"/>
        <v>5046.5987500000047</v>
      </c>
      <c r="G204" s="51" t="s">
        <v>421</v>
      </c>
      <c r="I204" s="44"/>
      <c r="J204" s="45"/>
    </row>
    <row r="205" spans="1:10">
      <c r="A205" s="51" t="s">
        <v>68</v>
      </c>
      <c r="B205" s="51" t="s">
        <v>96</v>
      </c>
      <c r="C205" s="51" t="s">
        <v>293</v>
      </c>
      <c r="D205" s="52">
        <v>44436.2320833333</v>
      </c>
      <c r="E205" s="52">
        <v>27484.04</v>
      </c>
      <c r="F205" s="53">
        <f t="shared" si="3"/>
        <v>-16952.192083333299</v>
      </c>
      <c r="G205" s="51" t="s">
        <v>421</v>
      </c>
      <c r="I205" s="44"/>
      <c r="J205" s="45"/>
    </row>
    <row r="206" spans="1:10">
      <c r="A206" s="51" t="s">
        <v>68</v>
      </c>
      <c r="B206" s="51" t="s">
        <v>90</v>
      </c>
      <c r="C206" s="51" t="s">
        <v>294</v>
      </c>
      <c r="D206" s="52">
        <v>3542053.3308333298</v>
      </c>
      <c r="E206" s="52">
        <v>3507629.36</v>
      </c>
      <c r="F206" s="53">
        <f t="shared" si="3"/>
        <v>-34423.97083332995</v>
      </c>
      <c r="G206" s="51" t="s">
        <v>421</v>
      </c>
      <c r="I206" s="44"/>
      <c r="J206" s="45"/>
    </row>
    <row r="207" spans="1:10">
      <c r="A207" s="51" t="s">
        <v>68</v>
      </c>
      <c r="B207" s="51" t="s">
        <v>92</v>
      </c>
      <c r="C207" s="51" t="s">
        <v>295</v>
      </c>
      <c r="D207" s="52">
        <v>634771.272916666</v>
      </c>
      <c r="E207" s="52">
        <v>633773.68999999994</v>
      </c>
      <c r="F207" s="53">
        <f t="shared" si="3"/>
        <v>-997.5829166660551</v>
      </c>
      <c r="G207" s="51" t="s">
        <v>421</v>
      </c>
      <c r="I207" s="44"/>
      <c r="J207" s="45"/>
    </row>
    <row r="208" spans="1:10">
      <c r="A208" s="51" t="s">
        <v>68</v>
      </c>
      <c r="B208" s="51" t="s">
        <v>17</v>
      </c>
      <c r="C208" s="51" t="s">
        <v>296</v>
      </c>
      <c r="D208" s="52">
        <v>8444475.9620833304</v>
      </c>
      <c r="E208" s="52">
        <v>8637132.6699999999</v>
      </c>
      <c r="F208" s="53">
        <f t="shared" si="3"/>
        <v>192656.70791666955</v>
      </c>
      <c r="G208" s="51" t="s">
        <v>421</v>
      </c>
      <c r="I208" s="44"/>
      <c r="J208" s="45"/>
    </row>
    <row r="209" spans="1:10">
      <c r="A209" s="51" t="s">
        <v>68</v>
      </c>
      <c r="B209" s="51" t="s">
        <v>14</v>
      </c>
      <c r="C209" s="51" t="s">
        <v>297</v>
      </c>
      <c r="D209" s="52">
        <v>721691.01124999998</v>
      </c>
      <c r="E209" s="52">
        <v>721278.35</v>
      </c>
      <c r="F209" s="53">
        <f t="shared" si="3"/>
        <v>-412.66125000000466</v>
      </c>
      <c r="G209" s="51" t="s">
        <v>421</v>
      </c>
      <c r="I209" s="44"/>
      <c r="J209" s="45"/>
    </row>
    <row r="210" spans="1:10">
      <c r="A210" s="51" t="s">
        <v>68</v>
      </c>
      <c r="B210" s="51" t="s">
        <v>298</v>
      </c>
      <c r="C210" s="51" t="s">
        <v>299</v>
      </c>
      <c r="D210" s="52">
        <v>5117.2212499999996</v>
      </c>
      <c r="E210" s="52">
        <v>6053.2</v>
      </c>
      <c r="F210" s="53">
        <f t="shared" si="3"/>
        <v>935.97875000000022</v>
      </c>
      <c r="G210" s="51" t="s">
        <v>421</v>
      </c>
      <c r="I210" s="44"/>
      <c r="J210" s="45"/>
    </row>
    <row r="211" spans="1:10">
      <c r="A211" s="51" t="s">
        <v>68</v>
      </c>
      <c r="B211" s="51" t="s">
        <v>102</v>
      </c>
      <c r="C211" s="51" t="s">
        <v>300</v>
      </c>
      <c r="D211" s="52">
        <v>520035.32083333301</v>
      </c>
      <c r="E211" s="52">
        <v>521163.91</v>
      </c>
      <c r="F211" s="53">
        <f t="shared" si="3"/>
        <v>1128.5891666669631</v>
      </c>
      <c r="G211" s="51" t="s">
        <v>421</v>
      </c>
      <c r="I211" s="44"/>
      <c r="J211" s="45"/>
    </row>
    <row r="212" spans="1:10">
      <c r="A212" s="51" t="s">
        <v>68</v>
      </c>
      <c r="B212" s="51" t="s">
        <v>18</v>
      </c>
      <c r="C212" s="51" t="s">
        <v>301</v>
      </c>
      <c r="D212" s="52">
        <v>3688394.5245833299</v>
      </c>
      <c r="E212" s="52">
        <v>3217356.29</v>
      </c>
      <c r="F212" s="53">
        <f t="shared" si="3"/>
        <v>-471038.23458332988</v>
      </c>
      <c r="G212" s="51" t="s">
        <v>421</v>
      </c>
      <c r="I212" s="44"/>
      <c r="J212" s="45"/>
    </row>
    <row r="213" spans="1:10">
      <c r="A213" s="51" t="s">
        <v>68</v>
      </c>
      <c r="B213" s="51" t="s">
        <v>19</v>
      </c>
      <c r="C213" s="51" t="s">
        <v>302</v>
      </c>
      <c r="D213" s="52">
        <v>54660009.181249999</v>
      </c>
      <c r="E213" s="52">
        <v>55298621.5</v>
      </c>
      <c r="F213" s="53">
        <f t="shared" si="3"/>
        <v>638612.31875000149</v>
      </c>
      <c r="G213" s="51" t="s">
        <v>421</v>
      </c>
      <c r="I213" s="44"/>
      <c r="J213" s="45"/>
    </row>
    <row r="214" spans="1:10">
      <c r="A214" s="51" t="s">
        <v>68</v>
      </c>
      <c r="B214" s="51" t="s">
        <v>20</v>
      </c>
      <c r="C214" s="51" t="s">
        <v>303</v>
      </c>
      <c r="D214" s="52">
        <v>2607232.98791666</v>
      </c>
      <c r="E214" s="52">
        <v>2645252.2999999998</v>
      </c>
      <c r="F214" s="53">
        <f t="shared" si="3"/>
        <v>38019.312083339784</v>
      </c>
      <c r="G214" s="51" t="s">
        <v>421</v>
      </c>
      <c r="I214" s="44"/>
      <c r="J214" s="45"/>
    </row>
    <row r="215" spans="1:10">
      <c r="A215" s="51" t="s">
        <v>68</v>
      </c>
      <c r="B215" s="51" t="s">
        <v>21</v>
      </c>
      <c r="C215" s="51" t="s">
        <v>304</v>
      </c>
      <c r="D215" s="52">
        <v>1386589.14625</v>
      </c>
      <c r="E215" s="52">
        <v>1361940.78</v>
      </c>
      <c r="F215" s="53">
        <f t="shared" si="3"/>
        <v>-24648.366249999963</v>
      </c>
      <c r="G215" s="51" t="s">
        <v>421</v>
      </c>
      <c r="I215" s="44"/>
      <c r="J215" s="45"/>
    </row>
    <row r="216" spans="1:10">
      <c r="A216" s="51" t="s">
        <v>68</v>
      </c>
      <c r="B216" s="51" t="s">
        <v>22</v>
      </c>
      <c r="C216" s="51" t="s">
        <v>305</v>
      </c>
      <c r="D216" s="52">
        <v>2857397.8870833302</v>
      </c>
      <c r="E216" s="52">
        <v>2912712.02</v>
      </c>
      <c r="F216" s="53">
        <f t="shared" si="3"/>
        <v>55314.132916669827</v>
      </c>
      <c r="G216" s="51" t="s">
        <v>421</v>
      </c>
      <c r="I216" s="44"/>
      <c r="J216" s="45"/>
    </row>
    <row r="217" spans="1:10">
      <c r="A217" s="51" t="s">
        <v>68</v>
      </c>
      <c r="B217" s="51" t="s">
        <v>54</v>
      </c>
      <c r="C217" s="51" t="s">
        <v>306</v>
      </c>
      <c r="D217" s="52">
        <v>103064.86208333301</v>
      </c>
      <c r="E217" s="52">
        <v>125850.96</v>
      </c>
      <c r="F217" s="53">
        <f t="shared" si="3"/>
        <v>22786.097916667</v>
      </c>
      <c r="G217" s="51" t="s">
        <v>421</v>
      </c>
      <c r="I217" s="44"/>
      <c r="J217" s="45"/>
    </row>
    <row r="218" spans="1:10">
      <c r="A218" s="51" t="s">
        <v>69</v>
      </c>
      <c r="B218" s="51" t="s">
        <v>16</v>
      </c>
      <c r="C218" s="51" t="s">
        <v>307</v>
      </c>
      <c r="D218" s="52">
        <v>2083286.44791666</v>
      </c>
      <c r="E218" s="52">
        <v>2246794.7200000002</v>
      </c>
      <c r="F218" s="53">
        <f t="shared" si="3"/>
        <v>163508.27208334021</v>
      </c>
      <c r="G218" s="51" t="s">
        <v>421</v>
      </c>
      <c r="I218" s="44"/>
      <c r="J218" s="45"/>
    </row>
    <row r="219" spans="1:10">
      <c r="A219" s="51" t="s">
        <v>69</v>
      </c>
      <c r="B219" s="51" t="s">
        <v>96</v>
      </c>
      <c r="C219" s="51" t="s">
        <v>308</v>
      </c>
      <c r="D219" s="52">
        <v>405990.27875</v>
      </c>
      <c r="E219" s="52">
        <v>448362.69</v>
      </c>
      <c r="F219" s="53">
        <f t="shared" si="3"/>
        <v>42372.411250000005</v>
      </c>
      <c r="G219" s="51" t="s">
        <v>421</v>
      </c>
      <c r="I219" s="44"/>
      <c r="J219" s="45"/>
    </row>
    <row r="220" spans="1:10">
      <c r="A220" s="51" t="s">
        <v>69</v>
      </c>
      <c r="B220" s="51" t="s">
        <v>90</v>
      </c>
      <c r="C220" s="51" t="s">
        <v>309</v>
      </c>
      <c r="D220" s="52">
        <v>13108247.98875</v>
      </c>
      <c r="E220" s="52">
        <v>13062394.98</v>
      </c>
      <c r="F220" s="53">
        <f t="shared" si="3"/>
        <v>-45853.008749999106</v>
      </c>
      <c r="G220" s="51" t="s">
        <v>421</v>
      </c>
      <c r="I220" s="44"/>
      <c r="J220" s="45"/>
    </row>
    <row r="221" spans="1:10">
      <c r="A221" s="51" t="s">
        <v>69</v>
      </c>
      <c r="B221" s="51" t="s">
        <v>92</v>
      </c>
      <c r="C221" s="51" t="s">
        <v>310</v>
      </c>
      <c r="D221" s="52">
        <v>4247949.6224999996</v>
      </c>
      <c r="E221" s="52">
        <v>4556019.6500000004</v>
      </c>
      <c r="F221" s="53">
        <f t="shared" si="3"/>
        <v>308070.02750000078</v>
      </c>
      <c r="G221" s="51" t="s">
        <v>421</v>
      </c>
      <c r="I221" s="44"/>
      <c r="J221" s="45"/>
    </row>
    <row r="222" spans="1:10">
      <c r="A222" s="51" t="s">
        <v>69</v>
      </c>
      <c r="B222" s="51" t="s">
        <v>14</v>
      </c>
      <c r="C222" s="51" t="s">
        <v>311</v>
      </c>
      <c r="D222" s="52">
        <v>5337671.9941666601</v>
      </c>
      <c r="E222" s="52">
        <v>5331576.01</v>
      </c>
      <c r="F222" s="53">
        <f t="shared" si="3"/>
        <v>-6095.9841666603461</v>
      </c>
      <c r="G222" s="51" t="s">
        <v>421</v>
      </c>
      <c r="I222" s="44"/>
      <c r="J222" s="45"/>
    </row>
    <row r="223" spans="1:10">
      <c r="A223" s="54" t="s">
        <v>69</v>
      </c>
      <c r="B223" s="54" t="s">
        <v>102</v>
      </c>
      <c r="C223" s="54" t="s">
        <v>312</v>
      </c>
      <c r="D223" s="55">
        <v>1496874.9420833299</v>
      </c>
      <c r="E223" s="55">
        <v>1485028.53</v>
      </c>
      <c r="F223" s="56">
        <f t="shared" si="3"/>
        <v>-11846.412083329866</v>
      </c>
      <c r="G223" s="54" t="s">
        <v>421</v>
      </c>
      <c r="I223" s="44"/>
      <c r="J223" s="45"/>
    </row>
    <row r="224" spans="1:10">
      <c r="A224" s="54" t="s">
        <v>69</v>
      </c>
      <c r="B224" s="54" t="s">
        <v>18</v>
      </c>
      <c r="C224" s="54" t="s">
        <v>313</v>
      </c>
      <c r="D224" s="55">
        <v>22343627.014583301</v>
      </c>
      <c r="E224" s="55">
        <v>23846950.09</v>
      </c>
      <c r="F224" s="56">
        <f t="shared" si="3"/>
        <v>1503323.0754166991</v>
      </c>
      <c r="G224" s="54" t="s">
        <v>421</v>
      </c>
      <c r="I224" s="44"/>
      <c r="J224" s="45"/>
    </row>
    <row r="225" spans="1:10">
      <c r="A225" s="54" t="s">
        <v>69</v>
      </c>
      <c r="B225" s="54" t="s">
        <v>19</v>
      </c>
      <c r="C225" s="54" t="s">
        <v>314</v>
      </c>
      <c r="D225" s="55">
        <v>6920476.5566666601</v>
      </c>
      <c r="E225" s="55">
        <v>7379542.0300000003</v>
      </c>
      <c r="F225" s="56">
        <f t="shared" si="3"/>
        <v>459065.47333334014</v>
      </c>
      <c r="G225" s="54" t="s">
        <v>421</v>
      </c>
      <c r="I225" s="44"/>
      <c r="J225" s="45"/>
    </row>
    <row r="226" spans="1:10">
      <c r="A226" s="54" t="s">
        <v>69</v>
      </c>
      <c r="B226" s="54" t="s">
        <v>20</v>
      </c>
      <c r="C226" s="54" t="s">
        <v>315</v>
      </c>
      <c r="D226" s="55">
        <v>32065980.627083302</v>
      </c>
      <c r="E226" s="55">
        <v>32184189.670000002</v>
      </c>
      <c r="F226" s="56">
        <f t="shared" si="3"/>
        <v>118209.04291670024</v>
      </c>
      <c r="G226" s="54" t="s">
        <v>421</v>
      </c>
      <c r="I226" s="44"/>
      <c r="J226" s="45"/>
    </row>
    <row r="227" spans="1:10">
      <c r="A227" s="54" t="s">
        <v>69</v>
      </c>
      <c r="B227" s="54" t="s">
        <v>21</v>
      </c>
      <c r="C227" s="54" t="s">
        <v>316</v>
      </c>
      <c r="D227" s="55">
        <v>4999880.7450000001</v>
      </c>
      <c r="E227" s="55">
        <v>5157969.76</v>
      </c>
      <c r="F227" s="56">
        <f t="shared" si="3"/>
        <v>158089.01499999966</v>
      </c>
      <c r="G227" s="54" t="s">
        <v>421</v>
      </c>
      <c r="I227" s="44"/>
      <c r="J227" s="45"/>
    </row>
    <row r="228" spans="1:10">
      <c r="A228" s="54" t="s">
        <v>69</v>
      </c>
      <c r="B228" s="54" t="s">
        <v>22</v>
      </c>
      <c r="C228" s="54" t="s">
        <v>317</v>
      </c>
      <c r="D228" s="55">
        <v>7882921.8816666603</v>
      </c>
      <c r="E228" s="55">
        <v>7834847.6799999997</v>
      </c>
      <c r="F228" s="56">
        <f t="shared" si="3"/>
        <v>-48074.201666660607</v>
      </c>
      <c r="G228" s="54" t="s">
        <v>421</v>
      </c>
      <c r="I228" s="44"/>
      <c r="J228" s="45"/>
    </row>
    <row r="229" spans="1:10">
      <c r="A229" s="51" t="s">
        <v>69</v>
      </c>
      <c r="B229" s="51" t="s">
        <v>54</v>
      </c>
      <c r="C229" s="51" t="s">
        <v>318</v>
      </c>
      <c r="D229" s="52">
        <v>1626090.7145833301</v>
      </c>
      <c r="E229" s="52">
        <v>1648665.15</v>
      </c>
      <c r="F229" s="53">
        <f t="shared" si="3"/>
        <v>22574.435416669818</v>
      </c>
      <c r="G229" s="51" t="s">
        <v>421</v>
      </c>
      <c r="I229" s="44"/>
      <c r="J229" s="45"/>
    </row>
    <row r="230" spans="1:10">
      <c r="A230" s="51" t="s">
        <v>70</v>
      </c>
      <c r="B230" s="51" t="s">
        <v>16</v>
      </c>
      <c r="C230" s="51" t="s">
        <v>319</v>
      </c>
      <c r="D230" s="52">
        <v>198538.97041666601</v>
      </c>
      <c r="E230" s="52">
        <v>198849.03</v>
      </c>
      <c r="F230" s="53">
        <f t="shared" si="3"/>
        <v>310.0595833339903</v>
      </c>
      <c r="G230" s="51" t="s">
        <v>421</v>
      </c>
      <c r="I230" s="44"/>
      <c r="J230" s="45"/>
    </row>
    <row r="231" spans="1:10">
      <c r="A231" s="51" t="s">
        <v>70</v>
      </c>
      <c r="B231" s="51" t="s">
        <v>90</v>
      </c>
      <c r="C231" s="51" t="s">
        <v>320</v>
      </c>
      <c r="D231" s="52">
        <v>3837904.8179166601</v>
      </c>
      <c r="E231" s="52">
        <v>3951731.1</v>
      </c>
      <c r="F231" s="53">
        <f t="shared" si="3"/>
        <v>113826.28208333999</v>
      </c>
      <c r="G231" s="51" t="s">
        <v>421</v>
      </c>
      <c r="I231" s="44"/>
      <c r="J231" s="45"/>
    </row>
    <row r="232" spans="1:10">
      <c r="A232" s="51" t="s">
        <v>70</v>
      </c>
      <c r="B232" s="51" t="s">
        <v>92</v>
      </c>
      <c r="C232" s="51" t="s">
        <v>321</v>
      </c>
      <c r="D232" s="52">
        <v>391545.16499999998</v>
      </c>
      <c r="E232" s="52">
        <v>501344.65</v>
      </c>
      <c r="F232" s="53">
        <f t="shared" si="3"/>
        <v>109799.48500000004</v>
      </c>
      <c r="G232" s="51" t="s">
        <v>421</v>
      </c>
      <c r="I232" s="44"/>
      <c r="J232" s="45"/>
    </row>
    <row r="233" spans="1:10">
      <c r="A233" s="51" t="s">
        <v>70</v>
      </c>
      <c r="B233" s="51" t="s">
        <v>14</v>
      </c>
      <c r="C233" s="51" t="s">
        <v>322</v>
      </c>
      <c r="D233" s="52">
        <v>440074.86625000002</v>
      </c>
      <c r="E233" s="52">
        <v>426143.88</v>
      </c>
      <c r="F233" s="53">
        <f t="shared" si="3"/>
        <v>-13930.986250000016</v>
      </c>
      <c r="G233" s="51" t="s">
        <v>421</v>
      </c>
      <c r="I233" s="44"/>
      <c r="J233" s="45"/>
    </row>
    <row r="234" spans="1:10">
      <c r="A234" s="51" t="s">
        <v>70</v>
      </c>
      <c r="B234" s="51" t="s">
        <v>102</v>
      </c>
      <c r="C234" s="51" t="s">
        <v>323</v>
      </c>
      <c r="D234" s="52">
        <v>620070.36958333303</v>
      </c>
      <c r="E234" s="52">
        <v>702988.81</v>
      </c>
      <c r="F234" s="53">
        <f t="shared" si="3"/>
        <v>82918.440416667028</v>
      </c>
      <c r="G234" s="51" t="s">
        <v>421</v>
      </c>
      <c r="I234" s="44"/>
      <c r="J234" s="45"/>
    </row>
    <row r="235" spans="1:10">
      <c r="A235" s="51" t="s">
        <v>70</v>
      </c>
      <c r="B235" s="51" t="s">
        <v>18</v>
      </c>
      <c r="C235" s="51" t="s">
        <v>324</v>
      </c>
      <c r="D235" s="52">
        <v>2740839.9</v>
      </c>
      <c r="E235" s="52">
        <v>2815608.59</v>
      </c>
      <c r="F235" s="53">
        <f t="shared" si="3"/>
        <v>74768.689999999944</v>
      </c>
      <c r="G235" s="51" t="s">
        <v>421</v>
      </c>
      <c r="I235" s="44"/>
      <c r="J235" s="45"/>
    </row>
    <row r="236" spans="1:10">
      <c r="A236" s="51" t="s">
        <v>70</v>
      </c>
      <c r="B236" s="51" t="s">
        <v>19</v>
      </c>
      <c r="C236" s="51" t="s">
        <v>325</v>
      </c>
      <c r="D236" s="52">
        <v>321571.62541666598</v>
      </c>
      <c r="E236" s="52">
        <v>318704.8</v>
      </c>
      <c r="F236" s="53">
        <f t="shared" si="3"/>
        <v>-2866.8254166659899</v>
      </c>
      <c r="G236" s="51" t="s">
        <v>421</v>
      </c>
      <c r="I236" s="44"/>
      <c r="J236" s="45"/>
    </row>
    <row r="237" spans="1:10">
      <c r="A237" s="51" t="s">
        <v>70</v>
      </c>
      <c r="B237" s="51" t="s">
        <v>20</v>
      </c>
      <c r="C237" s="51" t="s">
        <v>326</v>
      </c>
      <c r="D237" s="52">
        <v>3410541.1949999998</v>
      </c>
      <c r="E237" s="52">
        <v>3411979.79</v>
      </c>
      <c r="F237" s="53">
        <f t="shared" si="3"/>
        <v>1438.5950000002049</v>
      </c>
      <c r="G237" s="51" t="s">
        <v>421</v>
      </c>
      <c r="I237" s="44"/>
      <c r="J237" s="45"/>
    </row>
    <row r="238" spans="1:10">
      <c r="A238" s="51" t="s">
        <v>70</v>
      </c>
      <c r="B238" s="51" t="s">
        <v>21</v>
      </c>
      <c r="C238" s="51" t="s">
        <v>327</v>
      </c>
      <c r="D238" s="52">
        <v>585295.87958333304</v>
      </c>
      <c r="E238" s="52">
        <v>597931.29</v>
      </c>
      <c r="F238" s="53">
        <f t="shared" si="3"/>
        <v>12635.410416667</v>
      </c>
      <c r="G238" s="51" t="s">
        <v>421</v>
      </c>
      <c r="I238" s="44"/>
      <c r="J238" s="45"/>
    </row>
    <row r="239" spans="1:10">
      <c r="A239" s="51" t="s">
        <v>70</v>
      </c>
      <c r="B239" s="51" t="s">
        <v>22</v>
      </c>
      <c r="C239" s="51" t="s">
        <v>328</v>
      </c>
      <c r="D239" s="52">
        <v>1053682.1416666601</v>
      </c>
      <c r="E239" s="52">
        <v>1055591.3600000001</v>
      </c>
      <c r="F239" s="53">
        <f t="shared" si="3"/>
        <v>1909.2183333400171</v>
      </c>
      <c r="G239" s="51" t="s">
        <v>421</v>
      </c>
      <c r="I239" s="44"/>
      <c r="J239" s="45"/>
    </row>
    <row r="240" spans="1:10">
      <c r="A240" s="51" t="s">
        <v>70</v>
      </c>
      <c r="B240" s="51" t="s">
        <v>54</v>
      </c>
      <c r="C240" s="51" t="s">
        <v>329</v>
      </c>
      <c r="D240" s="52">
        <v>74264.151249999995</v>
      </c>
      <c r="E240" s="52">
        <v>45478.559999999998</v>
      </c>
      <c r="F240" s="53">
        <f t="shared" si="3"/>
        <v>-28785.591249999998</v>
      </c>
      <c r="G240" s="51" t="s">
        <v>421</v>
      </c>
      <c r="I240" s="44"/>
      <c r="J240" s="45"/>
    </row>
    <row r="241" spans="1:10">
      <c r="A241" s="51" t="s">
        <v>71</v>
      </c>
      <c r="B241" s="51" t="s">
        <v>16</v>
      </c>
      <c r="C241" s="51" t="s">
        <v>330</v>
      </c>
      <c r="D241" s="52">
        <v>760803.44833333301</v>
      </c>
      <c r="E241" s="52">
        <v>753253.77</v>
      </c>
      <c r="F241" s="53">
        <f t="shared" si="3"/>
        <v>-7549.678333332995</v>
      </c>
      <c r="G241" s="51" t="s">
        <v>421</v>
      </c>
      <c r="I241" s="44"/>
      <c r="J241" s="45"/>
    </row>
    <row r="242" spans="1:10">
      <c r="A242" s="51" t="s">
        <v>71</v>
      </c>
      <c r="B242" s="51" t="s">
        <v>96</v>
      </c>
      <c r="C242" s="51" t="s">
        <v>331</v>
      </c>
      <c r="D242" s="52">
        <v>6423.7641666666595</v>
      </c>
      <c r="E242" s="52">
        <v>5617.06</v>
      </c>
      <c r="F242" s="53">
        <f t="shared" si="3"/>
        <v>-806.70416666665915</v>
      </c>
      <c r="G242" s="51" t="s">
        <v>421</v>
      </c>
      <c r="I242" s="44"/>
      <c r="J242" s="45"/>
    </row>
    <row r="243" spans="1:10">
      <c r="A243" s="51" t="s">
        <v>71</v>
      </c>
      <c r="B243" s="51" t="s">
        <v>90</v>
      </c>
      <c r="C243" s="51" t="s">
        <v>332</v>
      </c>
      <c r="D243" s="52">
        <v>19531551.274583299</v>
      </c>
      <c r="E243" s="52">
        <v>19608017.199999999</v>
      </c>
      <c r="F243" s="53">
        <f t="shared" si="3"/>
        <v>76465.925416700542</v>
      </c>
      <c r="G243" s="51" t="s">
        <v>421</v>
      </c>
      <c r="I243" s="44"/>
      <c r="J243" s="45"/>
    </row>
    <row r="244" spans="1:10">
      <c r="A244" s="51" t="s">
        <v>71</v>
      </c>
      <c r="B244" s="51" t="s">
        <v>92</v>
      </c>
      <c r="C244" s="51" t="s">
        <v>333</v>
      </c>
      <c r="D244" s="52">
        <v>2304129.2654166599</v>
      </c>
      <c r="E244" s="52">
        <v>2329976.6800000002</v>
      </c>
      <c r="F244" s="53">
        <f t="shared" si="3"/>
        <v>25847.414583340287</v>
      </c>
      <c r="G244" s="51" t="s">
        <v>421</v>
      </c>
      <c r="I244" s="44"/>
      <c r="J244" s="45"/>
    </row>
    <row r="245" spans="1:10">
      <c r="A245" s="51" t="s">
        <v>71</v>
      </c>
      <c r="B245" s="51" t="s">
        <v>14</v>
      </c>
      <c r="C245" s="51" t="s">
        <v>334</v>
      </c>
      <c r="D245" s="52">
        <v>1877509.07166666</v>
      </c>
      <c r="E245" s="52">
        <v>1886812.83</v>
      </c>
      <c r="F245" s="53">
        <f t="shared" si="3"/>
        <v>9303.7583333400544</v>
      </c>
      <c r="G245" s="51" t="s">
        <v>421</v>
      </c>
      <c r="I245" s="44"/>
      <c r="J245" s="45"/>
    </row>
    <row r="246" spans="1:10">
      <c r="A246" s="51" t="s">
        <v>71</v>
      </c>
      <c r="B246" s="51" t="s">
        <v>102</v>
      </c>
      <c r="C246" s="51" t="s">
        <v>335</v>
      </c>
      <c r="D246" s="52">
        <v>3264910.0354166599</v>
      </c>
      <c r="E246" s="52">
        <v>3239954.82</v>
      </c>
      <c r="F246" s="53">
        <f t="shared" si="3"/>
        <v>-24955.215416660067</v>
      </c>
      <c r="G246" s="51" t="s">
        <v>421</v>
      </c>
      <c r="I246" s="44"/>
      <c r="J246" s="45"/>
    </row>
    <row r="247" spans="1:10">
      <c r="A247" s="51" t="s">
        <v>71</v>
      </c>
      <c r="B247" s="51" t="s">
        <v>18</v>
      </c>
      <c r="C247" s="51" t="s">
        <v>336</v>
      </c>
      <c r="D247" s="52">
        <v>10449600.703749999</v>
      </c>
      <c r="E247" s="52">
        <v>10862110.65</v>
      </c>
      <c r="F247" s="53">
        <f t="shared" si="3"/>
        <v>412509.94625000097</v>
      </c>
      <c r="G247" s="51" t="s">
        <v>422</v>
      </c>
      <c r="I247" s="44"/>
      <c r="J247" s="45"/>
    </row>
    <row r="248" spans="1:10">
      <c r="A248" s="51" t="s">
        <v>71</v>
      </c>
      <c r="B248" s="51" t="s">
        <v>19</v>
      </c>
      <c r="C248" s="51" t="s">
        <v>337</v>
      </c>
      <c r="D248" s="52">
        <v>3789354.0325000002</v>
      </c>
      <c r="E248" s="52">
        <v>3774722.5</v>
      </c>
      <c r="F248" s="53">
        <f t="shared" si="3"/>
        <v>-14631.532500000205</v>
      </c>
      <c r="G248" s="51" t="s">
        <v>422</v>
      </c>
      <c r="I248" s="44"/>
      <c r="J248" s="45"/>
    </row>
    <row r="249" spans="1:10">
      <c r="A249" s="51" t="s">
        <v>71</v>
      </c>
      <c r="B249" s="51" t="s">
        <v>20</v>
      </c>
      <c r="C249" s="51" t="s">
        <v>338</v>
      </c>
      <c r="D249" s="52">
        <v>12657693.135833301</v>
      </c>
      <c r="E249" s="52">
        <v>12832239.710000001</v>
      </c>
      <c r="F249" s="53">
        <f t="shared" si="3"/>
        <v>174546.57416670024</v>
      </c>
      <c r="G249" s="51" t="s">
        <v>422</v>
      </c>
      <c r="I249" s="44"/>
      <c r="J249" s="45"/>
    </row>
    <row r="250" spans="1:10">
      <c r="A250" s="51" t="s">
        <v>71</v>
      </c>
      <c r="B250" s="51" t="s">
        <v>21</v>
      </c>
      <c r="C250" s="51" t="s">
        <v>339</v>
      </c>
      <c r="D250" s="52">
        <v>2685680.79208333</v>
      </c>
      <c r="E250" s="52">
        <v>2904081.83</v>
      </c>
      <c r="F250" s="53">
        <f t="shared" si="3"/>
        <v>218401.03791667009</v>
      </c>
      <c r="G250" s="51" t="s">
        <v>422</v>
      </c>
      <c r="I250" s="44"/>
      <c r="J250" s="45"/>
    </row>
    <row r="251" spans="1:10">
      <c r="A251" s="51" t="s">
        <v>71</v>
      </c>
      <c r="B251" s="51" t="s">
        <v>22</v>
      </c>
      <c r="C251" s="51" t="s">
        <v>340</v>
      </c>
      <c r="D251" s="52">
        <v>3899867.8287499999</v>
      </c>
      <c r="E251" s="52">
        <v>3848014.7</v>
      </c>
      <c r="F251" s="53">
        <f t="shared" si="3"/>
        <v>-51853.128749999683</v>
      </c>
      <c r="G251" s="51" t="s">
        <v>422</v>
      </c>
      <c r="I251" s="44"/>
      <c r="J251" s="45"/>
    </row>
    <row r="252" spans="1:10">
      <c r="A252" s="51" t="s">
        <v>71</v>
      </c>
      <c r="B252" s="51" t="s">
        <v>54</v>
      </c>
      <c r="C252" s="51" t="s">
        <v>341</v>
      </c>
      <c r="D252" s="52">
        <v>508411.04</v>
      </c>
      <c r="E252" s="52">
        <v>504774.81</v>
      </c>
      <c r="F252" s="53">
        <f t="shared" si="3"/>
        <v>-3636.2299999999814</v>
      </c>
      <c r="G252" s="51" t="s">
        <v>422</v>
      </c>
      <c r="I252" s="44"/>
      <c r="J252" s="45"/>
    </row>
    <row r="253" spans="1:10">
      <c r="A253" s="51" t="s">
        <v>72</v>
      </c>
      <c r="B253" s="51" t="s">
        <v>16</v>
      </c>
      <c r="C253" s="51" t="s">
        <v>342</v>
      </c>
      <c r="D253" s="52">
        <v>467667.03499999997</v>
      </c>
      <c r="E253" s="52">
        <v>483686.02</v>
      </c>
      <c r="F253" s="53">
        <f t="shared" si="3"/>
        <v>16018.985000000044</v>
      </c>
      <c r="G253" s="51" t="s">
        <v>422</v>
      </c>
      <c r="I253" s="44"/>
      <c r="J253" s="45"/>
    </row>
    <row r="254" spans="1:10">
      <c r="A254" s="51" t="s">
        <v>72</v>
      </c>
      <c r="B254" s="51" t="s">
        <v>96</v>
      </c>
      <c r="C254" s="51" t="s">
        <v>343</v>
      </c>
      <c r="D254" s="52">
        <v>7593.35</v>
      </c>
      <c r="E254" s="52">
        <v>7593.35</v>
      </c>
      <c r="F254" s="53">
        <f t="shared" si="3"/>
        <v>0</v>
      </c>
      <c r="G254" s="51" t="s">
        <v>422</v>
      </c>
      <c r="I254" s="44"/>
      <c r="J254" s="45"/>
    </row>
    <row r="255" spans="1:10">
      <c r="A255" s="51" t="s">
        <v>72</v>
      </c>
      <c r="B255" s="51" t="s">
        <v>90</v>
      </c>
      <c r="C255" s="51" t="s">
        <v>344</v>
      </c>
      <c r="D255" s="52">
        <v>4767203.4791666605</v>
      </c>
      <c r="E255" s="52">
        <v>4845529.12</v>
      </c>
      <c r="F255" s="53">
        <f t="shared" si="3"/>
        <v>78325.640833339654</v>
      </c>
      <c r="G255" s="51" t="s">
        <v>422</v>
      </c>
      <c r="I255" s="44"/>
      <c r="J255" s="45"/>
    </row>
    <row r="256" spans="1:10">
      <c r="A256" s="51" t="s">
        <v>72</v>
      </c>
      <c r="B256" s="51" t="s">
        <v>92</v>
      </c>
      <c r="C256" s="51" t="s">
        <v>345</v>
      </c>
      <c r="D256" s="52">
        <v>1474498.81208333</v>
      </c>
      <c r="E256" s="52">
        <v>1501607.02</v>
      </c>
      <c r="F256" s="53">
        <f t="shared" si="3"/>
        <v>27108.207916670013</v>
      </c>
      <c r="G256" s="51" t="s">
        <v>422</v>
      </c>
      <c r="I256" s="44"/>
      <c r="J256" s="45"/>
    </row>
    <row r="257" spans="1:10">
      <c r="A257" s="51" t="s">
        <v>72</v>
      </c>
      <c r="B257" s="51" t="s">
        <v>14</v>
      </c>
      <c r="C257" s="51" t="s">
        <v>346</v>
      </c>
      <c r="D257" s="52">
        <v>1360667.48125</v>
      </c>
      <c r="E257" s="52">
        <v>1387889.51</v>
      </c>
      <c r="F257" s="53">
        <f t="shared" si="3"/>
        <v>27222.028750000056</v>
      </c>
      <c r="G257" s="51" t="s">
        <v>422</v>
      </c>
      <c r="I257" s="44"/>
      <c r="J257" s="45"/>
    </row>
    <row r="258" spans="1:10">
      <c r="A258" s="51" t="s">
        <v>72</v>
      </c>
      <c r="B258" s="51" t="s">
        <v>102</v>
      </c>
      <c r="C258" s="51" t="s">
        <v>347</v>
      </c>
      <c r="D258" s="52">
        <v>389037.39874999999</v>
      </c>
      <c r="E258" s="52">
        <v>374029.4</v>
      </c>
      <c r="F258" s="53">
        <f t="shared" si="3"/>
        <v>-15007.99874999997</v>
      </c>
      <c r="G258" s="51" t="s">
        <v>422</v>
      </c>
      <c r="I258" s="44"/>
      <c r="J258" s="45"/>
    </row>
    <row r="259" spans="1:10">
      <c r="A259" s="51" t="s">
        <v>72</v>
      </c>
      <c r="B259" s="51" t="s">
        <v>18</v>
      </c>
      <c r="C259" s="51" t="s">
        <v>348</v>
      </c>
      <c r="D259" s="52">
        <v>9714950.9183333293</v>
      </c>
      <c r="E259" s="52">
        <v>9673147.2699999996</v>
      </c>
      <c r="F259" s="53">
        <f t="shared" si="3"/>
        <v>-41803.648333329707</v>
      </c>
      <c r="G259" s="51" t="s">
        <v>422</v>
      </c>
      <c r="I259" s="44"/>
      <c r="J259" s="45"/>
    </row>
    <row r="260" spans="1:10">
      <c r="A260" s="51" t="s">
        <v>72</v>
      </c>
      <c r="B260" s="51" t="s">
        <v>19</v>
      </c>
      <c r="C260" s="51" t="s">
        <v>349</v>
      </c>
      <c r="D260" s="52">
        <v>5513000.3591666603</v>
      </c>
      <c r="E260" s="52">
        <v>5280671.0199999996</v>
      </c>
      <c r="F260" s="53">
        <f t="shared" si="3"/>
        <v>-232329.33916666079</v>
      </c>
      <c r="G260" s="51" t="s">
        <v>422</v>
      </c>
      <c r="I260" s="44"/>
      <c r="J260" s="45"/>
    </row>
    <row r="261" spans="1:10">
      <c r="A261" s="51" t="s">
        <v>72</v>
      </c>
      <c r="B261" s="51" t="s">
        <v>20</v>
      </c>
      <c r="C261" s="51" t="s">
        <v>350</v>
      </c>
      <c r="D261" s="52">
        <v>7509753.67875</v>
      </c>
      <c r="E261" s="52">
        <v>7661452.1799999997</v>
      </c>
      <c r="F261" s="53">
        <f t="shared" si="3"/>
        <v>151698.50124999974</v>
      </c>
      <c r="G261" s="51" t="s">
        <v>422</v>
      </c>
      <c r="I261" s="44"/>
      <c r="J261" s="45"/>
    </row>
    <row r="262" spans="1:10">
      <c r="A262" s="51" t="s">
        <v>72</v>
      </c>
      <c r="B262" s="51" t="s">
        <v>21</v>
      </c>
      <c r="C262" s="51" t="s">
        <v>351</v>
      </c>
      <c r="D262" s="52">
        <v>1920404.9637500001</v>
      </c>
      <c r="E262" s="52">
        <v>1918525.8</v>
      </c>
      <c r="F262" s="53">
        <f t="shared" si="3"/>
        <v>-1879.1637500000652</v>
      </c>
      <c r="G262" s="51" t="s">
        <v>422</v>
      </c>
      <c r="I262" s="44"/>
      <c r="J262" s="45"/>
    </row>
    <row r="263" spans="1:10">
      <c r="A263" s="51" t="s">
        <v>72</v>
      </c>
      <c r="B263" s="51" t="s">
        <v>22</v>
      </c>
      <c r="C263" s="51" t="s">
        <v>352</v>
      </c>
      <c r="D263" s="52">
        <v>2774405.07</v>
      </c>
      <c r="E263" s="52">
        <v>2764153.31</v>
      </c>
      <c r="F263" s="53">
        <f t="shared" ref="F263:F325" si="4">E263-D263</f>
        <v>-10251.759999999776</v>
      </c>
      <c r="G263" s="51" t="s">
        <v>422</v>
      </c>
      <c r="I263" s="44"/>
      <c r="J263" s="45"/>
    </row>
    <row r="264" spans="1:10">
      <c r="A264" s="51" t="s">
        <v>72</v>
      </c>
      <c r="B264" s="51" t="s">
        <v>54</v>
      </c>
      <c r="C264" s="51" t="s">
        <v>353</v>
      </c>
      <c r="D264" s="52">
        <v>613654.55000000005</v>
      </c>
      <c r="E264" s="52">
        <v>613654.55000000005</v>
      </c>
      <c r="F264" s="53">
        <f t="shared" si="4"/>
        <v>0</v>
      </c>
      <c r="G264" s="51" t="s">
        <v>422</v>
      </c>
      <c r="I264" s="44"/>
      <c r="J264" s="45"/>
    </row>
    <row r="265" spans="1:10">
      <c r="A265" s="51" t="s">
        <v>73</v>
      </c>
      <c r="B265" s="51" t="s">
        <v>16</v>
      </c>
      <c r="C265" s="51" t="s">
        <v>354</v>
      </c>
      <c r="D265" s="52">
        <v>4178120.2079166598</v>
      </c>
      <c r="E265" s="52">
        <v>4365468.66</v>
      </c>
      <c r="F265" s="53">
        <f t="shared" si="4"/>
        <v>187348.45208334038</v>
      </c>
      <c r="G265" s="51" t="s">
        <v>422</v>
      </c>
      <c r="I265" s="44"/>
      <c r="J265" s="45"/>
    </row>
    <row r="266" spans="1:10">
      <c r="A266" s="51" t="s">
        <v>73</v>
      </c>
      <c r="B266" s="51" t="s">
        <v>96</v>
      </c>
      <c r="C266" s="51" t="s">
        <v>355</v>
      </c>
      <c r="D266" s="52">
        <v>45031.42</v>
      </c>
      <c r="E266" s="52">
        <v>45031.42</v>
      </c>
      <c r="F266" s="53">
        <f t="shared" si="4"/>
        <v>0</v>
      </c>
      <c r="G266" s="51" t="s">
        <v>422</v>
      </c>
      <c r="I266" s="44"/>
      <c r="J266" s="45"/>
    </row>
    <row r="267" spans="1:10">
      <c r="A267" s="51" t="s">
        <v>73</v>
      </c>
      <c r="B267" s="51" t="s">
        <v>90</v>
      </c>
      <c r="C267" s="51" t="s">
        <v>356</v>
      </c>
      <c r="D267" s="52">
        <v>26959877.755833302</v>
      </c>
      <c r="E267" s="52">
        <v>28493059.640000001</v>
      </c>
      <c r="F267" s="53">
        <f t="shared" si="4"/>
        <v>1533181.8841666989</v>
      </c>
      <c r="G267" s="51" t="s">
        <v>422</v>
      </c>
      <c r="I267" s="44"/>
      <c r="J267" s="45"/>
    </row>
    <row r="268" spans="1:10">
      <c r="A268" s="51" t="s">
        <v>73</v>
      </c>
      <c r="B268" s="51" t="s">
        <v>92</v>
      </c>
      <c r="C268" s="51" t="s">
        <v>357</v>
      </c>
      <c r="D268" s="52">
        <v>2386644.1587499999</v>
      </c>
      <c r="E268" s="52">
        <v>2442545.7000000002</v>
      </c>
      <c r="F268" s="53">
        <f t="shared" si="4"/>
        <v>55901.541250000242</v>
      </c>
      <c r="G268" s="51" t="s">
        <v>422</v>
      </c>
      <c r="I268" s="44"/>
      <c r="J268" s="45"/>
    </row>
    <row r="269" spans="1:10">
      <c r="A269" s="51" t="s">
        <v>73</v>
      </c>
      <c r="B269" s="51" t="s">
        <v>14</v>
      </c>
      <c r="C269" s="51" t="s">
        <v>358</v>
      </c>
      <c r="D269" s="52">
        <v>7909195.3629166596</v>
      </c>
      <c r="E269" s="52">
        <v>8034431.8499999996</v>
      </c>
      <c r="F269" s="53">
        <f t="shared" si="4"/>
        <v>125236.48708334006</v>
      </c>
      <c r="G269" s="51" t="s">
        <v>422</v>
      </c>
      <c r="I269" s="44"/>
      <c r="J269" s="45"/>
    </row>
    <row r="270" spans="1:10">
      <c r="A270" s="51" t="s">
        <v>73</v>
      </c>
      <c r="B270" s="51" t="s">
        <v>102</v>
      </c>
      <c r="C270" s="51" t="s">
        <v>359</v>
      </c>
      <c r="D270" s="52">
        <v>6778170.5329166604</v>
      </c>
      <c r="E270" s="52">
        <v>6673297.9400000004</v>
      </c>
      <c r="F270" s="53">
        <f t="shared" si="4"/>
        <v>-104872.59291666001</v>
      </c>
      <c r="G270" s="51" t="s">
        <v>422</v>
      </c>
      <c r="I270" s="44"/>
      <c r="J270" s="45"/>
    </row>
    <row r="271" spans="1:10">
      <c r="A271" s="51" t="s">
        <v>73</v>
      </c>
      <c r="B271" s="51" t="s">
        <v>18</v>
      </c>
      <c r="C271" s="51" t="s">
        <v>360</v>
      </c>
      <c r="D271" s="52">
        <v>32828250.94875</v>
      </c>
      <c r="E271" s="52">
        <v>34331104.18</v>
      </c>
      <c r="F271" s="53">
        <f t="shared" si="4"/>
        <v>1502853.2312499993</v>
      </c>
      <c r="G271" s="51" t="s">
        <v>422</v>
      </c>
      <c r="I271" s="44"/>
      <c r="J271" s="45"/>
    </row>
    <row r="272" spans="1:10">
      <c r="A272" s="51" t="s">
        <v>73</v>
      </c>
      <c r="B272" s="51" t="s">
        <v>19</v>
      </c>
      <c r="C272" s="51" t="s">
        <v>361</v>
      </c>
      <c r="D272" s="52">
        <v>1250933.7979166601</v>
      </c>
      <c r="E272" s="52">
        <v>1919236.3</v>
      </c>
      <c r="F272" s="53">
        <f t="shared" si="4"/>
        <v>668302.50208333996</v>
      </c>
      <c r="G272" s="51" t="s">
        <v>422</v>
      </c>
      <c r="I272" s="44"/>
      <c r="J272" s="45"/>
    </row>
    <row r="273" spans="1:10">
      <c r="A273" s="51" t="s">
        <v>73</v>
      </c>
      <c r="B273" s="51" t="s">
        <v>20</v>
      </c>
      <c r="C273" s="51" t="s">
        <v>362</v>
      </c>
      <c r="D273" s="52">
        <v>42503730.383749999</v>
      </c>
      <c r="E273" s="52">
        <v>44217236.740000002</v>
      </c>
      <c r="F273" s="53">
        <f t="shared" si="4"/>
        <v>1713506.356250003</v>
      </c>
      <c r="G273" s="51" t="s">
        <v>422</v>
      </c>
      <c r="I273" s="44"/>
      <c r="J273" s="45"/>
    </row>
    <row r="274" spans="1:10">
      <c r="A274" s="51" t="s">
        <v>73</v>
      </c>
      <c r="B274" s="51" t="s">
        <v>21</v>
      </c>
      <c r="C274" s="51" t="s">
        <v>363</v>
      </c>
      <c r="D274" s="52">
        <v>7772232.4633333301</v>
      </c>
      <c r="E274" s="52">
        <v>8092450.5</v>
      </c>
      <c r="F274" s="53">
        <f t="shared" si="4"/>
        <v>320218.03666666988</v>
      </c>
      <c r="G274" s="51" t="s">
        <v>422</v>
      </c>
      <c r="I274" s="44"/>
      <c r="J274" s="45"/>
    </row>
    <row r="275" spans="1:10">
      <c r="A275" s="51" t="s">
        <v>73</v>
      </c>
      <c r="B275" s="51" t="s">
        <v>22</v>
      </c>
      <c r="C275" s="51" t="s">
        <v>364</v>
      </c>
      <c r="D275" s="52">
        <v>11864204.7908333</v>
      </c>
      <c r="E275" s="52">
        <v>12462109.75</v>
      </c>
      <c r="F275" s="53">
        <f t="shared" si="4"/>
        <v>597904.95916670002</v>
      </c>
      <c r="G275" s="51" t="s">
        <v>422</v>
      </c>
      <c r="I275" s="44"/>
      <c r="J275" s="45"/>
    </row>
    <row r="276" spans="1:10">
      <c r="A276" s="51" t="s">
        <v>73</v>
      </c>
      <c r="B276" s="51" t="s">
        <v>54</v>
      </c>
      <c r="C276" s="51" t="s">
        <v>365</v>
      </c>
      <c r="D276" s="52">
        <v>3065828.5662500001</v>
      </c>
      <c r="E276" s="52">
        <v>3269966.74</v>
      </c>
      <c r="F276" s="53">
        <f t="shared" si="4"/>
        <v>204138.17375000007</v>
      </c>
      <c r="G276" s="51" t="s">
        <v>422</v>
      </c>
      <c r="I276" s="44"/>
      <c r="J276" s="45"/>
    </row>
    <row r="277" spans="1:10">
      <c r="A277" s="51" t="s">
        <v>74</v>
      </c>
      <c r="B277" s="51" t="s">
        <v>16</v>
      </c>
      <c r="C277" s="51" t="s">
        <v>366</v>
      </c>
      <c r="D277" s="52">
        <v>3092348.7725</v>
      </c>
      <c r="E277" s="52">
        <v>3344889.96</v>
      </c>
      <c r="F277" s="53">
        <f t="shared" si="4"/>
        <v>252541.1875</v>
      </c>
      <c r="G277" s="51" t="s">
        <v>422</v>
      </c>
      <c r="I277" s="44"/>
      <c r="J277" s="45"/>
    </row>
    <row r="278" spans="1:10">
      <c r="A278" s="51" t="s">
        <v>74</v>
      </c>
      <c r="B278" s="51" t="s">
        <v>96</v>
      </c>
      <c r="C278" s="51" t="s">
        <v>367</v>
      </c>
      <c r="D278" s="52">
        <v>129613.447916666</v>
      </c>
      <c r="E278" s="52">
        <v>231468.21</v>
      </c>
      <c r="F278" s="53">
        <f t="shared" si="4"/>
        <v>101854.76208333399</v>
      </c>
      <c r="G278" s="51" t="s">
        <v>422</v>
      </c>
      <c r="I278" s="44"/>
      <c r="J278" s="45"/>
    </row>
    <row r="279" spans="1:10">
      <c r="A279" s="51" t="s">
        <v>74</v>
      </c>
      <c r="B279" s="51" t="s">
        <v>90</v>
      </c>
      <c r="C279" s="51" t="s">
        <v>368</v>
      </c>
      <c r="D279" s="52">
        <v>75096680.0391666</v>
      </c>
      <c r="E279" s="52">
        <v>83209047.689999998</v>
      </c>
      <c r="F279" s="53">
        <f t="shared" si="4"/>
        <v>8112367.6508333981</v>
      </c>
      <c r="G279" s="51" t="s">
        <v>422</v>
      </c>
      <c r="I279" s="44"/>
      <c r="J279" s="45"/>
    </row>
    <row r="280" spans="1:10">
      <c r="A280" s="51" t="s">
        <v>74</v>
      </c>
      <c r="B280" s="51" t="s">
        <v>92</v>
      </c>
      <c r="C280" s="51" t="s">
        <v>369</v>
      </c>
      <c r="D280" s="52">
        <v>29077841.720416602</v>
      </c>
      <c r="E280" s="52">
        <v>28755743.91</v>
      </c>
      <c r="F280" s="53">
        <f t="shared" si="4"/>
        <v>-322097.8104166016</v>
      </c>
      <c r="G280" s="51" t="s">
        <v>422</v>
      </c>
      <c r="I280" s="44"/>
      <c r="J280" s="45"/>
    </row>
    <row r="281" spans="1:10">
      <c r="A281" s="51" t="s">
        <v>74</v>
      </c>
      <c r="B281" s="51" t="s">
        <v>17</v>
      </c>
      <c r="C281" s="51" t="s">
        <v>370</v>
      </c>
      <c r="D281" s="52">
        <v>2855125.17</v>
      </c>
      <c r="E281" s="52">
        <v>2855125.17</v>
      </c>
      <c r="F281" s="53">
        <f t="shared" si="4"/>
        <v>0</v>
      </c>
      <c r="G281" s="51" t="s">
        <v>422</v>
      </c>
      <c r="I281" s="44"/>
      <c r="J281" s="45"/>
    </row>
    <row r="282" spans="1:10">
      <c r="A282" s="51" t="s">
        <v>74</v>
      </c>
      <c r="B282" s="51" t="s">
        <v>14</v>
      </c>
      <c r="C282" s="51" t="s">
        <v>371</v>
      </c>
      <c r="D282" s="52">
        <v>6685290.5750000002</v>
      </c>
      <c r="E282" s="52">
        <v>6999136.1699999999</v>
      </c>
      <c r="F282" s="53">
        <f t="shared" si="4"/>
        <v>313845.59499999974</v>
      </c>
      <c r="G282" s="51" t="s">
        <v>422</v>
      </c>
      <c r="I282" s="44"/>
      <c r="J282" s="45"/>
    </row>
    <row r="283" spans="1:10">
      <c r="A283" s="51" t="s">
        <v>74</v>
      </c>
      <c r="B283" s="51" t="s">
        <v>102</v>
      </c>
      <c r="C283" s="51" t="s">
        <v>372</v>
      </c>
      <c r="D283" s="52">
        <v>2317701.4049999998</v>
      </c>
      <c r="E283" s="52">
        <v>3143291.02</v>
      </c>
      <c r="F283" s="53">
        <f t="shared" si="4"/>
        <v>825589.61500000022</v>
      </c>
      <c r="G283" s="51" t="s">
        <v>422</v>
      </c>
      <c r="I283" s="44"/>
      <c r="J283" s="45"/>
    </row>
    <row r="284" spans="1:10">
      <c r="A284" s="51" t="s">
        <v>74</v>
      </c>
      <c r="B284" s="51" t="s">
        <v>18</v>
      </c>
      <c r="C284" s="51" t="s">
        <v>373</v>
      </c>
      <c r="D284" s="52">
        <v>40889802.0583333</v>
      </c>
      <c r="E284" s="52">
        <v>45080205.189999998</v>
      </c>
      <c r="F284" s="53">
        <f t="shared" si="4"/>
        <v>4190403.1316666976</v>
      </c>
      <c r="G284" s="51" t="s">
        <v>422</v>
      </c>
      <c r="I284" s="44"/>
      <c r="J284" s="45"/>
    </row>
    <row r="285" spans="1:10">
      <c r="A285" s="51" t="s">
        <v>74</v>
      </c>
      <c r="B285" s="51" t="s">
        <v>13</v>
      </c>
      <c r="C285" s="51" t="s">
        <v>374</v>
      </c>
      <c r="D285" s="52">
        <v>138683.51</v>
      </c>
      <c r="E285" s="52">
        <v>138683.51</v>
      </c>
      <c r="F285" s="53">
        <f t="shared" si="4"/>
        <v>0</v>
      </c>
      <c r="G285" s="51" t="s">
        <v>422</v>
      </c>
      <c r="I285" s="44"/>
      <c r="J285" s="45"/>
    </row>
    <row r="286" spans="1:10">
      <c r="A286" s="51" t="s">
        <v>74</v>
      </c>
      <c r="B286" s="51" t="s">
        <v>19</v>
      </c>
      <c r="C286" s="51" t="s">
        <v>375</v>
      </c>
      <c r="D286" s="52">
        <v>57695177.857916601</v>
      </c>
      <c r="E286" s="52">
        <v>58258262.200000003</v>
      </c>
      <c r="F286" s="53">
        <f t="shared" si="4"/>
        <v>563084.34208340198</v>
      </c>
      <c r="G286" s="51" t="s">
        <v>422</v>
      </c>
      <c r="I286" s="44"/>
      <c r="J286" s="45"/>
    </row>
    <row r="287" spans="1:10">
      <c r="A287" s="51" t="s">
        <v>74</v>
      </c>
      <c r="B287" s="51" t="s">
        <v>20</v>
      </c>
      <c r="C287" s="51" t="s">
        <v>376</v>
      </c>
      <c r="D287" s="52">
        <v>37083971.235416599</v>
      </c>
      <c r="E287" s="52">
        <v>39409215.359999999</v>
      </c>
      <c r="F287" s="53">
        <f t="shared" si="4"/>
        <v>2325244.1245834008</v>
      </c>
      <c r="G287" s="51" t="s">
        <v>422</v>
      </c>
      <c r="I287" s="44"/>
      <c r="J287" s="45"/>
    </row>
    <row r="288" spans="1:10">
      <c r="A288" s="51" t="s">
        <v>74</v>
      </c>
      <c r="B288" s="51" t="s">
        <v>21</v>
      </c>
      <c r="C288" s="51" t="s">
        <v>377</v>
      </c>
      <c r="D288" s="52">
        <v>11023779.0445833</v>
      </c>
      <c r="E288" s="52">
        <v>11881586.869999999</v>
      </c>
      <c r="F288" s="53">
        <f t="shared" si="4"/>
        <v>857807.82541669905</v>
      </c>
      <c r="G288" s="51" t="s">
        <v>422</v>
      </c>
      <c r="I288" s="44"/>
      <c r="J288" s="45"/>
    </row>
    <row r="289" spans="1:10">
      <c r="A289" s="51" t="s">
        <v>74</v>
      </c>
      <c r="B289" s="51" t="s">
        <v>22</v>
      </c>
      <c r="C289" s="51" t="s">
        <v>378</v>
      </c>
      <c r="D289" s="52">
        <v>17905708.986249998</v>
      </c>
      <c r="E289" s="52">
        <v>20119785.510000002</v>
      </c>
      <c r="F289" s="53">
        <f t="shared" si="4"/>
        <v>2214076.5237500034</v>
      </c>
      <c r="G289" s="51" t="s">
        <v>422</v>
      </c>
      <c r="I289" s="44"/>
      <c r="J289" s="45"/>
    </row>
    <row r="290" spans="1:10">
      <c r="A290" s="51" t="s">
        <v>74</v>
      </c>
      <c r="B290" s="51" t="s">
        <v>54</v>
      </c>
      <c r="C290" s="51" t="s">
        <v>379</v>
      </c>
      <c r="D290" s="52">
        <v>3488378.3483333299</v>
      </c>
      <c r="E290" s="52">
        <v>4016392.42</v>
      </c>
      <c r="F290" s="53">
        <f t="shared" si="4"/>
        <v>528014.07166667003</v>
      </c>
      <c r="G290" s="51" t="s">
        <v>422</v>
      </c>
      <c r="I290" s="44"/>
      <c r="J290" s="45"/>
    </row>
    <row r="291" spans="1:10">
      <c r="A291" s="51" t="s">
        <v>75</v>
      </c>
      <c r="B291" s="51" t="s">
        <v>16</v>
      </c>
      <c r="C291" s="51" t="s">
        <v>380</v>
      </c>
      <c r="D291" s="52">
        <v>46391.059166666601</v>
      </c>
      <c r="E291" s="52">
        <v>50754.96</v>
      </c>
      <c r="F291" s="53">
        <f t="shared" si="4"/>
        <v>4363.9008333333986</v>
      </c>
      <c r="G291" s="51" t="s">
        <v>423</v>
      </c>
      <c r="I291" s="44"/>
      <c r="J291" s="45"/>
    </row>
    <row r="292" spans="1:10">
      <c r="A292" s="51" t="s">
        <v>75</v>
      </c>
      <c r="B292" s="51" t="s">
        <v>96</v>
      </c>
      <c r="C292" s="51" t="s">
        <v>381</v>
      </c>
      <c r="D292" s="52">
        <v>1667.75</v>
      </c>
      <c r="E292" s="52">
        <v>1667.75</v>
      </c>
      <c r="F292" s="53">
        <f t="shared" si="4"/>
        <v>0</v>
      </c>
      <c r="G292" s="51" t="s">
        <v>423</v>
      </c>
      <c r="I292" s="44"/>
      <c r="J292" s="45"/>
    </row>
    <row r="293" spans="1:10">
      <c r="A293" s="51" t="s">
        <v>75</v>
      </c>
      <c r="B293" s="51" t="s">
        <v>90</v>
      </c>
      <c r="C293" s="51" t="s">
        <v>382</v>
      </c>
      <c r="D293" s="52">
        <v>1506276.1829166601</v>
      </c>
      <c r="E293" s="52">
        <v>1588207.31</v>
      </c>
      <c r="F293" s="53">
        <f t="shared" si="4"/>
        <v>81931.127083339961</v>
      </c>
      <c r="G293" s="51" t="s">
        <v>423</v>
      </c>
      <c r="I293" s="44"/>
      <c r="J293" s="45"/>
    </row>
    <row r="294" spans="1:10">
      <c r="A294" s="51" t="s">
        <v>75</v>
      </c>
      <c r="B294" s="51" t="s">
        <v>92</v>
      </c>
      <c r="C294" s="51" t="s">
        <v>383</v>
      </c>
      <c r="D294" s="52">
        <v>379309.5</v>
      </c>
      <c r="E294" s="52">
        <v>380934.44</v>
      </c>
      <c r="F294" s="53">
        <f t="shared" si="4"/>
        <v>1624.9400000000023</v>
      </c>
      <c r="G294" s="51" t="s">
        <v>423</v>
      </c>
      <c r="I294" s="44"/>
      <c r="J294" s="45"/>
    </row>
    <row r="295" spans="1:10">
      <c r="A295" s="51" t="s">
        <v>75</v>
      </c>
      <c r="B295" s="51" t="s">
        <v>17</v>
      </c>
      <c r="C295" s="51" t="s">
        <v>384</v>
      </c>
      <c r="D295" s="52">
        <v>213832.77499999999</v>
      </c>
      <c r="E295" s="52">
        <v>215589.2</v>
      </c>
      <c r="F295" s="53">
        <f t="shared" si="4"/>
        <v>1756.4250000000175</v>
      </c>
      <c r="G295" s="51" t="s">
        <v>423</v>
      </c>
      <c r="I295" s="44"/>
      <c r="J295" s="45"/>
    </row>
    <row r="296" spans="1:10">
      <c r="A296" s="51" t="s">
        <v>75</v>
      </c>
      <c r="B296" s="51" t="s">
        <v>14</v>
      </c>
      <c r="C296" s="51" t="s">
        <v>385</v>
      </c>
      <c r="D296" s="52">
        <v>64352.46</v>
      </c>
      <c r="E296" s="52">
        <v>64352.46</v>
      </c>
      <c r="F296" s="53">
        <f t="shared" si="4"/>
        <v>0</v>
      </c>
      <c r="G296" s="51" t="s">
        <v>423</v>
      </c>
      <c r="I296" s="44"/>
      <c r="J296" s="45"/>
    </row>
    <row r="297" spans="1:10">
      <c r="A297" s="51" t="s">
        <v>75</v>
      </c>
      <c r="B297" s="51" t="s">
        <v>102</v>
      </c>
      <c r="C297" s="51" t="s">
        <v>386</v>
      </c>
      <c r="D297" s="52">
        <v>100762.79</v>
      </c>
      <c r="E297" s="52">
        <v>100762.79</v>
      </c>
      <c r="F297" s="53">
        <f t="shared" si="4"/>
        <v>0</v>
      </c>
      <c r="G297" s="51" t="s">
        <v>423</v>
      </c>
      <c r="I297" s="44"/>
      <c r="J297" s="45"/>
    </row>
    <row r="298" spans="1:10">
      <c r="A298" s="51" t="s">
        <v>75</v>
      </c>
      <c r="B298" s="51" t="s">
        <v>18</v>
      </c>
      <c r="C298" s="51" t="s">
        <v>387</v>
      </c>
      <c r="D298" s="52">
        <v>907479.20041666599</v>
      </c>
      <c r="E298" s="52">
        <v>1082798.01</v>
      </c>
      <c r="F298" s="53">
        <f t="shared" si="4"/>
        <v>175318.80958333402</v>
      </c>
      <c r="G298" s="51" t="s">
        <v>423</v>
      </c>
      <c r="I298" s="44"/>
      <c r="J298" s="45"/>
    </row>
    <row r="299" spans="1:10">
      <c r="A299" s="51" t="s">
        <v>75</v>
      </c>
      <c r="B299" s="51" t="s">
        <v>19</v>
      </c>
      <c r="C299" s="51" t="s">
        <v>388</v>
      </c>
      <c r="D299" s="52">
        <v>2939657.8458333299</v>
      </c>
      <c r="E299" s="52">
        <v>2960972.46</v>
      </c>
      <c r="F299" s="53">
        <f t="shared" si="4"/>
        <v>21314.614166670013</v>
      </c>
      <c r="G299" s="51" t="s">
        <v>423</v>
      </c>
      <c r="I299" s="44"/>
      <c r="J299" s="45"/>
    </row>
    <row r="300" spans="1:10">
      <c r="A300" s="51" t="s">
        <v>75</v>
      </c>
      <c r="B300" s="51" t="s">
        <v>20</v>
      </c>
      <c r="C300" s="51" t="s">
        <v>389</v>
      </c>
      <c r="D300" s="52">
        <v>475405.93</v>
      </c>
      <c r="E300" s="52">
        <v>528036.69999999995</v>
      </c>
      <c r="F300" s="53">
        <f t="shared" si="4"/>
        <v>52630.76999999996</v>
      </c>
      <c r="G300" s="51" t="s">
        <v>423</v>
      </c>
      <c r="I300" s="44"/>
      <c r="J300" s="45"/>
    </row>
    <row r="301" spans="1:10">
      <c r="A301" s="51" t="s">
        <v>75</v>
      </c>
      <c r="B301" s="51" t="s">
        <v>21</v>
      </c>
      <c r="C301" s="51" t="s">
        <v>390</v>
      </c>
      <c r="D301" s="52">
        <v>171002.058333333</v>
      </c>
      <c r="E301" s="52">
        <v>204481.76</v>
      </c>
      <c r="F301" s="53">
        <f t="shared" si="4"/>
        <v>33479.70166666701</v>
      </c>
      <c r="G301" s="51" t="s">
        <v>423</v>
      </c>
      <c r="I301" s="44"/>
      <c r="J301" s="45"/>
    </row>
    <row r="302" spans="1:10">
      <c r="A302" s="51" t="s">
        <v>75</v>
      </c>
      <c r="B302" s="51" t="s">
        <v>22</v>
      </c>
      <c r="C302" s="51" t="s">
        <v>391</v>
      </c>
      <c r="D302" s="52">
        <v>181089.30333333299</v>
      </c>
      <c r="E302" s="52">
        <v>181378.54</v>
      </c>
      <c r="F302" s="53">
        <f t="shared" si="4"/>
        <v>289.2366666670132</v>
      </c>
      <c r="G302" s="51" t="s">
        <v>423</v>
      </c>
      <c r="I302" s="44"/>
      <c r="J302" s="45"/>
    </row>
    <row r="303" spans="1:10">
      <c r="A303" s="51" t="s">
        <v>75</v>
      </c>
      <c r="B303" s="51" t="s">
        <v>54</v>
      </c>
      <c r="C303" s="51" t="s">
        <v>392</v>
      </c>
      <c r="D303" s="52">
        <v>9803.91</v>
      </c>
      <c r="E303" s="52">
        <v>9803.91</v>
      </c>
      <c r="F303" s="53">
        <f t="shared" si="4"/>
        <v>0</v>
      </c>
      <c r="G303" s="51" t="s">
        <v>423</v>
      </c>
      <c r="I303" s="44"/>
      <c r="J303" s="45"/>
    </row>
    <row r="304" spans="1:10">
      <c r="A304" s="51" t="s">
        <v>76</v>
      </c>
      <c r="B304" s="51" t="s">
        <v>96</v>
      </c>
      <c r="C304" s="51" t="s">
        <v>393</v>
      </c>
      <c r="D304" s="52">
        <v>290388755.50749999</v>
      </c>
      <c r="E304" s="52">
        <v>292563015</v>
      </c>
      <c r="F304" s="53">
        <f t="shared" si="4"/>
        <v>2174259.4925000072</v>
      </c>
      <c r="G304" s="51" t="s">
        <v>423</v>
      </c>
      <c r="I304" s="44"/>
      <c r="J304" s="45"/>
    </row>
    <row r="305" spans="1:10">
      <c r="A305" s="51" t="s">
        <v>77</v>
      </c>
      <c r="B305" s="51" t="s">
        <v>16</v>
      </c>
      <c r="C305" s="51" t="s">
        <v>394</v>
      </c>
      <c r="D305" s="52">
        <v>838300.22958333301</v>
      </c>
      <c r="E305" s="52">
        <v>336781.5</v>
      </c>
      <c r="F305" s="53">
        <f t="shared" si="4"/>
        <v>-501518.72958333301</v>
      </c>
      <c r="G305" s="51" t="s">
        <v>423</v>
      </c>
      <c r="I305" s="44"/>
      <c r="J305" s="45"/>
    </row>
    <row r="306" spans="1:10">
      <c r="A306" s="51" t="s">
        <v>77</v>
      </c>
      <c r="B306" s="51" t="s">
        <v>14</v>
      </c>
      <c r="C306" s="51" t="s">
        <v>395</v>
      </c>
      <c r="D306" s="52">
        <v>1340675.58291666</v>
      </c>
      <c r="E306" s="52">
        <v>1156113.3700000001</v>
      </c>
      <c r="F306" s="53">
        <f t="shared" si="4"/>
        <v>-184562.21291665989</v>
      </c>
      <c r="G306" s="51" t="s">
        <v>423</v>
      </c>
      <c r="I306" s="44"/>
      <c r="J306" s="45"/>
    </row>
    <row r="307" spans="1:10">
      <c r="A307" s="51" t="s">
        <v>77</v>
      </c>
      <c r="B307" s="51" t="s">
        <v>18</v>
      </c>
      <c r="C307" s="51" t="s">
        <v>396</v>
      </c>
      <c r="D307" s="52">
        <v>6456338.29</v>
      </c>
      <c r="E307" s="52">
        <v>5984241.2699999996</v>
      </c>
      <c r="F307" s="53">
        <f t="shared" si="4"/>
        <v>-472097.02000000048</v>
      </c>
      <c r="G307" s="51" t="s">
        <v>423</v>
      </c>
      <c r="I307" s="44"/>
      <c r="J307" s="45"/>
    </row>
    <row r="308" spans="1:10">
      <c r="A308" s="51" t="s">
        <v>77</v>
      </c>
      <c r="B308" s="51" t="s">
        <v>13</v>
      </c>
      <c r="C308" s="51" t="s">
        <v>397</v>
      </c>
      <c r="D308" s="52">
        <v>0</v>
      </c>
      <c r="E308" s="52">
        <v>0</v>
      </c>
      <c r="F308" s="53">
        <f t="shared" si="4"/>
        <v>0</v>
      </c>
      <c r="G308" s="51" t="s">
        <v>423</v>
      </c>
      <c r="I308" s="44"/>
      <c r="J308" s="45"/>
    </row>
    <row r="309" spans="1:10">
      <c r="A309" s="51" t="s">
        <v>77</v>
      </c>
      <c r="B309" s="51" t="s">
        <v>78</v>
      </c>
      <c r="C309" s="51" t="s">
        <v>398</v>
      </c>
      <c r="D309" s="52">
        <v>0</v>
      </c>
      <c r="E309" s="52">
        <v>0</v>
      </c>
      <c r="F309" s="53">
        <f t="shared" si="4"/>
        <v>0</v>
      </c>
      <c r="G309" s="51" t="s">
        <v>423</v>
      </c>
      <c r="I309" s="44"/>
      <c r="J309" s="45"/>
    </row>
    <row r="310" spans="1:10">
      <c r="A310" s="51" t="s">
        <v>77</v>
      </c>
      <c r="B310" s="51" t="s">
        <v>20</v>
      </c>
      <c r="C310" s="51" t="s">
        <v>399</v>
      </c>
      <c r="D310" s="52">
        <v>9717805.7650000006</v>
      </c>
      <c r="E310" s="52">
        <v>18332981.879999999</v>
      </c>
      <c r="F310" s="53">
        <f t="shared" si="4"/>
        <v>8615176.1149999984</v>
      </c>
      <c r="G310" s="51" t="s">
        <v>423</v>
      </c>
      <c r="I310" s="44"/>
      <c r="J310" s="45"/>
    </row>
    <row r="311" spans="1:10">
      <c r="A311" s="51" t="s">
        <v>77</v>
      </c>
      <c r="B311" s="51" t="s">
        <v>21</v>
      </c>
      <c r="C311" s="51" t="s">
        <v>400</v>
      </c>
      <c r="D311" s="52">
        <v>1394795.4829166599</v>
      </c>
      <c r="E311" s="52">
        <v>882700.80000000005</v>
      </c>
      <c r="F311" s="53">
        <f t="shared" si="4"/>
        <v>-512094.68291665986</v>
      </c>
      <c r="G311" s="51" t="s">
        <v>423</v>
      </c>
      <c r="I311" s="44"/>
      <c r="J311" s="45"/>
    </row>
    <row r="312" spans="1:10">
      <c r="A312" s="51" t="s">
        <v>77</v>
      </c>
      <c r="B312" s="51" t="s">
        <v>54</v>
      </c>
      <c r="C312" s="51" t="s">
        <v>401</v>
      </c>
      <c r="D312" s="52">
        <v>4645565.3650000002</v>
      </c>
      <c r="E312" s="52">
        <v>2252953.31</v>
      </c>
      <c r="F312" s="53">
        <f t="shared" si="4"/>
        <v>-2392612.0550000002</v>
      </c>
      <c r="G312" s="51" t="s">
        <v>423</v>
      </c>
      <c r="I312" s="44"/>
      <c r="J312" s="45"/>
    </row>
    <row r="313" spans="1:10">
      <c r="A313" s="51" t="s">
        <v>79</v>
      </c>
      <c r="B313" s="51" t="s">
        <v>90</v>
      </c>
      <c r="C313" s="51" t="s">
        <v>402</v>
      </c>
      <c r="D313" s="52">
        <v>0</v>
      </c>
      <c r="E313" s="52">
        <v>0</v>
      </c>
      <c r="F313" s="53">
        <f t="shared" si="4"/>
        <v>0</v>
      </c>
      <c r="G313" s="51" t="s">
        <v>423</v>
      </c>
      <c r="I313" s="44"/>
      <c r="J313" s="45"/>
    </row>
    <row r="314" spans="1:10">
      <c r="A314" s="51" t="s">
        <v>79</v>
      </c>
      <c r="B314" s="51" t="s">
        <v>92</v>
      </c>
      <c r="C314" s="51" t="s">
        <v>403</v>
      </c>
      <c r="D314" s="52">
        <v>-11150.416666666601</v>
      </c>
      <c r="E314" s="52">
        <v>0</v>
      </c>
      <c r="F314" s="53">
        <f t="shared" si="4"/>
        <v>11150.416666666601</v>
      </c>
      <c r="G314" s="51" t="s">
        <v>423</v>
      </c>
      <c r="I314" s="44"/>
      <c r="J314" s="45"/>
    </row>
    <row r="315" spans="1:10">
      <c r="A315" s="51" t="s">
        <v>79</v>
      </c>
      <c r="B315" s="51" t="s">
        <v>19</v>
      </c>
      <c r="C315" s="51" t="s">
        <v>404</v>
      </c>
      <c r="D315" s="52">
        <v>6427541.3620833298</v>
      </c>
      <c r="E315" s="52">
        <v>7401397.1900000004</v>
      </c>
      <c r="F315" s="53">
        <f t="shared" si="4"/>
        <v>973855.82791667059</v>
      </c>
      <c r="G315" s="51" t="s">
        <v>423</v>
      </c>
      <c r="I315" s="44"/>
      <c r="J315" s="45"/>
    </row>
    <row r="316" spans="1:10">
      <c r="A316" s="51" t="s">
        <v>80</v>
      </c>
      <c r="B316" s="51" t="s">
        <v>19</v>
      </c>
      <c r="C316" s="51" t="s">
        <v>405</v>
      </c>
      <c r="D316" s="52">
        <v>0</v>
      </c>
      <c r="E316" s="52">
        <v>0</v>
      </c>
      <c r="F316" s="53">
        <f t="shared" si="4"/>
        <v>0</v>
      </c>
      <c r="G316" s="51" t="s">
        <v>423</v>
      </c>
      <c r="I316" s="44"/>
      <c r="J316" s="45"/>
    </row>
    <row r="317" spans="1:10">
      <c r="A317" s="51" t="s">
        <v>81</v>
      </c>
      <c r="B317" s="51" t="s">
        <v>90</v>
      </c>
      <c r="C317" s="51" t="s">
        <v>406</v>
      </c>
      <c r="D317" s="52">
        <v>0</v>
      </c>
      <c r="E317" s="52">
        <v>0</v>
      </c>
      <c r="F317" s="53">
        <f t="shared" si="4"/>
        <v>0</v>
      </c>
      <c r="G317" s="51" t="s">
        <v>423</v>
      </c>
      <c r="I317" s="44"/>
      <c r="J317" s="45"/>
    </row>
    <row r="318" spans="1:10">
      <c r="A318" s="51" t="s">
        <v>81</v>
      </c>
      <c r="B318" s="51" t="s">
        <v>92</v>
      </c>
      <c r="C318" s="51" t="s">
        <v>407</v>
      </c>
      <c r="D318" s="52">
        <v>0</v>
      </c>
      <c r="E318" s="52">
        <v>0</v>
      </c>
      <c r="F318" s="53">
        <f t="shared" si="4"/>
        <v>0</v>
      </c>
      <c r="G318" s="51" t="s">
        <v>423</v>
      </c>
      <c r="I318" s="44"/>
      <c r="J318" s="45"/>
    </row>
    <row r="319" spans="1:10">
      <c r="A319" s="51" t="s">
        <v>81</v>
      </c>
      <c r="B319" s="51" t="s">
        <v>13</v>
      </c>
      <c r="C319" s="51" t="s">
        <v>408</v>
      </c>
      <c r="D319" s="52">
        <v>685.34666666666601</v>
      </c>
      <c r="E319" s="52">
        <v>0</v>
      </c>
      <c r="F319" s="53">
        <f t="shared" si="4"/>
        <v>-685.34666666666601</v>
      </c>
      <c r="G319" s="51" t="s">
        <v>423</v>
      </c>
      <c r="I319" s="44"/>
      <c r="J319" s="45"/>
    </row>
    <row r="320" spans="1:10">
      <c r="A320" s="51" t="s">
        <v>82</v>
      </c>
      <c r="B320" s="51" t="s">
        <v>90</v>
      </c>
      <c r="C320" s="51" t="s">
        <v>409</v>
      </c>
      <c r="D320" s="52">
        <v>-9378575.7229166608</v>
      </c>
      <c r="E320" s="52">
        <v>-25188363</v>
      </c>
      <c r="F320" s="53">
        <f t="shared" si="4"/>
        <v>-15809787.277083339</v>
      </c>
      <c r="G320" s="51" t="s">
        <v>423</v>
      </c>
      <c r="I320" s="44"/>
      <c r="J320" s="45"/>
    </row>
    <row r="321" spans="1:10">
      <c r="A321" s="51" t="s">
        <v>82</v>
      </c>
      <c r="B321" s="51" t="s">
        <v>92</v>
      </c>
      <c r="C321" s="51" t="s">
        <v>410</v>
      </c>
      <c r="D321" s="52">
        <v>-12032.875</v>
      </c>
      <c r="E321" s="52">
        <v>0</v>
      </c>
      <c r="F321" s="53">
        <f t="shared" si="4"/>
        <v>12032.875</v>
      </c>
      <c r="G321" s="51" t="s">
        <v>423</v>
      </c>
      <c r="I321" s="44"/>
      <c r="J321" s="45"/>
    </row>
    <row r="322" spans="1:10">
      <c r="A322" s="51" t="s">
        <v>82</v>
      </c>
      <c r="B322" s="51" t="s">
        <v>13</v>
      </c>
      <c r="C322" s="51" t="s">
        <v>411</v>
      </c>
      <c r="D322" s="52">
        <v>10364450.709583299</v>
      </c>
      <c r="E322" s="52">
        <v>2451160.52</v>
      </c>
      <c r="F322" s="53">
        <f t="shared" si="4"/>
        <v>-7913290.1895832997</v>
      </c>
      <c r="G322" s="51" t="s">
        <v>423</v>
      </c>
      <c r="I322" s="44"/>
      <c r="J322" s="45"/>
    </row>
    <row r="323" spans="1:10">
      <c r="A323" s="51" t="s">
        <v>83</v>
      </c>
      <c r="B323" s="51" t="s">
        <v>90</v>
      </c>
      <c r="C323" s="51" t="s">
        <v>412</v>
      </c>
      <c r="D323" s="52">
        <v>13786517.1341666</v>
      </c>
      <c r="E323" s="52">
        <v>6025839.2599999998</v>
      </c>
      <c r="F323" s="53">
        <f t="shared" si="4"/>
        <v>-7760677.8741666004</v>
      </c>
      <c r="G323" s="51" t="s">
        <v>423</v>
      </c>
      <c r="I323" s="44"/>
      <c r="J323" s="45"/>
    </row>
    <row r="324" spans="1:10">
      <c r="A324" s="51" t="s">
        <v>83</v>
      </c>
      <c r="B324" s="51" t="s">
        <v>92</v>
      </c>
      <c r="C324" s="51" t="s">
        <v>413</v>
      </c>
      <c r="D324" s="52">
        <v>1597633.8270833299</v>
      </c>
      <c r="E324" s="52">
        <v>308354.03000000003</v>
      </c>
      <c r="F324" s="53">
        <f t="shared" si="4"/>
        <v>-1289279.7970833299</v>
      </c>
      <c r="G324" s="51" t="s">
        <v>423</v>
      </c>
      <c r="I324" s="44"/>
      <c r="J324" s="45"/>
    </row>
    <row r="325" spans="1:10">
      <c r="A325" s="51" t="s">
        <v>83</v>
      </c>
      <c r="B325" s="51" t="s">
        <v>13</v>
      </c>
      <c r="C325" s="51" t="s">
        <v>414</v>
      </c>
      <c r="D325" s="52">
        <v>640339.42500000005</v>
      </c>
      <c r="E325" s="52">
        <v>0</v>
      </c>
      <c r="F325" s="53">
        <f t="shared" si="4"/>
        <v>-640339.42500000005</v>
      </c>
      <c r="G325" s="51" t="s">
        <v>423</v>
      </c>
      <c r="I325" s="44"/>
      <c r="J325" s="45"/>
    </row>
    <row r="326" spans="1:10">
      <c r="C326" s="48" t="s">
        <v>415</v>
      </c>
      <c r="D326" s="57">
        <f t="shared" ref="D326:F326" si="5">SUM(D6:D325)</f>
        <v>22609215398.530815</v>
      </c>
      <c r="E326" s="57">
        <f t="shared" si="5"/>
        <v>23253605964.309975</v>
      </c>
      <c r="F326" s="58">
        <f t="shared" si="5"/>
        <v>644390565.77918875</v>
      </c>
    </row>
    <row r="328" spans="1:10">
      <c r="D328" s="44"/>
    </row>
  </sheetData>
  <pageMargins left="1" right="0.75" top="0.75" bottom="0.75" header="0.5" footer="0.3"/>
  <pageSetup firstPageNumber="7" orientation="portrait" useFirstPageNumber="1" r:id="rId1"/>
  <headerFooter>
    <oddHeader>&amp;RPage 8.12.&amp;P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Appealed</CaseStatus>
    <OpenedDate xmlns="dc463f71-b30c-4ab2-9473-d307f9d35888">2013-01-11T08:00:00+00:00</OpenedDate>
    <Date1 xmlns="dc463f71-b30c-4ab2-9473-d307f9d35888">2013-08-05T07:00:00+00:00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130043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6616498D7811449987485091DF42B7" ma:contentTypeVersion="135" ma:contentTypeDescription="" ma:contentTypeScope="" ma:versionID="ea582effef2760cff9dab7cbb939c4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DD0721-C054-44AE-973C-4451A9D1C21F}"/>
</file>

<file path=customXml/itemProps2.xml><?xml version="1.0" encoding="utf-8"?>
<ds:datastoreItem xmlns:ds="http://schemas.openxmlformats.org/officeDocument/2006/customXml" ds:itemID="{E0ED7BE1-BB6B-43B7-8A04-A699B5AB9C2B}"/>
</file>

<file path=customXml/itemProps3.xml><?xml version="1.0" encoding="utf-8"?>
<ds:datastoreItem xmlns:ds="http://schemas.openxmlformats.org/officeDocument/2006/customXml" ds:itemID="{0C26254B-7F75-4291-8733-5A8DAD0D7F0E}"/>
</file>

<file path=customXml/itemProps4.xml><?xml version="1.0" encoding="utf-8"?>
<ds:datastoreItem xmlns:ds="http://schemas.openxmlformats.org/officeDocument/2006/customXml" ds:itemID="{BF711091-269A-4301-B929-D10AC22B2A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Lead Sheet 1</vt:lpstr>
      <vt:lpstr>Lead Sheet 2</vt:lpstr>
      <vt:lpstr>Lead Sheet 3</vt:lpstr>
      <vt:lpstr>Lead Sheet 4</vt:lpstr>
      <vt:lpstr>8.12.7-8.12.13</vt:lpstr>
      <vt:lpstr>'8.12.7-8.12.13'!Print_Area</vt:lpstr>
      <vt:lpstr>'Lead Sheet 1'!Print_Area</vt:lpstr>
      <vt:lpstr>'Lead Sheet 2'!Print_Area</vt:lpstr>
      <vt:lpstr>'Lead Sheet 3'!Print_Area</vt:lpstr>
      <vt:lpstr>'Lead Sheet 4'!Print_Area</vt:lpstr>
      <vt:lpstr>'8.12.7-8.12.13'!Print_Titles</vt:lpstr>
      <vt:lpstr>'Lead Sheet 1'!Print_Titles</vt:lpstr>
      <vt:lpstr>'Lead Sheet 2'!Print_Titles</vt:lpstr>
      <vt:lpstr>'Lead Sheet 3'!Print_Titles</vt:lpstr>
      <vt:lpstr>'Lead Sheet 4'!Print_Titles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2012-11-21T16:52:09Z</dcterms:created>
  <dcterms:modified xsi:type="dcterms:W3CDTF">2013-08-02T18:00:39Z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0x0101006E56B4D1795A2E4DB2F0B01679ED314A00A76616498D7811449987485091DF42B7</vt:lpwstr>
  </property>
  <property fmtid="{D5CDD505-2E9C-101B-9397-08002B2CF9AE}" pid="3" name="_docset_NoMedatataSyncRequired">
    <vt:lpwstr>False</vt:lpwstr>
  </property>
</Properties>
</file>