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5180" windowHeight="7830"/>
  </bookViews>
  <sheets>
    <sheet name="Summary" sheetId="1" r:id="rId1"/>
  </sheets>
  <definedNames>
    <definedName name="_CAT1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Format">#REF!</definedName>
    <definedName name="TEST0">#REF!</definedName>
    <definedName name="TEST1">#REF!</definedName>
    <definedName name="TEST10">#REF!</definedName>
    <definedName name="TEST1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</definedNames>
  <calcPr calcId="145621" calcMode="manual" iterate="1"/>
</workbook>
</file>

<file path=xl/calcChain.xml><?xml version="1.0" encoding="utf-8"?>
<calcChain xmlns="http://schemas.openxmlformats.org/spreadsheetml/2006/main">
  <c r="E33" i="1" l="1"/>
  <c r="E34" i="1"/>
  <c r="E35" i="1"/>
  <c r="E36" i="1"/>
  <c r="E32" i="1"/>
  <c r="E31" i="1"/>
  <c r="D36" i="1" l="1"/>
  <c r="D35" i="1"/>
  <c r="D34" i="1"/>
  <c r="D33" i="1"/>
  <c r="D32" i="1"/>
  <c r="D31" i="1"/>
  <c r="H8" i="1" l="1"/>
  <c r="H10" i="1" l="1"/>
  <c r="H9" i="1"/>
  <c r="K8" i="1" l="1"/>
  <c r="K12" i="1" s="1"/>
  <c r="K9" i="1" l="1"/>
  <c r="K10" i="1"/>
  <c r="K4" i="1"/>
  <c r="K6" i="1" l="1"/>
  <c r="K14" i="1" l="1"/>
</calcChain>
</file>

<file path=xl/sharedStrings.xml><?xml version="1.0" encoding="utf-8"?>
<sst xmlns="http://schemas.openxmlformats.org/spreadsheetml/2006/main" count="71" uniqueCount="52">
  <si>
    <t>State Cd</t>
  </si>
  <si>
    <t>Pricing Structure Cd</t>
  </si>
  <si>
    <t>Charg Comp Desc</t>
  </si>
  <si>
    <t>Current Charge per Activity</t>
  </si>
  <si>
    <t>TAMPER/UNAUTHORIZED RECONNECT</t>
  </si>
  <si>
    <t>WA</t>
  </si>
  <si>
    <t>02CONN0300</t>
  </si>
  <si>
    <t>02TAMP0300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</si>
  <si>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Allocation of work for RPM Orders, Weekdays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</si>
  <si>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Allocation of work for RPM Orders, Weekdays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</si>
  <si>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Allocation of work for RPM Orders, Weekends</t>
    </r>
  </si>
  <si>
    <r>
      <t xml:space="preserve">CONNECT CHARGE -WKND/HOL HRS </t>
    </r>
    <r>
      <rPr>
        <vertAlign val="superscript"/>
        <sz val="11"/>
        <color theme="1"/>
        <rFont val="Calibri"/>
        <family val="2"/>
        <scheme val="minor"/>
      </rPr>
      <t>3</t>
    </r>
  </si>
  <si>
    <t>RECONNECT CHARGE -OFFICE HOURS</t>
  </si>
  <si>
    <r>
      <t xml:space="preserve">RECONNECT CHARGE -WKND/HOL HRS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</si>
  <si>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CONNECT CHARGE -AFTER HOURS 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(JL)</t>
    </r>
  </si>
  <si>
    <r>
      <t xml:space="preserve">RECONNECT CHARGE -AFTER HOURS 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(JL)</t>
    </r>
  </si>
  <si>
    <t>Lineman</t>
  </si>
  <si>
    <r>
      <t xml:space="preserve">Cost to Perform 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</si>
  <si>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DISCONNECTION COST</t>
  </si>
  <si>
    <r>
      <t>Meterman Activity Rate</t>
    </r>
    <r>
      <rPr>
        <b/>
        <vertAlign val="superscript"/>
        <sz val="11"/>
        <color theme="1"/>
        <rFont val="Calibri"/>
        <family val="2"/>
        <scheme val="minor"/>
      </rPr>
      <t xml:space="preserve"> 7</t>
    </r>
  </si>
  <si>
    <r>
      <t xml:space="preserve">Hours to Perform </t>
    </r>
    <r>
      <rPr>
        <b/>
        <vertAlign val="superscript"/>
        <sz val="11"/>
        <color theme="1"/>
        <rFont val="Calibri"/>
        <family val="2"/>
        <scheme val="minor"/>
      </rPr>
      <t>4,5,9</t>
    </r>
  </si>
  <si>
    <r>
      <t xml:space="preserve">Journeyman Lineman Activity Rate 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</si>
  <si>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Activity Rate for Journeyman Lineman as of 04/01/14</t>
    </r>
  </si>
  <si>
    <r>
      <t>Field Metering Specialist Activity Rate</t>
    </r>
    <r>
      <rPr>
        <b/>
        <vertAlign val="superscript"/>
        <sz val="11"/>
        <color theme="1"/>
        <rFont val="Calibri"/>
        <family val="2"/>
        <scheme val="minor"/>
      </rPr>
      <t>7</t>
    </r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</si>
  <si>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Activity Rate for Meterman and Field Metering Specialist as of 04/01/14</t>
    </r>
  </si>
  <si>
    <r>
      <t xml:space="preserve">CONNECT CHARGE -AFTER HOURS 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(FMS)</t>
    </r>
  </si>
  <si>
    <r>
      <t xml:space="preserve">RECONNECT CHARGE -AFTER HOURS 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(FMS)</t>
    </r>
  </si>
  <si>
    <t>Field Metering Specialist</t>
  </si>
  <si>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Hours to perform after hour reconnection not available for Field Metering Specialist. Assuming same time to complete office hour and after hour reconnect.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</si>
  <si>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Journeyman Lineman (JL) Hours to Perform based on 2-hour callout</t>
    </r>
  </si>
  <si>
    <t>Description</t>
  </si>
  <si>
    <t>Category</t>
  </si>
  <si>
    <t>CON</t>
  </si>
  <si>
    <t>(Travel time x 2 Plus Completion Time)</t>
  </si>
  <si>
    <t>REC</t>
  </si>
  <si>
    <t>RPT</t>
  </si>
  <si>
    <t>CUT</t>
  </si>
  <si>
    <t>(Travel time Plus Completion Time)</t>
  </si>
  <si>
    <t>Outcome: Disconnected Only (W)</t>
  </si>
  <si>
    <t>Outcome: Left Notice Only (D,T)</t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</si>
  <si>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Reconnection Charges include cost to perform disconnection</t>
    </r>
  </si>
  <si>
    <t>Outcome: Payment, Arrangements (A,B,F)</t>
  </si>
  <si>
    <r>
      <rPr>
        <b/>
        <sz val="11"/>
        <color theme="1"/>
        <rFont val="Calibri"/>
        <family val="2"/>
        <scheme val="minor"/>
      </rPr>
      <t>Outcome Code:</t>
    </r>
    <r>
      <rPr>
        <sz val="11"/>
        <color theme="1"/>
        <rFont val="Calibri"/>
        <family val="2"/>
        <scheme val="minor"/>
      </rPr>
      <t xml:space="preserve"> W=Worked; D=Left Notice; T=Left Notice (no fee); A=Arrangements made in the field; B=Arrangements made and dollars collected in the field; F=Paid in field.</t>
    </r>
  </si>
  <si>
    <t>Avg Travel Minutes</t>
  </si>
  <si>
    <t>Avg Completion Minutes</t>
  </si>
  <si>
    <t>Task Type</t>
  </si>
  <si>
    <t>(See Work Paper No. ___ (BAC-1))</t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</si>
  <si>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Field Metering Specialist (FMS) Hours to Perform based on Task Duration averages from MWM System (See Work Paper No. ___ (BAC-2))</t>
    </r>
  </si>
  <si>
    <t>Notes</t>
  </si>
  <si>
    <t>MWM Average Task Durations</t>
  </si>
  <si>
    <t>Total
Minutes</t>
  </si>
  <si>
    <t>Total
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</si>
</sst>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C0C0"/>
        <bgColor rgb="FFC0C0C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44" fontId="0" fillId="0" borderId="2" xfId="2" applyFont="1" applyBorder="1" applyAlignment="1">
      <alignment horizontal="center"/>
    </xf>
    <xf numFmtId="44" fontId="0" fillId="0" borderId="2" xfId="2" applyFont="1" applyFill="1" applyBorder="1" applyAlignment="1">
      <alignment horizontal="center"/>
    </xf>
    <xf numFmtId="0" fontId="0" fillId="0" borderId="2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164" fontId="0" fillId="0" borderId="1" xfId="1" applyNumberFormat="1" applyFont="1" applyBorder="1"/>
    <xf numFmtId="44" fontId="0" fillId="0" borderId="1" xfId="2" applyFont="1" applyBorder="1"/>
    <xf numFmtId="44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Border="1"/>
    <xf numFmtId="0" fontId="0" fillId="2" borderId="3" xfId="0" applyFill="1" applyBorder="1"/>
    <xf numFmtId="44" fontId="0" fillId="2" borderId="3" xfId="2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0" fontId="0" fillId="2" borderId="0" xfId="0" applyFill="1"/>
    <xf numFmtId="0" fontId="5" fillId="0" borderId="0" xfId="0" applyFont="1"/>
    <xf numFmtId="0" fontId="5" fillId="0" borderId="0" xfId="0" applyFont="1" applyBorder="1"/>
    <xf numFmtId="0" fontId="0" fillId="0" borderId="0" xfId="0" applyFill="1"/>
    <xf numFmtId="0" fontId="0" fillId="0" borderId="3" xfId="0" applyFill="1" applyBorder="1"/>
    <xf numFmtId="0" fontId="0" fillId="0" borderId="2" xfId="0" applyFill="1" applyBorder="1" applyAlignment="1">
      <alignment horizontal="center"/>
    </xf>
    <xf numFmtId="44" fontId="0" fillId="0" borderId="0" xfId="2" applyFont="1" applyBorder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44" fontId="0" fillId="2" borderId="2" xfId="2" applyFont="1" applyFill="1" applyBorder="1" applyAlignment="1">
      <alignment horizontal="center"/>
    </xf>
    <xf numFmtId="0" fontId="0" fillId="2" borderId="2" xfId="0" applyFill="1" applyBorder="1"/>
    <xf numFmtId="0" fontId="5" fillId="0" borderId="2" xfId="0" applyFont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9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right"/>
    </xf>
    <xf numFmtId="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7" fillId="3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0" fillId="0" borderId="0" xfId="0" applyAlignment="1"/>
    <xf numFmtId="0" fontId="7" fillId="3" borderId="2" xfId="0" applyFont="1" applyFill="1" applyBorder="1" applyAlignment="1" applyProtection="1">
      <alignment horizontal="center" vertical="center" wrapText="1"/>
    </xf>
    <xf numFmtId="166" fontId="0" fillId="0" borderId="7" xfId="0" applyNumberFormat="1" applyFill="1" applyBorder="1" applyAlignment="1">
      <alignment horizontal="center"/>
    </xf>
    <xf numFmtId="2" fontId="8" fillId="0" borderId="2" xfId="0" applyNumberFormat="1" applyFont="1" applyFill="1" applyBorder="1" applyAlignment="1" applyProtection="1">
      <alignment horizontal="right" vertical="center" wrapText="1"/>
    </xf>
    <xf numFmtId="2" fontId="0" fillId="0" borderId="2" xfId="0" applyNumberFormat="1" applyFill="1" applyBorder="1"/>
    <xf numFmtId="0" fontId="0" fillId="0" borderId="0" xfId="0" applyAlignment="1">
      <alignment horizontal="left" vertical="top" wrapText="1"/>
    </xf>
    <xf numFmtId="166" fontId="0" fillId="0" borderId="2" xfId="0" applyNumberFormat="1" applyFill="1" applyBorder="1"/>
    <xf numFmtId="0" fontId="0" fillId="0" borderId="0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7" fillId="3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44" fontId="0" fillId="0" borderId="4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abSelected="1" view="pageLayout" zoomScale="80" zoomScaleNormal="100" zoomScalePageLayoutView="80" workbookViewId="0">
      <selection activeCell="D31" sqref="D31:D32"/>
    </sheetView>
  </sheetViews>
  <sheetFormatPr defaultRowHeight="15" x14ac:dyDescent="0.25"/>
  <cols>
    <col min="1" max="1" width="8.42578125" customWidth="1"/>
    <col min="2" max="2" width="17.28515625" customWidth="1"/>
    <col min="3" max="3" width="16.28515625" customWidth="1"/>
    <col min="4" max="4" width="11.85546875" customWidth="1"/>
    <col min="5" max="5" width="11" customWidth="1"/>
    <col min="6" max="6" width="11.42578125" customWidth="1"/>
    <col min="7" max="7" width="14" customWidth="1"/>
    <col min="8" max="8" width="15" customWidth="1"/>
    <col min="9" max="9" width="12.140625" customWidth="1"/>
    <col min="10" max="10" width="11.85546875" customWidth="1"/>
    <col min="11" max="11" width="10.42578125" customWidth="1"/>
    <col min="12" max="12" width="9.7109375" bestFit="1" customWidth="1"/>
    <col min="13" max="13" width="8.42578125" bestFit="1" customWidth="1"/>
  </cols>
  <sheetData>
    <row r="1" spans="1:13" ht="23.25" customHeight="1" x14ac:dyDescent="0.25">
      <c r="C1" s="21"/>
      <c r="D1" s="21"/>
      <c r="E1" s="21"/>
      <c r="F1" s="63" t="s">
        <v>3</v>
      </c>
      <c r="G1" s="62" t="s">
        <v>19</v>
      </c>
      <c r="H1" s="62" t="s">
        <v>23</v>
      </c>
      <c r="I1" s="62" t="s">
        <v>21</v>
      </c>
      <c r="J1" s="66" t="s">
        <v>20</v>
      </c>
      <c r="K1" s="62" t="s">
        <v>17</v>
      </c>
    </row>
    <row r="2" spans="1:13" ht="18.75" customHeight="1" x14ac:dyDescent="0.25">
      <c r="A2" s="22"/>
      <c r="B2" s="22"/>
      <c r="C2" s="22"/>
      <c r="D2" s="22"/>
      <c r="E2" s="22"/>
      <c r="F2" s="64"/>
      <c r="G2" s="62"/>
      <c r="H2" s="62"/>
      <c r="I2" s="62"/>
      <c r="J2" s="66"/>
      <c r="K2" s="62"/>
    </row>
    <row r="3" spans="1:13" x14ac:dyDescent="0.25">
      <c r="A3" s="30" t="s">
        <v>0</v>
      </c>
      <c r="B3" s="30" t="s">
        <v>1</v>
      </c>
      <c r="C3" s="53" t="s">
        <v>2</v>
      </c>
      <c r="D3" s="53"/>
      <c r="E3" s="53"/>
      <c r="F3" s="65"/>
      <c r="G3" s="62"/>
      <c r="H3" s="62"/>
      <c r="I3" s="62"/>
      <c r="J3" s="66"/>
      <c r="K3" s="62"/>
    </row>
    <row r="4" spans="1:13" ht="17.25" x14ac:dyDescent="0.25">
      <c r="A4" s="3" t="s">
        <v>5</v>
      </c>
      <c r="B4" s="3" t="s">
        <v>6</v>
      </c>
      <c r="C4" s="54" t="s">
        <v>25</v>
      </c>
      <c r="D4" s="55"/>
      <c r="E4" s="56"/>
      <c r="F4" s="5">
        <v>75</v>
      </c>
      <c r="G4" s="4"/>
      <c r="H4" s="6">
        <v>64.739999999999995</v>
      </c>
      <c r="I4" s="25"/>
      <c r="J4" s="41">
        <v>0.57998630461567757</v>
      </c>
      <c r="K4" s="60">
        <f>(J4*H4*G18)+(J5*I5*G19)</f>
        <v>163.79763981401766</v>
      </c>
    </row>
    <row r="5" spans="1:13" ht="17.25" x14ac:dyDescent="0.25">
      <c r="A5" s="3"/>
      <c r="B5" s="3" t="s">
        <v>6</v>
      </c>
      <c r="C5" s="54" t="s">
        <v>14</v>
      </c>
      <c r="D5" s="55"/>
      <c r="E5" s="56"/>
      <c r="F5" s="5">
        <v>75</v>
      </c>
      <c r="G5" s="4"/>
      <c r="H5" s="6"/>
      <c r="I5" s="6">
        <v>147.6</v>
      </c>
      <c r="J5" s="41">
        <v>2</v>
      </c>
      <c r="K5" s="61"/>
    </row>
    <row r="6" spans="1:13" ht="17.25" x14ac:dyDescent="0.25">
      <c r="A6" s="3" t="s">
        <v>5</v>
      </c>
      <c r="B6" s="3" t="s">
        <v>6</v>
      </c>
      <c r="C6" s="54" t="s">
        <v>11</v>
      </c>
      <c r="D6" s="55"/>
      <c r="E6" s="56"/>
      <c r="F6" s="5">
        <v>175</v>
      </c>
      <c r="G6" s="4"/>
      <c r="H6" s="6"/>
      <c r="I6" s="6">
        <v>147.6</v>
      </c>
      <c r="J6" s="41">
        <v>2</v>
      </c>
      <c r="K6" s="6">
        <f>J6*I6</f>
        <v>295.2</v>
      </c>
    </row>
    <row r="7" spans="1:13" s="9" customFormat="1" ht="2.25" customHeight="1" x14ac:dyDescent="0.25">
      <c r="A7" s="16"/>
      <c r="B7" s="16"/>
      <c r="C7" s="51"/>
      <c r="D7" s="51"/>
      <c r="E7" s="51"/>
      <c r="F7" s="17"/>
      <c r="G7" s="18"/>
      <c r="H7" s="17"/>
      <c r="I7" s="17"/>
      <c r="J7" s="19"/>
      <c r="K7" s="28"/>
    </row>
    <row r="8" spans="1:13" s="9" customFormat="1" x14ac:dyDescent="0.25">
      <c r="A8" s="7"/>
      <c r="B8" s="24"/>
      <c r="C8" s="54" t="s">
        <v>18</v>
      </c>
      <c r="D8" s="55"/>
      <c r="E8" s="56"/>
      <c r="F8" s="6"/>
      <c r="G8" s="25"/>
      <c r="H8" s="6">
        <f>H4</f>
        <v>64.739999999999995</v>
      </c>
      <c r="I8" s="25"/>
      <c r="J8" s="41">
        <v>0.26350874684644032</v>
      </c>
      <c r="K8" s="6">
        <f>H8*J8</f>
        <v>17.059556270838545</v>
      </c>
    </row>
    <row r="9" spans="1:13" ht="17.25" customHeight="1" x14ac:dyDescent="0.25">
      <c r="A9" s="3" t="s">
        <v>5</v>
      </c>
      <c r="B9" s="3" t="s">
        <v>6</v>
      </c>
      <c r="C9" s="54" t="s">
        <v>12</v>
      </c>
      <c r="D9" s="55"/>
      <c r="E9" s="56"/>
      <c r="F9" s="5">
        <v>25</v>
      </c>
      <c r="G9" s="4"/>
      <c r="H9" s="6">
        <f>H4</f>
        <v>64.739999999999995</v>
      </c>
      <c r="I9" s="25"/>
      <c r="J9" s="41">
        <v>0.51589645498597214</v>
      </c>
      <c r="K9" s="6">
        <f>(J9*H9)+K8</f>
        <v>50.458692766630378</v>
      </c>
    </row>
    <row r="10" spans="1:13" ht="17.25" x14ac:dyDescent="0.25">
      <c r="A10" s="3" t="s">
        <v>5</v>
      </c>
      <c r="B10" s="3" t="s">
        <v>6</v>
      </c>
      <c r="C10" s="54" t="s">
        <v>26</v>
      </c>
      <c r="D10" s="55"/>
      <c r="E10" s="56"/>
      <c r="F10" s="5">
        <v>50</v>
      </c>
      <c r="G10" s="4"/>
      <c r="H10" s="6">
        <f>H4</f>
        <v>64.739999999999995</v>
      </c>
      <c r="I10" s="25"/>
      <c r="J10" s="41">
        <v>0.51589645498597214</v>
      </c>
      <c r="K10" s="60">
        <f>(H10*J10*G18)+(I11*J11*G19)+K8</f>
        <v>178.7411158836924</v>
      </c>
    </row>
    <row r="11" spans="1:13" ht="17.25" x14ac:dyDescent="0.25">
      <c r="A11" s="3"/>
      <c r="B11" s="3" t="s">
        <v>6</v>
      </c>
      <c r="C11" s="54" t="s">
        <v>15</v>
      </c>
      <c r="D11" s="55"/>
      <c r="E11" s="56"/>
      <c r="F11" s="5">
        <v>50</v>
      </c>
      <c r="G11" s="4"/>
      <c r="H11" s="6"/>
      <c r="I11" s="6">
        <v>147.6</v>
      </c>
      <c r="J11" s="41">
        <v>2</v>
      </c>
      <c r="K11" s="61"/>
    </row>
    <row r="12" spans="1:13" ht="17.25" x14ac:dyDescent="0.25">
      <c r="A12" s="3" t="s">
        <v>5</v>
      </c>
      <c r="B12" s="3" t="s">
        <v>6</v>
      </c>
      <c r="C12" s="54" t="s">
        <v>13</v>
      </c>
      <c r="D12" s="55"/>
      <c r="E12" s="56"/>
      <c r="F12" s="5">
        <v>75</v>
      </c>
      <c r="G12" s="4"/>
      <c r="H12" s="6"/>
      <c r="I12" s="6">
        <v>147.6</v>
      </c>
      <c r="J12" s="41">
        <v>2</v>
      </c>
      <c r="K12" s="6">
        <f>(J12*I12)+K8</f>
        <v>312.25955627083852</v>
      </c>
    </row>
    <row r="13" spans="1:13" ht="2.25" customHeight="1" x14ac:dyDescent="0.25">
      <c r="A13" s="20"/>
      <c r="B13" s="20"/>
      <c r="C13" s="51"/>
      <c r="D13" s="51"/>
      <c r="E13" s="51"/>
      <c r="F13" s="20"/>
      <c r="G13" s="20"/>
      <c r="H13" s="20"/>
      <c r="I13" s="20"/>
      <c r="J13" s="20"/>
      <c r="K13" s="29"/>
    </row>
    <row r="14" spans="1:13" x14ac:dyDescent="0.25">
      <c r="A14" s="3" t="s">
        <v>5</v>
      </c>
      <c r="B14" s="3" t="s">
        <v>7</v>
      </c>
      <c r="C14" s="57" t="s">
        <v>4</v>
      </c>
      <c r="D14" s="58"/>
      <c r="E14" s="59"/>
      <c r="F14" s="5">
        <v>75</v>
      </c>
      <c r="G14" s="6">
        <v>98.39</v>
      </c>
      <c r="H14" s="6"/>
      <c r="I14" s="25"/>
      <c r="J14" s="41">
        <v>1.1600056022408967</v>
      </c>
      <c r="K14" s="6">
        <f>J14*G14</f>
        <v>114.13295120448183</v>
      </c>
    </row>
    <row r="15" spans="1:13" s="23" customFormat="1" ht="2.25" customHeight="1" x14ac:dyDescent="0.25">
      <c r="A15" s="20"/>
      <c r="B15" s="20"/>
      <c r="C15" s="52"/>
      <c r="D15" s="52"/>
      <c r="E15" s="52"/>
      <c r="F15" s="20"/>
      <c r="G15" s="20"/>
      <c r="H15" s="20"/>
      <c r="I15" s="20"/>
      <c r="J15" s="20"/>
      <c r="K15" s="20"/>
    </row>
    <row r="16" spans="1:13" s="2" customFormat="1" x14ac:dyDescent="0.25">
      <c r="A16" s="1"/>
      <c r="B16" s="1"/>
      <c r="C16" s="1"/>
      <c r="D16" s="1"/>
      <c r="E16" s="1"/>
      <c r="F16" s="10"/>
      <c r="G16" s="11"/>
      <c r="H16" s="12"/>
      <c r="I16" s="12"/>
      <c r="J16" s="12"/>
      <c r="K16" s="13"/>
      <c r="L16" s="26"/>
      <c r="M16" s="27"/>
    </row>
    <row r="17" spans="1:11" s="2" customFormat="1" x14ac:dyDescent="0.25">
      <c r="A17" s="15" t="s">
        <v>48</v>
      </c>
      <c r="F17" s="8"/>
      <c r="K17" s="14"/>
    </row>
    <row r="18" spans="1:11" s="2" customFormat="1" ht="17.25" x14ac:dyDescent="0.25">
      <c r="A18" s="31" t="s">
        <v>8</v>
      </c>
      <c r="B18" s="31"/>
      <c r="C18" s="31"/>
      <c r="D18" s="31"/>
      <c r="E18" s="31"/>
      <c r="F18" s="32" t="s">
        <v>27</v>
      </c>
      <c r="G18" s="33">
        <v>0.51</v>
      </c>
      <c r="H18" s="2" t="s">
        <v>46</v>
      </c>
    </row>
    <row r="19" spans="1:11" s="2" customFormat="1" ht="16.5" customHeight="1" x14ac:dyDescent="0.25">
      <c r="A19" s="36" t="s">
        <v>9</v>
      </c>
      <c r="B19" s="36"/>
      <c r="C19" s="36"/>
      <c r="D19" s="36"/>
      <c r="E19" s="36"/>
      <c r="F19" s="34" t="s">
        <v>16</v>
      </c>
      <c r="G19" s="35">
        <v>0.49</v>
      </c>
      <c r="H19" t="s">
        <v>46</v>
      </c>
    </row>
    <row r="20" spans="1:11" ht="16.5" customHeight="1" x14ac:dyDescent="0.25">
      <c r="A20" s="36" t="s">
        <v>10</v>
      </c>
      <c r="B20" s="36"/>
      <c r="C20" s="36"/>
      <c r="D20" s="36"/>
      <c r="E20" s="36"/>
      <c r="F20" s="34" t="s">
        <v>16</v>
      </c>
      <c r="G20" s="35">
        <v>1</v>
      </c>
    </row>
    <row r="21" spans="1:11" ht="17.25" x14ac:dyDescent="0.25">
      <c r="A21" s="49" t="s">
        <v>47</v>
      </c>
      <c r="B21" s="49"/>
      <c r="C21" s="49"/>
      <c r="D21" s="49"/>
      <c r="E21" s="49"/>
      <c r="F21" s="49"/>
      <c r="G21" s="49"/>
      <c r="H21" s="49"/>
      <c r="I21" s="49"/>
      <c r="J21" s="49"/>
      <c r="K21" s="39"/>
    </row>
    <row r="22" spans="1:11" ht="17.25" x14ac:dyDescent="0.25">
      <c r="A22" s="49" t="s">
        <v>29</v>
      </c>
      <c r="B22" s="49"/>
      <c r="C22" s="49"/>
      <c r="D22" s="49"/>
      <c r="E22" s="49"/>
      <c r="F22" s="49"/>
      <c r="G22" s="49"/>
      <c r="H22" s="49"/>
    </row>
    <row r="23" spans="1:11" ht="17.25" x14ac:dyDescent="0.25">
      <c r="A23" s="49" t="s">
        <v>40</v>
      </c>
      <c r="B23" s="49"/>
      <c r="C23" s="49"/>
      <c r="D23" s="49"/>
      <c r="E23" s="49"/>
      <c r="F23" s="49"/>
      <c r="G23" s="49"/>
      <c r="H23" s="49"/>
    </row>
    <row r="24" spans="1:11" ht="17.25" x14ac:dyDescent="0.25">
      <c r="A24" s="49" t="s">
        <v>24</v>
      </c>
      <c r="B24" s="49"/>
      <c r="C24" s="49"/>
      <c r="D24" s="49"/>
      <c r="E24" s="49"/>
      <c r="F24" s="49"/>
      <c r="G24" s="49"/>
      <c r="H24" s="49"/>
    </row>
    <row r="25" spans="1:11" ht="17.25" x14ac:dyDescent="0.25">
      <c r="A25" s="49" t="s">
        <v>22</v>
      </c>
      <c r="B25" s="49"/>
      <c r="C25" s="49"/>
      <c r="D25" s="49"/>
      <c r="E25" s="49"/>
      <c r="F25" s="49"/>
      <c r="G25" s="49"/>
      <c r="H25" s="49"/>
    </row>
    <row r="26" spans="1:11" ht="34.5" customHeight="1" x14ac:dyDescent="0.25">
      <c r="A26" s="50" t="s">
        <v>28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1:11" x14ac:dyDescent="0.25">
      <c r="A29" s="21" t="s">
        <v>49</v>
      </c>
    </row>
    <row r="30" spans="1:11" ht="25.5" x14ac:dyDescent="0.25">
      <c r="A30" s="37" t="s">
        <v>45</v>
      </c>
      <c r="B30" s="37" t="s">
        <v>43</v>
      </c>
      <c r="C30" s="37" t="s">
        <v>44</v>
      </c>
      <c r="D30" s="37" t="s">
        <v>50</v>
      </c>
      <c r="E30" s="40" t="s">
        <v>51</v>
      </c>
      <c r="F30" s="48" t="s">
        <v>30</v>
      </c>
      <c r="G30" s="48"/>
      <c r="H30" s="48"/>
      <c r="I30" s="48" t="s">
        <v>31</v>
      </c>
      <c r="J30" s="48"/>
      <c r="K30" s="48"/>
    </row>
    <row r="31" spans="1:11" x14ac:dyDescent="0.25">
      <c r="A31" s="38" t="s">
        <v>32</v>
      </c>
      <c r="B31" s="42">
        <v>14.753611032129699</v>
      </c>
      <c r="C31" s="42">
        <v>5.2919562126812503</v>
      </c>
      <c r="D31" s="43">
        <f>C31+B31+B31</f>
        <v>34.799178276940651</v>
      </c>
      <c r="E31" s="45">
        <f>D31/60</f>
        <v>0.57998630461567757</v>
      </c>
      <c r="F31" s="47" t="s">
        <v>33</v>
      </c>
      <c r="G31" s="47"/>
      <c r="H31" s="47"/>
      <c r="I31" s="47"/>
      <c r="J31" s="47"/>
      <c r="K31" s="47"/>
    </row>
    <row r="32" spans="1:11" x14ac:dyDescent="0.25">
      <c r="A32" s="38" t="s">
        <v>34</v>
      </c>
      <c r="B32" s="42">
        <v>13.110298393267</v>
      </c>
      <c r="C32" s="42">
        <v>4.7331905126243301</v>
      </c>
      <c r="D32" s="43">
        <f>C32+B32+B32</f>
        <v>30.953787299158328</v>
      </c>
      <c r="E32" s="45">
        <f>D32/60</f>
        <v>0.51589645498597214</v>
      </c>
      <c r="F32" s="47" t="s">
        <v>33</v>
      </c>
      <c r="G32" s="47"/>
      <c r="H32" s="47"/>
      <c r="I32" s="47"/>
      <c r="J32" s="47"/>
      <c r="K32" s="47"/>
    </row>
    <row r="33" spans="1:11" x14ac:dyDescent="0.25">
      <c r="A33" s="38" t="s">
        <v>35</v>
      </c>
      <c r="B33" s="42">
        <v>25.0673949579832</v>
      </c>
      <c r="C33" s="42">
        <v>19.4655462184874</v>
      </c>
      <c r="D33" s="43">
        <f>C33+B33+B33</f>
        <v>69.600336134453798</v>
      </c>
      <c r="E33" s="45">
        <f t="shared" ref="E33:E36" si="0">D33/60</f>
        <v>1.1600056022408967</v>
      </c>
      <c r="F33" s="47" t="s">
        <v>33</v>
      </c>
      <c r="G33" s="47"/>
      <c r="H33" s="47"/>
      <c r="I33" s="47"/>
      <c r="J33" s="47"/>
      <c r="K33" s="47"/>
    </row>
    <row r="34" spans="1:11" x14ac:dyDescent="0.25">
      <c r="A34" s="38" t="s">
        <v>36</v>
      </c>
      <c r="B34" s="42">
        <v>8.1444894777864203</v>
      </c>
      <c r="C34" s="42">
        <v>7.666035333</v>
      </c>
      <c r="D34" s="43">
        <f>C34+B34</f>
        <v>15.81052481078642</v>
      </c>
      <c r="E34" s="45">
        <f t="shared" si="0"/>
        <v>0.26350874684644032</v>
      </c>
      <c r="F34" s="47" t="s">
        <v>37</v>
      </c>
      <c r="G34" s="47"/>
      <c r="H34" s="47"/>
      <c r="I34" s="47" t="s">
        <v>38</v>
      </c>
      <c r="J34" s="47"/>
      <c r="K34" s="47"/>
    </row>
    <row r="35" spans="1:11" x14ac:dyDescent="0.25">
      <c r="A35" s="38" t="s">
        <v>36</v>
      </c>
      <c r="B35" s="42">
        <v>7.3585902636916796</v>
      </c>
      <c r="C35" s="42">
        <v>3.5910953346855998</v>
      </c>
      <c r="D35" s="43">
        <f>C35+B35</f>
        <v>10.949685598377279</v>
      </c>
      <c r="E35" s="45">
        <f t="shared" si="0"/>
        <v>0.18249475997295464</v>
      </c>
      <c r="F35" s="47" t="s">
        <v>37</v>
      </c>
      <c r="G35" s="47"/>
      <c r="H35" s="47"/>
      <c r="I35" s="47" t="s">
        <v>39</v>
      </c>
      <c r="J35" s="47"/>
      <c r="K35" s="47"/>
    </row>
    <row r="36" spans="1:11" x14ac:dyDescent="0.25">
      <c r="A36" s="38" t="s">
        <v>36</v>
      </c>
      <c r="B36" s="42">
        <v>7.7803193146417504</v>
      </c>
      <c r="C36" s="42">
        <v>9.7410436137071699</v>
      </c>
      <c r="D36" s="43">
        <f>C36+B36</f>
        <v>17.521362928348921</v>
      </c>
      <c r="E36" s="45">
        <f t="shared" si="0"/>
        <v>0.29202271547248204</v>
      </c>
      <c r="F36" s="47" t="s">
        <v>37</v>
      </c>
      <c r="G36" s="47"/>
      <c r="H36" s="47"/>
      <c r="I36" s="47" t="s">
        <v>41</v>
      </c>
      <c r="J36" s="47"/>
      <c r="K36" s="47"/>
    </row>
    <row r="37" spans="1:11" s="2" customFormat="1" ht="29.25" customHeight="1" x14ac:dyDescent="0.25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</row>
  </sheetData>
  <mergeCells count="42">
    <mergeCell ref="K1:K3"/>
    <mergeCell ref="F1:F3"/>
    <mergeCell ref="G1:G3"/>
    <mergeCell ref="H1:H3"/>
    <mergeCell ref="I1:I3"/>
    <mergeCell ref="J1:J3"/>
    <mergeCell ref="K4:K5"/>
    <mergeCell ref="K10:K11"/>
    <mergeCell ref="C9:E9"/>
    <mergeCell ref="C10:E10"/>
    <mergeCell ref="C11:E11"/>
    <mergeCell ref="C13:E13"/>
    <mergeCell ref="C15:E15"/>
    <mergeCell ref="A22:H22"/>
    <mergeCell ref="C3:E3"/>
    <mergeCell ref="C4:E4"/>
    <mergeCell ref="C5:E5"/>
    <mergeCell ref="C6:E6"/>
    <mergeCell ref="C8:E8"/>
    <mergeCell ref="C7:E7"/>
    <mergeCell ref="C12:E12"/>
    <mergeCell ref="C14:E14"/>
    <mergeCell ref="A21:J21"/>
    <mergeCell ref="A23:H23"/>
    <mergeCell ref="A24:H24"/>
    <mergeCell ref="A25:H25"/>
    <mergeCell ref="F30:H30"/>
    <mergeCell ref="A26:K26"/>
    <mergeCell ref="A37:K37"/>
    <mergeCell ref="F36:H36"/>
    <mergeCell ref="I30:K30"/>
    <mergeCell ref="I31:K31"/>
    <mergeCell ref="I36:K36"/>
    <mergeCell ref="I35:K35"/>
    <mergeCell ref="I34:K34"/>
    <mergeCell ref="I32:K32"/>
    <mergeCell ref="I33:K33"/>
    <mergeCell ref="F31:H31"/>
    <mergeCell ref="F32:H32"/>
    <mergeCell ref="F33:H33"/>
    <mergeCell ref="F34:H34"/>
    <mergeCell ref="F35:H35"/>
  </mergeCells>
  <conditionalFormatting sqref="M16">
    <cfRule type="cellIs" dxfId="1" priority="3" operator="lessThan">
      <formula>-0.1</formula>
    </cfRule>
    <cfRule type="cellIs" dxfId="0" priority="4" operator="greaterThan">
      <formula>0.1</formula>
    </cfRule>
  </conditionalFormatting>
  <pageMargins left="0.7" right="0.7" top="1.25" bottom="0.25" header="0.3" footer="0.3"/>
  <pageSetup scale="85" orientation="landscape" r:id="rId1"/>
  <headerFooter>
    <oddHeader>&amp;C
Connect, Reconnect, Unauthorized Reconnection Work
Cost Analysis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BE5D978-50C6-4521-9F06-5A9CDB330324}"/>
</file>

<file path=customXml/itemProps2.xml><?xml version="1.0" encoding="utf-8"?>
<ds:datastoreItem xmlns:ds="http://schemas.openxmlformats.org/officeDocument/2006/customXml" ds:itemID="{F6E27FC8-F22B-423F-937F-ADB370EFE1AB}"/>
</file>

<file path=customXml/itemProps3.xml><?xml version="1.0" encoding="utf-8"?>
<ds:datastoreItem xmlns:ds="http://schemas.openxmlformats.org/officeDocument/2006/customXml" ds:itemID="{73B1E871-1233-42DD-9CB9-33FDB8647520}"/>
</file>

<file path=customXml/itemProps4.xml><?xml version="1.0" encoding="utf-8"?>
<ds:datastoreItem xmlns:ds="http://schemas.openxmlformats.org/officeDocument/2006/customXml" ds:itemID="{80746FBE-F9B9-4B98-AE2E-D8E4ACECD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Keven Hoopiiaina</dc:creator>
  <cp:lastModifiedBy>Amy Eiss</cp:lastModifiedBy>
  <cp:lastPrinted>2014-04-30T22:40:51Z</cp:lastPrinted>
  <dcterms:created xsi:type="dcterms:W3CDTF">2013-11-14T17:08:51Z</dcterms:created>
  <dcterms:modified xsi:type="dcterms:W3CDTF">2014-04-30T22:44:02Z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