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0AD3E62E-E8CD-45D6-959B-1F26B195183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nthly Price Data" sheetId="1" r:id="rId1"/>
    <sheet name="Annual Price Data" sheetId="2" r:id="rId2"/>
    <sheet name="Fig 5.1, 1.10" sheetId="7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olloverDates">[1]Rollover!$C$5:$E$279</definedName>
    <definedName name="ValuationDate">'Monthly Price Data'!$B$3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244" i="1" l="1"/>
  <c r="BC243" i="1"/>
  <c r="BC242" i="1"/>
  <c r="BC239" i="1"/>
  <c r="BC236" i="1"/>
  <c r="BC233" i="1"/>
  <c r="BC232" i="1"/>
  <c r="BC231" i="1"/>
  <c r="BC230" i="1"/>
  <c r="BC229" i="1"/>
  <c r="BC228" i="1"/>
  <c r="BC227" i="1"/>
  <c r="BC226" i="1"/>
  <c r="BC223" i="1"/>
  <c r="BC222" i="1"/>
  <c r="BC219" i="1"/>
  <c r="BC215" i="1"/>
  <c r="BC214" i="1"/>
  <c r="BC213" i="1"/>
  <c r="BC212" i="1"/>
  <c r="BC211" i="1"/>
  <c r="BC210" i="1"/>
  <c r="BC209" i="1"/>
  <c r="BC208" i="1"/>
  <c r="BC207" i="1"/>
  <c r="BC205" i="1"/>
  <c r="BC202" i="1"/>
  <c r="BC200" i="1"/>
  <c r="BC199" i="1"/>
  <c r="BC198" i="1"/>
  <c r="BC196" i="1"/>
  <c r="BC195" i="1"/>
  <c r="BC193" i="1"/>
  <c r="BC191" i="1"/>
  <c r="BC188" i="1"/>
  <c r="BC185" i="1"/>
  <c r="BC184" i="1"/>
  <c r="BC183" i="1"/>
  <c r="BC182" i="1"/>
  <c r="BC181" i="1"/>
  <c r="BC179" i="1"/>
  <c r="BC178" i="1"/>
  <c r="BC175" i="1"/>
  <c r="BC174" i="1"/>
  <c r="BC171" i="1"/>
  <c r="BC167" i="1"/>
  <c r="BC165" i="1"/>
  <c r="BC164" i="1"/>
  <c r="BC162" i="1"/>
  <c r="BC161" i="1"/>
  <c r="BC160" i="1"/>
  <c r="BC159" i="1"/>
  <c r="BC157" i="1"/>
  <c r="BC154" i="1"/>
  <c r="BC152" i="1"/>
  <c r="BC151" i="1"/>
  <c r="BC150" i="1"/>
  <c r="BC148" i="1"/>
  <c r="BC147" i="1"/>
  <c r="BC145" i="1"/>
  <c r="BC143" i="1"/>
  <c r="BC140" i="1"/>
  <c r="BC137" i="1"/>
  <c r="BC136" i="1"/>
  <c r="BC135" i="1"/>
  <c r="BC134" i="1"/>
  <c r="BC133" i="1"/>
  <c r="BC131" i="1"/>
  <c r="BC130" i="1"/>
  <c r="BC127" i="1"/>
  <c r="BC126" i="1"/>
  <c r="BC123" i="1"/>
  <c r="BC119" i="1"/>
  <c r="BC117" i="1"/>
  <c r="BC116" i="1"/>
  <c r="BC114" i="1"/>
  <c r="BC113" i="1"/>
  <c r="BC112" i="1"/>
  <c r="BC111" i="1"/>
  <c r="BC109" i="1"/>
  <c r="BC106" i="1"/>
  <c r="BC104" i="1"/>
  <c r="BC103" i="1"/>
  <c r="BC102" i="1"/>
  <c r="BC100" i="1"/>
  <c r="BC99" i="1"/>
  <c r="BC97" i="1"/>
  <c r="BC95" i="1"/>
  <c r="BC92" i="1"/>
  <c r="BC89" i="1"/>
  <c r="BC88" i="1"/>
  <c r="BC87" i="1"/>
  <c r="BC86" i="1"/>
  <c r="BC85" i="1"/>
  <c r="BC83" i="1"/>
  <c r="BC82" i="1"/>
  <c r="BC79" i="1"/>
  <c r="BC78" i="1"/>
  <c r="BC75" i="1"/>
  <c r="BC71" i="1"/>
  <c r="BC69" i="1"/>
  <c r="BC68" i="1"/>
  <c r="BC66" i="1"/>
  <c r="BC65" i="1"/>
  <c r="BC64" i="1"/>
  <c r="BC63" i="1"/>
  <c r="BC61" i="1"/>
  <c r="BC58" i="1"/>
  <c r="BC56" i="1"/>
  <c r="BC55" i="1"/>
  <c r="BC54" i="1"/>
  <c r="BC52" i="1"/>
  <c r="BC51" i="1"/>
  <c r="BC49" i="1"/>
  <c r="BC47" i="1"/>
  <c r="BC44" i="1"/>
  <c r="BC41" i="1"/>
  <c r="BC40" i="1"/>
  <c r="BC39" i="1"/>
  <c r="BC38" i="1"/>
  <c r="BC37" i="1"/>
  <c r="BC35" i="1"/>
  <c r="BC34" i="1"/>
  <c r="BC31" i="1"/>
  <c r="BC30" i="1"/>
  <c r="BC27" i="1"/>
  <c r="BC23" i="1"/>
  <c r="BC21" i="1"/>
  <c r="BC20" i="1"/>
  <c r="BC18" i="1"/>
  <c r="M22" i="2"/>
  <c r="M20" i="2"/>
  <c r="M18" i="2"/>
  <c r="M19" i="2"/>
  <c r="M11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C17" i="1"/>
  <c r="N4" i="2"/>
  <c r="N9" i="2" l="1"/>
  <c r="M4" i="2"/>
  <c r="M5" i="2"/>
  <c r="M7" i="2"/>
  <c r="M9" i="2"/>
  <c r="M15" i="2"/>
  <c r="BC26" i="1"/>
  <c r="BC29" i="1"/>
  <c r="BC43" i="1"/>
  <c r="BC46" i="1"/>
  <c r="BC48" i="1"/>
  <c r="BC57" i="1"/>
  <c r="BC60" i="1"/>
  <c r="BC74" i="1"/>
  <c r="BC77" i="1"/>
  <c r="BC91" i="1"/>
  <c r="BC94" i="1"/>
  <c r="BC96" i="1"/>
  <c r="BC105" i="1"/>
  <c r="BC108" i="1"/>
  <c r="BC122" i="1"/>
  <c r="BC125" i="1"/>
  <c r="BC139" i="1"/>
  <c r="BC142" i="1"/>
  <c r="BC144" i="1"/>
  <c r="BC153" i="1"/>
  <c r="BC156" i="1"/>
  <c r="BC170" i="1"/>
  <c r="BC173" i="1"/>
  <c r="BC187" i="1"/>
  <c r="BC190" i="1"/>
  <c r="BC192" i="1"/>
  <c r="BC201" i="1"/>
  <c r="BC204" i="1"/>
  <c r="BC218" i="1"/>
  <c r="BC221" i="1"/>
  <c r="N22" i="2" s="1"/>
  <c r="BC235" i="1"/>
  <c r="BC238" i="1"/>
  <c r="BC240" i="1"/>
  <c r="M8" i="2"/>
  <c r="M10" i="2"/>
  <c r="M6" i="2"/>
  <c r="M12" i="2"/>
  <c r="M14" i="2"/>
  <c r="M16" i="2"/>
  <c r="BC32" i="1"/>
  <c r="BC80" i="1"/>
  <c r="BC128" i="1"/>
  <c r="BC176" i="1"/>
  <c r="BC224" i="1"/>
  <c r="BC241" i="1"/>
  <c r="M13" i="2"/>
  <c r="M17" i="2"/>
  <c r="M21" i="2"/>
  <c r="M23" i="2"/>
  <c r="BC19" i="1"/>
  <c r="N5" i="2" s="1"/>
  <c r="BC22" i="1"/>
  <c r="BC24" i="1"/>
  <c r="BC33" i="1"/>
  <c r="BC36" i="1"/>
  <c r="BC50" i="1"/>
  <c r="BC53" i="1"/>
  <c r="BC67" i="1"/>
  <c r="BC70" i="1"/>
  <c r="BC72" i="1"/>
  <c r="BC81" i="1"/>
  <c r="BC84" i="1"/>
  <c r="BC98" i="1"/>
  <c r="BC101" i="1"/>
  <c r="BC115" i="1"/>
  <c r="N13" i="2" s="1"/>
  <c r="BC118" i="1"/>
  <c r="BC120" i="1"/>
  <c r="BC129" i="1"/>
  <c r="BC132" i="1"/>
  <c r="BC146" i="1"/>
  <c r="BC149" i="1"/>
  <c r="BC163" i="1"/>
  <c r="N17" i="2" s="1"/>
  <c r="BC166" i="1"/>
  <c r="BC168" i="1"/>
  <c r="BC177" i="1"/>
  <c r="BC180" i="1"/>
  <c r="BC194" i="1"/>
  <c r="BC197" i="1"/>
  <c r="BC216" i="1"/>
  <c r="N21" i="2" s="1"/>
  <c r="BC25" i="1"/>
  <c r="BC28" i="1"/>
  <c r="BC42" i="1"/>
  <c r="BC45" i="1"/>
  <c r="BC59" i="1"/>
  <c r="BC62" i="1"/>
  <c r="BC73" i="1"/>
  <c r="BC76" i="1"/>
  <c r="BC90" i="1"/>
  <c r="N11" i="2" s="1"/>
  <c r="BC93" i="1"/>
  <c r="BC107" i="1"/>
  <c r="BC110" i="1"/>
  <c r="BC121" i="1"/>
  <c r="BC124" i="1"/>
  <c r="BC138" i="1"/>
  <c r="BC141" i="1"/>
  <c r="BC155" i="1"/>
  <c r="BC158" i="1"/>
  <c r="BC169" i="1"/>
  <c r="BC172" i="1"/>
  <c r="BC186" i="1"/>
  <c r="BC189" i="1"/>
  <c r="BC203" i="1"/>
  <c r="BC206" i="1"/>
  <c r="BC217" i="1"/>
  <c r="BC220" i="1"/>
  <c r="BC225" i="1"/>
  <c r="BC234" i="1"/>
  <c r="N23" i="2" s="1"/>
  <c r="BC237" i="1"/>
  <c r="L29" i="1"/>
  <c r="L30" i="1"/>
  <c r="L31" i="1"/>
  <c r="L32" i="1"/>
  <c r="L33" i="1"/>
  <c r="L34" i="1"/>
  <c r="L35" i="1"/>
  <c r="L36" i="1"/>
  <c r="L37" i="1"/>
  <c r="L38" i="1"/>
  <c r="L39" i="1"/>
  <c r="L40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5" i="1"/>
  <c r="N18" i="2" l="1"/>
  <c r="N14" i="2"/>
  <c r="N20" i="2"/>
  <c r="N19" i="2"/>
  <c r="N7" i="2"/>
  <c r="N10" i="2"/>
  <c r="N15" i="2"/>
  <c r="N12" i="2"/>
  <c r="N8" i="2"/>
  <c r="N6" i="2"/>
  <c r="N16" i="2"/>
  <c r="J10" i="2"/>
  <c r="F8" i="2"/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J7" i="2"/>
  <c r="J6" i="2"/>
  <c r="J5" i="2"/>
  <c r="J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7" i="2"/>
  <c r="F6" i="2"/>
  <c r="F5" i="2"/>
  <c r="F4" i="2"/>
  <c r="L243" i="1" l="1"/>
  <c r="L242" i="1"/>
  <c r="L241" i="1"/>
  <c r="L239" i="1"/>
  <c r="L238" i="1"/>
  <c r="L237" i="1"/>
  <c r="L236" i="1"/>
  <c r="L235" i="1"/>
  <c r="L233" i="1"/>
  <c r="L232" i="1"/>
  <c r="L231" i="1"/>
  <c r="L230" i="1"/>
  <c r="L229" i="1"/>
  <c r="L227" i="1"/>
  <c r="L226" i="1"/>
  <c r="L225" i="1"/>
  <c r="L224" i="1"/>
  <c r="L223" i="1"/>
  <c r="L221" i="1"/>
  <c r="L220" i="1"/>
  <c r="L219" i="1"/>
  <c r="L218" i="1"/>
  <c r="L217" i="1"/>
  <c r="L215" i="1"/>
  <c r="L214" i="1"/>
  <c r="L213" i="1"/>
  <c r="L212" i="1"/>
  <c r="L211" i="1"/>
  <c r="L209" i="1"/>
  <c r="L208" i="1"/>
  <c r="L207" i="1"/>
  <c r="L206" i="1"/>
  <c r="L205" i="1"/>
  <c r="L203" i="1"/>
  <c r="L202" i="1"/>
  <c r="L201" i="1"/>
  <c r="L200" i="1"/>
  <c r="L199" i="1"/>
  <c r="L197" i="1"/>
  <c r="L196" i="1"/>
  <c r="L195" i="1"/>
  <c r="L194" i="1"/>
  <c r="L193" i="1"/>
  <c r="L191" i="1"/>
  <c r="L190" i="1"/>
  <c r="L189" i="1"/>
  <c r="L188" i="1"/>
  <c r="L187" i="1"/>
  <c r="L185" i="1"/>
  <c r="L184" i="1"/>
  <c r="L183" i="1"/>
  <c r="L182" i="1"/>
  <c r="L181" i="1"/>
  <c r="L179" i="1"/>
  <c r="L178" i="1"/>
  <c r="L177" i="1"/>
  <c r="L176" i="1"/>
  <c r="L175" i="1"/>
  <c r="L173" i="1"/>
  <c r="L172" i="1"/>
  <c r="L171" i="1"/>
  <c r="L170" i="1"/>
  <c r="L169" i="1"/>
  <c r="L167" i="1"/>
  <c r="L166" i="1"/>
  <c r="L165" i="1"/>
  <c r="L164" i="1"/>
  <c r="L163" i="1"/>
  <c r="L161" i="1"/>
  <c r="L160" i="1"/>
  <c r="L159" i="1"/>
  <c r="L158" i="1"/>
  <c r="L157" i="1"/>
  <c r="L155" i="1"/>
  <c r="L154" i="1"/>
  <c r="L153" i="1"/>
  <c r="L152" i="1"/>
  <c r="L151" i="1"/>
  <c r="L149" i="1"/>
  <c r="L148" i="1"/>
  <c r="L147" i="1"/>
  <c r="L146" i="1"/>
  <c r="L145" i="1"/>
  <c r="L143" i="1"/>
  <c r="L142" i="1"/>
  <c r="L141" i="1"/>
  <c r="L140" i="1"/>
  <c r="L139" i="1"/>
  <c r="L137" i="1"/>
  <c r="L136" i="1"/>
  <c r="L135" i="1"/>
  <c r="L134" i="1"/>
  <c r="L133" i="1"/>
  <c r="L131" i="1"/>
  <c r="L130" i="1"/>
  <c r="L129" i="1"/>
  <c r="L128" i="1"/>
  <c r="L127" i="1"/>
  <c r="L125" i="1"/>
  <c r="L124" i="1"/>
  <c r="L123" i="1"/>
  <c r="L122" i="1"/>
  <c r="L121" i="1"/>
  <c r="L119" i="1"/>
  <c r="L118" i="1"/>
  <c r="L117" i="1"/>
  <c r="L116" i="1"/>
  <c r="L115" i="1"/>
  <c r="L113" i="1"/>
  <c r="L112" i="1"/>
  <c r="L111" i="1"/>
  <c r="L110" i="1"/>
  <c r="L109" i="1"/>
  <c r="L107" i="1"/>
  <c r="L106" i="1"/>
  <c r="L105" i="1"/>
  <c r="L104" i="1"/>
  <c r="L103" i="1"/>
  <c r="L101" i="1"/>
  <c r="L100" i="1"/>
  <c r="L99" i="1"/>
  <c r="L98" i="1"/>
  <c r="L97" i="1"/>
  <c r="L95" i="1"/>
  <c r="L94" i="1"/>
  <c r="L93" i="1"/>
  <c r="L92" i="1"/>
  <c r="L91" i="1"/>
  <c r="L89" i="1"/>
  <c r="L88" i="1"/>
  <c r="L87" i="1"/>
  <c r="L86" i="1"/>
  <c r="L85" i="1"/>
  <c r="L83" i="1"/>
  <c r="L82" i="1"/>
  <c r="L81" i="1"/>
  <c r="L80" i="1"/>
  <c r="L79" i="1"/>
  <c r="L77" i="1"/>
  <c r="L76" i="1"/>
  <c r="L75" i="1"/>
  <c r="L74" i="1"/>
  <c r="L73" i="1"/>
  <c r="L71" i="1"/>
  <c r="L70" i="1"/>
  <c r="L69" i="1"/>
  <c r="L68" i="1"/>
  <c r="L67" i="1"/>
  <c r="L65" i="1"/>
  <c r="L64" i="1"/>
  <c r="L63" i="1"/>
  <c r="L62" i="1"/>
  <c r="L61" i="1"/>
  <c r="L59" i="1"/>
  <c r="L58" i="1"/>
  <c r="L57" i="1"/>
  <c r="L56" i="1"/>
  <c r="L55" i="1"/>
  <c r="L53" i="1"/>
  <c r="L52" i="1"/>
  <c r="L51" i="1"/>
  <c r="L50" i="1"/>
  <c r="L49" i="1"/>
  <c r="L47" i="1"/>
  <c r="L46" i="1"/>
  <c r="L45" i="1"/>
  <c r="L44" i="1"/>
  <c r="L43" i="1"/>
  <c r="L41" i="1"/>
  <c r="L244" i="1" l="1"/>
  <c r="D4" i="2"/>
  <c r="D5" i="2"/>
  <c r="D6" i="2"/>
  <c r="L42" i="1"/>
  <c r="D7" i="2" s="1"/>
  <c r="L48" i="1"/>
  <c r="L54" i="1"/>
  <c r="L60" i="1"/>
  <c r="L66" i="1"/>
  <c r="L72" i="1"/>
  <c r="L78" i="1"/>
  <c r="D10" i="2" s="1"/>
  <c r="L84" i="1"/>
  <c r="L90" i="1"/>
  <c r="D11" i="2" s="1"/>
  <c r="L96" i="1"/>
  <c r="L102" i="1"/>
  <c r="L108" i="1"/>
  <c r="L114" i="1"/>
  <c r="D13" i="2" s="1"/>
  <c r="L120" i="1"/>
  <c r="L126" i="1"/>
  <c r="D14" i="2" s="1"/>
  <c r="L132" i="1"/>
  <c r="L138" i="1"/>
  <c r="L144" i="1"/>
  <c r="L150" i="1"/>
  <c r="D16" i="2" s="1"/>
  <c r="L156" i="1"/>
  <c r="L162" i="1"/>
  <c r="D17" i="2" s="1"/>
  <c r="L168" i="1"/>
  <c r="L174" i="1"/>
  <c r="L180" i="1"/>
  <c r="L186" i="1"/>
  <c r="D19" i="2" s="1"/>
  <c r="L192" i="1"/>
  <c r="L198" i="1"/>
  <c r="D20" i="2" s="1"/>
  <c r="L204" i="1"/>
  <c r="L210" i="1"/>
  <c r="L216" i="1"/>
  <c r="D21" i="2" s="1"/>
  <c r="L222" i="1"/>
  <c r="D22" i="2" s="1"/>
  <c r="L228" i="1"/>
  <c r="L234" i="1"/>
  <c r="D23" i="2" s="1"/>
  <c r="L240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D18" i="2" l="1"/>
  <c r="D15" i="2"/>
  <c r="D12" i="2"/>
  <c r="D9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D8" i="2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B244" i="1" l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5" i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4" i="2"/>
  <c r="C243" i="1" l="1"/>
  <c r="C244" i="1"/>
  <c r="C242" i="1" l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<sst xmlns="http://schemas.openxmlformats.org/spreadsheetml/2006/main" count="213" uniqueCount="84">
  <si>
    <t>Henry Hub</t>
  </si>
  <si>
    <t>PV Flat</t>
  </si>
  <si>
    <t>MidC Flat</t>
  </si>
  <si>
    <t>PV HLH</t>
  </si>
  <si>
    <t>PV LLH</t>
  </si>
  <si>
    <t>MidC HLH</t>
  </si>
  <si>
    <t>MidC LLH</t>
  </si>
  <si>
    <t>Avg Flat</t>
  </si>
  <si>
    <t>Year</t>
  </si>
  <si>
    <t>Month</t>
  </si>
  <si>
    <t>Avg Power Price</t>
  </si>
  <si>
    <t>HH Gas Price</t>
  </si>
  <si>
    <t>Palo VerdeHLH</t>
  </si>
  <si>
    <t>Palo VerdeLLH</t>
  </si>
  <si>
    <t>Mid-ColumbiaHLH</t>
  </si>
  <si>
    <t>Mid-ColumbiaLLH</t>
  </si>
  <si>
    <t>calculated</t>
  </si>
  <si>
    <t>Henry Hub Gas</t>
  </si>
  <si>
    <t>Palo Verde On-Peak WECC</t>
  </si>
  <si>
    <t>Palo Verde Off-Peak WECC</t>
  </si>
  <si>
    <t>Mid-Columbia On-Peak WECC</t>
  </si>
  <si>
    <t>Mid-Columbia Off-Peak WECC</t>
  </si>
  <si>
    <t>HenryHub</t>
  </si>
  <si>
    <t>PV</t>
  </si>
  <si>
    <t>MidC</t>
  </si>
  <si>
    <t>Medium</t>
  </si>
  <si>
    <t>Low</t>
  </si>
  <si>
    <t>MN_Henry Hub</t>
  </si>
  <si>
    <t>MN_PV HLH</t>
  </si>
  <si>
    <t>MN_PV LLH</t>
  </si>
  <si>
    <t>MN_MidC HLH</t>
  </si>
  <si>
    <t>MN_MidC LLH</t>
  </si>
  <si>
    <t>MN_PV Flat</t>
  </si>
  <si>
    <t>MN_MidC Flat</t>
  </si>
  <si>
    <t>MN_Avg Flat</t>
  </si>
  <si>
    <t>MM_Henry Hub</t>
  </si>
  <si>
    <t>MM_PV HLH</t>
  </si>
  <si>
    <t>MM_PV LLH</t>
  </si>
  <si>
    <t>MM_MidC HLH</t>
  </si>
  <si>
    <t>MM_MidC LLH</t>
  </si>
  <si>
    <t>MM_PV Flat</t>
  </si>
  <si>
    <t>MM_MidC Flat</t>
  </si>
  <si>
    <t>MM_Avg Flat</t>
  </si>
  <si>
    <t>HH_Henry Hub</t>
  </si>
  <si>
    <t>HH_PV HLH</t>
  </si>
  <si>
    <t>HH_PV LLH</t>
  </si>
  <si>
    <t>HH_MidC HLH</t>
  </si>
  <si>
    <t>HH_MidC LLH</t>
  </si>
  <si>
    <t>HH_PV Flat</t>
  </si>
  <si>
    <t>HH_MidC Flat</t>
  </si>
  <si>
    <t>HH_Avg Flat</t>
  </si>
  <si>
    <t>LN_Henry Hub</t>
  </si>
  <si>
    <t>LN_PV HLH</t>
  </si>
  <si>
    <t>LN_PV LLH</t>
  </si>
  <si>
    <t>LN_MidC HLH</t>
  </si>
  <si>
    <t>LN_MidC LLH</t>
  </si>
  <si>
    <t>LN_PV Flat</t>
  </si>
  <si>
    <t>LN_MidC Flat</t>
  </si>
  <si>
    <t>LN_Avg Flat</t>
  </si>
  <si>
    <t>SC_Henry Hub</t>
  </si>
  <si>
    <t>SC_PV HLH</t>
  </si>
  <si>
    <t>SC_PV LLH</t>
  </si>
  <si>
    <t>SC_MidC HLH</t>
  </si>
  <si>
    <t>SC_MidC LLH</t>
  </si>
  <si>
    <t>SC_PV Flat</t>
  </si>
  <si>
    <t>SC_MidC Flat</t>
  </si>
  <si>
    <t>SC_Avg Flat</t>
  </si>
  <si>
    <t>High</t>
  </si>
  <si>
    <t>MM Gas Price</t>
  </si>
  <si>
    <t>Low Gas Price</t>
  </si>
  <si>
    <t>MN (03/31/2021 OFPC)</t>
  </si>
  <si>
    <t>MN (12/31/2021 OFPC)</t>
  </si>
  <si>
    <t>Dec21 Med Gas</t>
  </si>
  <si>
    <t>Figure 5.1</t>
  </si>
  <si>
    <t>2021 IRP Update</t>
  </si>
  <si>
    <r>
      <t>MM Mgas_MCO</t>
    </r>
    <r>
      <rPr>
        <vertAlign val="subscript"/>
        <sz val="11"/>
        <rFont val="Times New Roman"/>
        <family val="1"/>
      </rPr>
      <t>2</t>
    </r>
  </si>
  <si>
    <r>
      <t>HH Hgas_HCO</t>
    </r>
    <r>
      <rPr>
        <vertAlign val="subscript"/>
        <sz val="11"/>
        <rFont val="Times New Roman"/>
        <family val="1"/>
      </rPr>
      <t>2</t>
    </r>
  </si>
  <si>
    <r>
      <t>LN Lgas_NCO</t>
    </r>
    <r>
      <rPr>
        <vertAlign val="subscript"/>
        <sz val="11"/>
        <rFont val="Times New Roman"/>
        <family val="1"/>
      </rPr>
      <t>2</t>
    </r>
  </si>
  <si>
    <r>
      <t>SCC Mgas_SCO</t>
    </r>
    <r>
      <rPr>
        <vertAlign val="subscript"/>
        <sz val="11"/>
        <rFont val="Times New Roman"/>
        <family val="1"/>
      </rPr>
      <t>2</t>
    </r>
  </si>
  <si>
    <r>
      <t>Mgas_0CO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(Mar 2021)</t>
    </r>
  </si>
  <si>
    <r>
      <t>Mgas_MCO</t>
    </r>
    <r>
      <rPr>
        <vertAlign val="subscript"/>
        <sz val="8"/>
        <rFont val="Times New Roman"/>
        <family val="1"/>
      </rPr>
      <t>2</t>
    </r>
  </si>
  <si>
    <r>
      <t>Hgas_HCO</t>
    </r>
    <r>
      <rPr>
        <vertAlign val="subscript"/>
        <sz val="8"/>
        <rFont val="Times New Roman"/>
        <family val="1"/>
      </rPr>
      <t>2</t>
    </r>
  </si>
  <si>
    <r>
      <t>Lgas_0CO</t>
    </r>
    <r>
      <rPr>
        <vertAlign val="subscript"/>
        <sz val="8"/>
        <rFont val="Times New Roman"/>
        <family val="1"/>
      </rPr>
      <t>2</t>
    </r>
  </si>
  <si>
    <r>
      <t>Mgas_SCO</t>
    </r>
    <r>
      <rPr>
        <vertAlign val="subscript"/>
        <sz val="8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</si>
</sst>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;\-\ \ \ \ \ "/>
    <numFmt numFmtId="165" formatCode="#,##0\ ;\(#,##0\);\–\ \ \ \ \ "/>
    <numFmt numFmtId="166" formatCode="_(* #,##0.0_);_(* \(#,##0.0\);_(* &quot;-&quot;?_);@_)"/>
    <numFmt numFmtId="167" formatCode="0.0%"/>
    <numFmt numFmtId="168" formatCode="_-* #,##0\ &quot;F&quot;_-;\-* #,##0\ &quot;F&quot;_-;_-* &quot;-&quot;\ &quot;F&quot;_-;_-@_-"/>
    <numFmt numFmtId="169" formatCode="&quot;$&quot;###0;[Red]\(&quot;$&quot;###0\)"/>
    <numFmt numFmtId="170" formatCode="mmmm\ d\,\ yyyy"/>
    <numFmt numFmtId="171" formatCode="0.000%"/>
    <numFmt numFmtId="172" formatCode="########\-###\-###"/>
    <numFmt numFmtId="173" formatCode="0.0"/>
    <numFmt numFmtId="174" formatCode="#,##0.000;[Red]\-#,##0.000"/>
    <numFmt numFmtId="175" formatCode="0.00_)"/>
    <numFmt numFmtId="176" formatCode="General_)"/>
    <numFmt numFmtId="177" formatCode="[$-409]mmm\-yy;@"/>
    <numFmt numFmtId="178" formatCode="#,##0.0_);\(#,##0.0\);\-\ ;"/>
    <numFmt numFmtId="179" formatCode="0%_);\(0%\)"/>
    <numFmt numFmtId="180" formatCode="#,##0.0000"/>
    <numFmt numFmtId="181" formatCode="mm/dd/yy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Tms Rmn"/>
    </font>
    <font>
      <sz val="10"/>
      <name val="Courier"/>
      <family val="3"/>
    </font>
    <font>
      <sz val="10"/>
      <color indexed="8"/>
      <name val="Helv"/>
    </font>
    <font>
      <sz val="11"/>
      <color theme="1"/>
      <name val="Arial"/>
      <family val="2"/>
    </font>
    <font>
      <sz val="10"/>
      <name val="MS Sans Serif"/>
      <family val="2"/>
    </font>
    <font>
      <sz val="9"/>
      <color theme="1"/>
      <name val="Tahoma"/>
      <family val="2"/>
    </font>
    <font>
      <sz val="10"/>
      <name val="Helv"/>
    </font>
    <font>
      <sz val="8"/>
      <name val="Helv"/>
    </font>
    <font>
      <sz val="12"/>
      <name val="Helv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8"/>
      <name val="Times New Roman"/>
      <family val="1"/>
    </font>
    <font>
      <b/>
      <sz val="8"/>
      <name val="Arial"/>
      <family val="2"/>
    </font>
    <font>
      <sz val="11"/>
      <color indexed="8"/>
      <name val="TimesNewRomanPS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"/>
      <name val="Tahoma"/>
      <family val="2"/>
    </font>
    <font>
      <sz val="10"/>
      <color indexed="11"/>
      <name val="Geneva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6"/>
      <color indexed="23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10"/>
      <name val="Arial"/>
      <family val="2"/>
    </font>
    <font>
      <sz val="24"/>
      <color indexed="13"/>
      <name val="Helv"/>
    </font>
    <font>
      <sz val="10"/>
      <name val="LinePrinter"/>
    </font>
    <font>
      <sz val="8"/>
      <color indexed="12"/>
      <name val="Arial"/>
      <family val="2"/>
    </font>
    <font>
      <sz val="6"/>
      <name val="Times New Roman"/>
      <family val="1"/>
    </font>
    <font>
      <i/>
      <sz val="6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vertAlign val="subscript"/>
      <sz val="11"/>
      <name val="Times New Roman"/>
      <family val="1"/>
    </font>
    <font>
      <vertAlign val="subscript"/>
      <sz val="8"/>
      <name val="Times New Roman"/>
      <family val="1"/>
    </font>
  </fonts>
  <fills count="8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12"/>
      </patternFill>
    </fill>
    <fill>
      <patternFill patternType="solid">
        <fgColor indexed="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493">
    <xf numFmtId="0" fontId="0" fillId="0" borderId="0"/>
    <xf numFmtId="44" fontId="1" fillId="0" borderId="0" applyFont="0" applyFill="0" applyBorder="0" applyAlignment="0" applyProtection="0"/>
    <xf numFmtId="0" fontId="2" fillId="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1" fillId="33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22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22" fillId="31" borderId="0" applyNumberFormat="0" applyBorder="0" applyAlignment="0" applyProtection="0"/>
    <xf numFmtId="0" fontId="18" fillId="31" borderId="0" applyNumberFormat="0" applyBorder="0" applyAlignment="0" applyProtection="0"/>
    <xf numFmtId="0" fontId="23" fillId="46" borderId="10" applyNumberFormat="0" applyBorder="0" applyAlignment="0" applyProtection="0"/>
    <xf numFmtId="0" fontId="23" fillId="46" borderId="10" applyNumberFormat="0" applyBorder="0" applyAlignment="0" applyProtection="0"/>
    <xf numFmtId="0" fontId="8" fillId="5" borderId="0" applyNumberFormat="0" applyBorder="0" applyAlignment="0" applyProtection="0"/>
    <xf numFmtId="0" fontId="24" fillId="47" borderId="0" applyNumberFormat="0" applyBorder="0" applyAlignment="0" applyProtection="0"/>
    <xf numFmtId="164" fontId="25" fillId="0" borderId="14" applyNumberFormat="0" applyFill="0" applyAlignment="0" applyProtection="0">
      <alignment horizontal="center"/>
    </xf>
    <xf numFmtId="165" fontId="25" fillId="0" borderId="11" applyFill="0" applyAlignment="0" applyProtection="0">
      <alignment horizontal="center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0" fontId="12" fillId="8" borderId="4" applyNumberFormat="0" applyAlignment="0" applyProtection="0"/>
    <xf numFmtId="0" fontId="31" fillId="0" borderId="0"/>
    <xf numFmtId="0" fontId="14" fillId="9" borderId="7" applyNumberFormat="0" applyAlignment="0" applyProtection="0"/>
    <xf numFmtId="0" fontId="3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" fontId="33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37" fontId="2" fillId="0" borderId="0" applyFill="0" applyBorder="0" applyAlignment="0" applyProtection="0"/>
    <xf numFmtId="37" fontId="2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38" fillId="0" borderId="0" applyFont="0" applyFill="0" applyBorder="0" applyProtection="0">
      <alignment horizontal="right"/>
    </xf>
    <xf numFmtId="5" fontId="37" fillId="0" borderId="0"/>
    <xf numFmtId="5" fontId="2" fillId="0" borderId="0" applyFont="0" applyFill="0" applyBorder="0" applyAlignment="0" applyProtection="0"/>
    <xf numFmtId="5" fontId="2" fillId="0" borderId="0" applyFill="0" applyBorder="0" applyAlignment="0" applyProtection="0"/>
    <xf numFmtId="0" fontId="39" fillId="0" borderId="0"/>
    <xf numFmtId="0" fontId="39" fillId="0" borderId="16"/>
    <xf numFmtId="0" fontId="39" fillId="0" borderId="16"/>
    <xf numFmtId="14" fontId="2" fillId="0" borderId="0" applyFont="0" applyFill="0" applyBorder="0" applyAlignment="0" applyProtection="0"/>
    <xf numFmtId="0" fontId="37" fillId="0" borderId="0"/>
    <xf numFmtId="0" fontId="37" fillId="0" borderId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16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0" fontId="37" fillId="0" borderId="0"/>
    <xf numFmtId="0" fontId="40" fillId="0" borderId="0" applyFont="0" applyFill="0" applyBorder="0" applyAlignment="0" applyProtection="0">
      <alignment horizontal="left"/>
    </xf>
    <xf numFmtId="0" fontId="7" fillId="4" borderId="0" applyNumberFormat="0" applyBorder="0" applyAlignment="0" applyProtection="0"/>
    <xf numFmtId="38" fontId="28" fillId="48" borderId="0" applyNumberFormat="0" applyBorder="0" applyAlignment="0" applyProtection="0"/>
    <xf numFmtId="0" fontId="41" fillId="0" borderId="0"/>
    <xf numFmtId="0" fontId="42" fillId="0" borderId="17" applyNumberFormat="0" applyAlignment="0" applyProtection="0">
      <alignment horizontal="left" vertical="center"/>
    </xf>
    <xf numFmtId="0" fontId="42" fillId="0" borderId="18">
      <alignment horizontal="left" vertical="center"/>
    </xf>
    <xf numFmtId="0" fontId="42" fillId="0" borderId="18">
      <alignment horizontal="left" vertical="center"/>
    </xf>
    <xf numFmtId="0" fontId="42" fillId="0" borderId="18">
      <alignment horizontal="left" vertical="center"/>
    </xf>
    <xf numFmtId="14" fontId="24" fillId="49" borderId="14">
      <alignment horizontal="center" vertical="center" wrapText="1"/>
    </xf>
    <xf numFmtId="0" fontId="4" fillId="0" borderId="1" applyNumberFormat="0" applyFill="0" applyAlignment="0" applyProtection="0"/>
    <xf numFmtId="0" fontId="42" fillId="0" borderId="0" applyFont="0" applyFill="0" applyBorder="0" applyAlignment="0" applyProtection="0"/>
    <xf numFmtId="0" fontId="5" fillId="0" borderId="2" applyNumberFormat="0" applyFill="0" applyAlignment="0" applyProtection="0"/>
    <xf numFmtId="0" fontId="42" fillId="0" borderId="0" applyFont="0" applyFill="0" applyBorder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171" fontId="2" fillId="0" borderId="0">
      <protection locked="0"/>
    </xf>
    <xf numFmtId="171" fontId="2" fillId="0" borderId="0">
      <protection locked="0"/>
    </xf>
    <xf numFmtId="10" fontId="28" fillId="50" borderId="10" applyNumberFormat="0" applyBorder="0" applyAlignment="0" applyProtection="0"/>
    <xf numFmtId="10" fontId="28" fillId="50" borderId="10" applyNumberFormat="0" applyBorder="0" applyAlignment="0" applyProtection="0"/>
    <xf numFmtId="0" fontId="10" fillId="7" borderId="4" applyNumberFormat="0" applyAlignment="0" applyProtection="0"/>
    <xf numFmtId="38" fontId="43" fillId="0" borderId="0">
      <alignment horizontal="left" wrapText="1"/>
    </xf>
    <xf numFmtId="38" fontId="44" fillId="0" borderId="0">
      <alignment horizontal="left" wrapText="1"/>
    </xf>
    <xf numFmtId="0" fontId="45" fillId="51" borderId="16"/>
    <xf numFmtId="0" fontId="45" fillId="51" borderId="16"/>
    <xf numFmtId="0" fontId="13" fillId="0" borderId="6" applyNumberFormat="0" applyFill="0" applyAlignment="0" applyProtection="0"/>
    <xf numFmtId="0" fontId="46" fillId="52" borderId="0"/>
    <xf numFmtId="0" fontId="46" fillId="53" borderId="0"/>
    <xf numFmtId="0" fontId="24" fillId="54" borderId="12" applyBorder="0"/>
    <xf numFmtId="0" fontId="2" fillId="55" borderId="13" applyNumberFormat="0" applyFont="0" applyBorder="0" applyAlignment="0" applyProtection="0"/>
    <xf numFmtId="172" fontId="2" fillId="0" borderId="0"/>
    <xf numFmtId="173" fontId="4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25" fillId="0" borderId="0" applyNumberFormat="0" applyFill="0" applyAlignment="0" applyProtection="0"/>
    <xf numFmtId="37" fontId="48" fillId="0" borderId="0" applyNumberFormat="0" applyFill="0" applyBorder="0"/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0" fontId="28" fillId="0" borderId="19" applyNumberFormat="0" applyBorder="0" applyAlignment="0"/>
    <xf numFmtId="174" fontId="2" fillId="0" borderId="0"/>
    <xf numFmtId="175" fontId="49" fillId="0" borderId="0"/>
    <xf numFmtId="0" fontId="2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0" fontId="21" fillId="0" borderId="0"/>
    <xf numFmtId="0" fontId="2" fillId="0" borderId="0" applyNumberFormat="0" applyProtection="0">
      <alignment horizontal="lef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/>
    <xf numFmtId="0" fontId="21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2" fillId="0" borderId="0"/>
    <xf numFmtId="41" fontId="2" fillId="0" borderId="0"/>
    <xf numFmtId="0" fontId="35" fillId="0" borderId="0"/>
    <xf numFmtId="41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35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1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36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5" fillId="0" borderId="0"/>
    <xf numFmtId="0" fontId="3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 applyNumberFormat="0" applyProtection="0">
      <alignment horizontal="left" vertical="center"/>
    </xf>
    <xf numFmtId="0" fontId="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37" fillId="0" borderId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178" fontId="19" fillId="0" borderId="0" applyFont="0" applyFill="0" applyBorder="0" applyProtection="0"/>
    <xf numFmtId="0" fontId="11" fillId="8" borderId="5" applyNumberFormat="0" applyAlignment="0" applyProtection="0"/>
    <xf numFmtId="40" fontId="20" fillId="57" borderId="0">
      <alignment horizontal="right"/>
    </xf>
    <xf numFmtId="0" fontId="54" fillId="57" borderId="0">
      <alignment horizontal="left"/>
    </xf>
    <xf numFmtId="12" fontId="42" fillId="58" borderId="14">
      <alignment horizontal="left"/>
    </xf>
    <xf numFmtId="0" fontId="37" fillId="0" borderId="0"/>
    <xf numFmtId="0" fontId="37" fillId="0" borderId="0"/>
    <xf numFmtId="17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/>
    <xf numFmtId="9" fontId="56" fillId="0" borderId="0"/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0" fontId="39" fillId="0" borderId="0"/>
    <xf numFmtId="4" fontId="20" fillId="60" borderId="21" applyNumberFormat="0" applyProtection="0">
      <alignment vertical="center"/>
    </xf>
    <xf numFmtId="4" fontId="54" fillId="61" borderId="22" applyNumberFormat="0" applyProtection="0">
      <alignment vertical="center"/>
    </xf>
    <xf numFmtId="4" fontId="58" fillId="60" borderId="21" applyNumberFormat="0" applyProtection="0">
      <alignment vertical="center"/>
    </xf>
    <xf numFmtId="4" fontId="59" fillId="60" borderId="22" applyNumberFormat="0" applyProtection="0">
      <alignment vertical="center"/>
    </xf>
    <xf numFmtId="4" fontId="20" fillId="60" borderId="21" applyNumberFormat="0" applyProtection="0">
      <alignment horizontal="left" vertical="center" indent="1"/>
    </xf>
    <xf numFmtId="4" fontId="54" fillId="60" borderId="22" applyNumberFormat="0" applyProtection="0">
      <alignment horizontal="left" vertical="center" indent="1"/>
    </xf>
    <xf numFmtId="4" fontId="54" fillId="60" borderId="22" applyNumberFormat="0" applyProtection="0">
      <alignment horizontal="left" vertical="center" indent="1"/>
    </xf>
    <xf numFmtId="4" fontId="54" fillId="60" borderId="22" applyNumberFormat="0" applyProtection="0">
      <alignment horizontal="left" vertical="center" indent="1"/>
    </xf>
    <xf numFmtId="4" fontId="20" fillId="60" borderId="21" applyNumberFormat="0" applyProtection="0">
      <alignment horizontal="left" vertical="center" indent="1"/>
    </xf>
    <xf numFmtId="0" fontId="54" fillId="60" borderId="22" applyNumberFormat="0" applyProtection="0">
      <alignment horizontal="left" vertical="top" indent="1"/>
    </xf>
    <xf numFmtId="0" fontId="2" fillId="62" borderId="21" applyNumberFormat="0" applyProtection="0">
      <alignment horizontal="left" vertical="center" indent="1"/>
    </xf>
    <xf numFmtId="4" fontId="20" fillId="63" borderId="21" applyNumberFormat="0" applyProtection="0">
      <alignment horizontal="right" vertical="center"/>
    </xf>
    <xf numFmtId="4" fontId="20" fillId="37" borderId="22" applyNumberFormat="0" applyProtection="0">
      <alignment horizontal="right" vertical="center"/>
    </xf>
    <xf numFmtId="4" fontId="20" fillId="64" borderId="21" applyNumberFormat="0" applyProtection="0">
      <alignment horizontal="right" vertical="center"/>
    </xf>
    <xf numFmtId="4" fontId="20" fillId="43" borderId="22" applyNumberFormat="0" applyProtection="0">
      <alignment horizontal="right" vertical="center"/>
    </xf>
    <xf numFmtId="4" fontId="20" fillId="65" borderId="21" applyNumberFormat="0" applyProtection="0">
      <alignment horizontal="right" vertical="center"/>
    </xf>
    <xf numFmtId="4" fontId="20" fillId="66" borderId="22" applyNumberFormat="0" applyProtection="0">
      <alignment horizontal="right" vertical="center"/>
    </xf>
    <xf numFmtId="4" fontId="20" fillId="67" borderId="21" applyNumberFormat="0" applyProtection="0">
      <alignment horizontal="right" vertical="center"/>
    </xf>
    <xf numFmtId="4" fontId="20" fillId="45" borderId="22" applyNumberFormat="0" applyProtection="0">
      <alignment horizontal="right" vertical="center"/>
    </xf>
    <xf numFmtId="4" fontId="20" fillId="68" borderId="21" applyNumberFormat="0" applyProtection="0">
      <alignment horizontal="right" vertical="center"/>
    </xf>
    <xf numFmtId="4" fontId="20" fillId="69" borderId="22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1" borderId="22" applyNumberFormat="0" applyProtection="0">
      <alignment horizontal="right" vertical="center"/>
    </xf>
    <xf numFmtId="4" fontId="20" fillId="72" borderId="21" applyNumberFormat="0" applyProtection="0">
      <alignment horizontal="right" vertical="center"/>
    </xf>
    <xf numFmtId="4" fontId="20" fillId="73" borderId="22" applyNumberFormat="0" applyProtection="0">
      <alignment horizontal="right" vertical="center"/>
    </xf>
    <xf numFmtId="4" fontId="20" fillId="74" borderId="21" applyNumberFormat="0" applyProtection="0">
      <alignment horizontal="right" vertical="center"/>
    </xf>
    <xf numFmtId="4" fontId="20" fillId="75" borderId="22" applyNumberFormat="0" applyProtection="0">
      <alignment horizontal="right" vertical="center"/>
    </xf>
    <xf numFmtId="4" fontId="20" fillId="76" borderId="21" applyNumberFormat="0" applyProtection="0">
      <alignment horizontal="right" vertical="center"/>
    </xf>
    <xf numFmtId="4" fontId="20" fillId="44" borderId="22" applyNumberFormat="0" applyProtection="0">
      <alignment horizontal="right" vertical="center"/>
    </xf>
    <xf numFmtId="4" fontId="54" fillId="77" borderId="21" applyNumberFormat="0" applyProtection="0">
      <alignment horizontal="left" vertical="center" indent="1"/>
    </xf>
    <xf numFmtId="4" fontId="54" fillId="78" borderId="23" applyNumberFormat="0" applyProtection="0">
      <alignment horizontal="left" vertical="center" indent="1"/>
    </xf>
    <xf numFmtId="4" fontId="54" fillId="78" borderId="23" applyNumberFormat="0" applyProtection="0">
      <alignment horizontal="left" vertical="center" indent="1"/>
    </xf>
    <xf numFmtId="4" fontId="54" fillId="78" borderId="23" applyNumberFormat="0" applyProtection="0">
      <alignment horizontal="left" vertical="center" indent="1"/>
    </xf>
    <xf numFmtId="4" fontId="20" fillId="79" borderId="24" applyNumberFormat="0" applyProtection="0">
      <alignment horizontal="left" vertical="center" indent="1"/>
    </xf>
    <xf numFmtId="4" fontId="60" fillId="80" borderId="0" applyNumberFormat="0" applyProtection="0">
      <alignment horizontal="left" vertical="center" indent="1"/>
    </xf>
    <xf numFmtId="0" fontId="2" fillId="62" borderId="21" applyNumberFormat="0" applyProtection="0">
      <alignment horizontal="left" vertical="center" indent="1"/>
    </xf>
    <xf numFmtId="4" fontId="20" fillId="81" borderId="22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61" fillId="0" borderId="0" applyNumberFormat="0" applyProtection="0">
      <alignment horizontal="left" vertical="center" indent="1"/>
    </xf>
    <xf numFmtId="4" fontId="61" fillId="0" borderId="0" applyNumberFormat="0" applyProtection="0">
      <alignment horizontal="left" vertical="center" indent="1"/>
    </xf>
    <xf numFmtId="4" fontId="61" fillId="0" borderId="0" applyNumberFormat="0" applyProtection="0">
      <alignment horizontal="left" vertical="center" indent="1"/>
    </xf>
    <xf numFmtId="4" fontId="20" fillId="82" borderId="21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0" fontId="2" fillId="82" borderId="21" applyNumberFormat="0" applyProtection="0">
      <alignment horizontal="left" vertical="center" indent="1"/>
    </xf>
    <xf numFmtId="0" fontId="2" fillId="80" borderId="22" applyNumberFormat="0" applyProtection="0">
      <alignment horizontal="left" vertical="center" indent="1"/>
    </xf>
    <xf numFmtId="0" fontId="2" fillId="82" borderId="21" applyNumberFormat="0" applyProtection="0">
      <alignment horizontal="left" vertical="center" indent="1"/>
    </xf>
    <xf numFmtId="0" fontId="2" fillId="80" borderId="22" applyNumberFormat="0" applyProtection="0">
      <alignment horizontal="left" vertical="top" indent="1"/>
    </xf>
    <xf numFmtId="0" fontId="2" fillId="58" borderId="21" applyNumberFormat="0" applyProtection="0">
      <alignment horizontal="left" vertical="center" indent="1"/>
    </xf>
    <xf numFmtId="0" fontId="2" fillId="83" borderId="22" applyNumberFormat="0" applyProtection="0">
      <alignment horizontal="left" vertical="center" indent="1"/>
    </xf>
    <xf numFmtId="0" fontId="2" fillId="58" borderId="21" applyNumberFormat="0" applyProtection="0">
      <alignment horizontal="left" vertical="center" indent="1"/>
    </xf>
    <xf numFmtId="0" fontId="2" fillId="83" borderId="22" applyNumberFormat="0" applyProtection="0">
      <alignment horizontal="left" vertical="top" indent="1"/>
    </xf>
    <xf numFmtId="0" fontId="2" fillId="48" borderId="21" applyNumberFormat="0" applyProtection="0">
      <alignment horizontal="left" vertical="center" indent="1"/>
    </xf>
    <xf numFmtId="0" fontId="2" fillId="2" borderId="22" applyNumberFormat="0" applyProtection="0">
      <alignment horizontal="left" vertical="center" indent="1"/>
    </xf>
    <xf numFmtId="0" fontId="2" fillId="48" borderId="21" applyNumberFormat="0" applyProtection="0">
      <alignment horizontal="left" vertical="center" indent="1"/>
    </xf>
    <xf numFmtId="0" fontId="2" fillId="2" borderId="22" applyNumberFormat="0" applyProtection="0">
      <alignment horizontal="left" vertical="top" indent="1"/>
    </xf>
    <xf numFmtId="0" fontId="2" fillId="62" borderId="21" applyNumberFormat="0" applyProtection="0">
      <alignment horizontal="left" vertical="center" indent="1"/>
    </xf>
    <xf numFmtId="0" fontId="2" fillId="3" borderId="22" applyNumberFormat="0" applyProtection="0">
      <alignment horizontal="left" vertical="center" indent="1"/>
    </xf>
    <xf numFmtId="0" fontId="2" fillId="62" borderId="21" applyNumberFormat="0" applyProtection="0">
      <alignment horizontal="left" vertical="center" indent="1"/>
    </xf>
    <xf numFmtId="0" fontId="2" fillId="3" borderId="22" applyNumberFormat="0" applyProtection="0">
      <alignment horizontal="left" vertical="top" indent="1"/>
    </xf>
    <xf numFmtId="4" fontId="20" fillId="50" borderId="21" applyNumberFormat="0" applyProtection="0">
      <alignment vertical="center"/>
    </xf>
    <xf numFmtId="4" fontId="20" fillId="50" borderId="22" applyNumberFormat="0" applyProtection="0">
      <alignment vertical="center"/>
    </xf>
    <xf numFmtId="4" fontId="58" fillId="50" borderId="21" applyNumberFormat="0" applyProtection="0">
      <alignment vertical="center"/>
    </xf>
    <xf numFmtId="4" fontId="58" fillId="50" borderId="22" applyNumberFormat="0" applyProtection="0">
      <alignment vertical="center"/>
    </xf>
    <xf numFmtId="4" fontId="20" fillId="50" borderId="21" applyNumberFormat="0" applyProtection="0">
      <alignment horizontal="left" vertical="center" indent="1"/>
    </xf>
    <xf numFmtId="4" fontId="20" fillId="50" borderId="22" applyNumberFormat="0" applyProtection="0">
      <alignment horizontal="left" vertical="center" indent="1"/>
    </xf>
    <xf numFmtId="4" fontId="20" fillId="50" borderId="21" applyNumberFormat="0" applyProtection="0">
      <alignment horizontal="left" vertical="center" indent="1"/>
    </xf>
    <xf numFmtId="0" fontId="20" fillId="50" borderId="22" applyNumberFormat="0" applyProtection="0">
      <alignment horizontal="left" vertical="top" indent="1"/>
    </xf>
    <xf numFmtId="4" fontId="20" fillId="79" borderId="21" applyNumberFormat="0" applyProtection="0">
      <alignment horizontal="right" vertical="center"/>
    </xf>
    <xf numFmtId="4" fontId="20" fillId="84" borderId="22" applyNumberFormat="0" applyProtection="0">
      <alignment horizontal="right" vertical="center"/>
    </xf>
    <xf numFmtId="4" fontId="58" fillId="79" borderId="21" applyNumberFormat="0" applyProtection="0">
      <alignment horizontal="right" vertical="center"/>
    </xf>
    <xf numFmtId="4" fontId="58" fillId="84" borderId="22" applyNumberFormat="0" applyProtection="0">
      <alignment horizontal="right" vertical="center"/>
    </xf>
    <xf numFmtId="0" fontId="2" fillId="62" borderId="21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57" borderId="22" applyNumberFormat="0" applyProtection="0">
      <alignment horizontal="left" vertical="center" indent="1"/>
    </xf>
    <xf numFmtId="4" fontId="20" fillId="57" borderId="22" applyNumberFormat="0" applyProtection="0">
      <alignment horizontal="left" vertical="center" indent="1"/>
    </xf>
    <xf numFmtId="4" fontId="20" fillId="0" borderId="22" applyNumberFormat="0" applyProtection="0">
      <alignment horizontal="left" vertical="center" indent="1"/>
    </xf>
    <xf numFmtId="0" fontId="2" fillId="62" borderId="21" applyNumberFormat="0" applyProtection="0">
      <alignment horizontal="left" vertical="center" indent="1"/>
    </xf>
    <xf numFmtId="0" fontId="20" fillId="83" borderId="22" applyNumberFormat="0" applyProtection="0">
      <alignment horizontal="left" vertical="top" indent="1"/>
    </xf>
    <xf numFmtId="0" fontId="20" fillId="83" borderId="22" applyNumberFormat="0" applyProtection="0">
      <alignment horizontal="left" vertical="top" indent="1"/>
    </xf>
    <xf numFmtId="0" fontId="20" fillId="83" borderId="22" applyNumberFormat="0" applyProtection="0">
      <alignment horizontal="left" vertical="top" indent="1"/>
    </xf>
    <xf numFmtId="0" fontId="63" fillId="0" borderId="0"/>
    <xf numFmtId="4" fontId="64" fillId="0" borderId="0" applyNumberFormat="0" applyProtection="0">
      <alignment horizontal="left" vertical="center"/>
    </xf>
    <xf numFmtId="4" fontId="64" fillId="0" borderId="0" applyNumberFormat="0" applyProtection="0">
      <alignment horizontal="left" vertical="center"/>
    </xf>
    <xf numFmtId="4" fontId="64" fillId="0" borderId="0" applyNumberFormat="0" applyProtection="0">
      <alignment horizontal="left" vertical="center"/>
    </xf>
    <xf numFmtId="4" fontId="65" fillId="79" borderId="21" applyNumberFormat="0" applyProtection="0">
      <alignment horizontal="right" vertical="center"/>
    </xf>
    <xf numFmtId="4" fontId="65" fillId="84" borderId="22" applyNumberFormat="0" applyProtection="0">
      <alignment horizontal="right" vertical="center"/>
    </xf>
    <xf numFmtId="37" fontId="66" fillId="35" borderId="0" applyNumberFormat="0" applyFont="0" applyBorder="0" applyAlignment="0" applyProtection="0"/>
    <xf numFmtId="0" fontId="25" fillId="0" borderId="11" applyNumberFormat="0" applyFill="0" applyAlignment="0" applyProtection="0"/>
    <xf numFmtId="180" fontId="2" fillId="0" borderId="25">
      <alignment horizontal="justify" vertical="top" wrapText="1"/>
    </xf>
    <xf numFmtId="0" fontId="2" fillId="0" borderId="0">
      <alignment horizontal="left" wrapText="1"/>
    </xf>
    <xf numFmtId="0" fontId="39" fillId="0" borderId="16"/>
    <xf numFmtId="0" fontId="39" fillId="0" borderId="16"/>
    <xf numFmtId="38" fontId="2" fillId="0" borderId="0">
      <alignment horizontal="left" wrapText="1"/>
    </xf>
    <xf numFmtId="38" fontId="2" fillId="0" borderId="0">
      <alignment horizontal="left" wrapText="1"/>
    </xf>
    <xf numFmtId="0" fontId="67" fillId="0" borderId="0" applyFill="0" applyBorder="0" applyProtection="0">
      <alignment horizontal="left" vertical="top"/>
    </xf>
    <xf numFmtId="0" fontId="68" fillId="85" borderId="0"/>
    <xf numFmtId="0" fontId="3" fillId="0" borderId="0" applyNumberFormat="0" applyFill="0" applyBorder="0" applyAlignment="0" applyProtection="0"/>
    <xf numFmtId="0" fontId="24" fillId="0" borderId="10">
      <alignment horizontal="center" vertical="center" wrapText="1"/>
    </xf>
    <xf numFmtId="0" fontId="24" fillId="0" borderId="10">
      <alignment horizontal="center" vertical="center" wrapText="1"/>
    </xf>
    <xf numFmtId="0" fontId="17" fillId="0" borderId="9" applyNumberFormat="0" applyFill="0" applyAlignment="0" applyProtection="0"/>
    <xf numFmtId="0" fontId="37" fillId="0" borderId="26"/>
    <xf numFmtId="0" fontId="45" fillId="0" borderId="27"/>
    <xf numFmtId="0" fontId="45" fillId="0" borderId="16"/>
    <xf numFmtId="0" fontId="45" fillId="0" borderId="16"/>
    <xf numFmtId="176" fontId="69" fillId="0" borderId="0">
      <alignment horizontal="left"/>
    </xf>
    <xf numFmtId="0" fontId="37" fillId="0" borderId="28"/>
    <xf numFmtId="38" fontId="20" fillId="0" borderId="29" applyFill="0" applyBorder="0" applyAlignment="0" applyProtection="0">
      <protection locked="0"/>
    </xf>
    <xf numFmtId="37" fontId="28" fillId="60" borderId="0" applyNumberFormat="0" applyBorder="0" applyAlignment="0" applyProtection="0"/>
    <xf numFmtId="37" fontId="28" fillId="60" borderId="0" applyNumberFormat="0" applyBorder="0" applyAlignment="0" applyProtection="0"/>
    <xf numFmtId="37" fontId="28" fillId="0" borderId="0"/>
    <xf numFmtId="37" fontId="28" fillId="0" borderId="0"/>
    <xf numFmtId="37" fontId="28" fillId="0" borderId="0"/>
    <xf numFmtId="3" fontId="70" fillId="86" borderId="30" applyProtection="0"/>
    <xf numFmtId="0" fontId="15" fillId="0" borderId="0" applyNumberFormat="0" applyFill="0" applyBorder="0" applyAlignment="0" applyProtection="0"/>
  </cellStyleXfs>
  <cellXfs count="20">
    <xf numFmtId="0" fontId="0" fillId="0" borderId="0" xfId="0"/>
    <xf numFmtId="0" fontId="71" fillId="0" borderId="0" xfId="2" applyFont="1" applyFill="1" applyBorder="1" applyAlignment="1">
      <alignment horizontal="center" wrapText="1"/>
    </xf>
    <xf numFmtId="0" fontId="72" fillId="0" borderId="0" xfId="2" applyFont="1" applyFill="1" applyBorder="1" applyAlignment="1">
      <alignment horizontal="center" wrapText="1"/>
    </xf>
    <xf numFmtId="181" fontId="46" fillId="0" borderId="0" xfId="3249" applyNumberFormat="1" applyFont="1" applyFill="1" applyBorder="1" applyAlignment="1">
      <alignment horizontal="center"/>
    </xf>
    <xf numFmtId="181" fontId="73" fillId="0" borderId="0" xfId="3249" applyNumberFormat="1" applyFont="1" applyFill="1" applyBorder="1" applyAlignment="1">
      <alignment horizontal="center"/>
    </xf>
    <xf numFmtId="0" fontId="25" fillId="0" borderId="0" xfId="0" applyFont="1" applyFill="1" applyBorder="1"/>
    <xf numFmtId="0" fontId="74" fillId="0" borderId="0" xfId="0" applyFont="1" applyFill="1" applyBorder="1"/>
    <xf numFmtId="4" fontId="25" fillId="0" borderId="0" xfId="0" applyNumberFormat="1" applyFont="1" applyFill="1" applyBorder="1"/>
    <xf numFmtId="0" fontId="73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44" fontId="25" fillId="0" borderId="0" xfId="0" applyNumberFormat="1" applyFont="1" applyFill="1" applyBorder="1"/>
    <xf numFmtId="14" fontId="25" fillId="0" borderId="0" xfId="0" applyNumberFormat="1" applyFont="1" applyFill="1" applyBorder="1" applyAlignment="1">
      <alignment horizontal="center"/>
    </xf>
    <xf numFmtId="44" fontId="25" fillId="0" borderId="0" xfId="1" applyFont="1" applyFill="1" applyBorder="1" applyAlignment="1">
      <alignment horizontal="center"/>
    </xf>
    <xf numFmtId="43" fontId="25" fillId="0" borderId="0" xfId="0" applyNumberFormat="1" applyFont="1" applyFill="1" applyBorder="1"/>
    <xf numFmtId="0" fontId="46" fillId="0" borderId="0" xfId="0" applyFont="1" applyFill="1" applyBorder="1"/>
    <xf numFmtId="0" fontId="46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Continuous"/>
    </xf>
    <xf numFmtId="0" fontId="74" fillId="0" borderId="0" xfId="0" applyFont="1" applyFill="1" applyBorder="1" applyAlignment="1">
      <alignment horizontal="center" wrapText="1"/>
    </xf>
    <xf numFmtId="44" fontId="25" fillId="0" borderId="0" xfId="1" applyNumberFormat="1" applyFont="1" applyFill="1" applyBorder="1"/>
  </cellXfs>
  <cellStyles count="3493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1 5" xfId="7" xr:uid="{00000000-0005-0000-0000-000004000000}"/>
    <cellStyle name="20% - Accent2 2" xfId="8" xr:uid="{00000000-0005-0000-0000-000005000000}"/>
    <cellStyle name="20% - Accent2 2 2" xfId="9" xr:uid="{00000000-0005-0000-0000-000006000000}"/>
    <cellStyle name="20% - Accent2 3" xfId="10" xr:uid="{00000000-0005-0000-0000-000007000000}"/>
    <cellStyle name="20% - Accent2 4" xfId="11" xr:uid="{00000000-0005-0000-0000-000008000000}"/>
    <cellStyle name="20% - Accent2 5" xfId="12" xr:uid="{00000000-0005-0000-0000-000009000000}"/>
    <cellStyle name="20% - Accent3 2" xfId="13" xr:uid="{00000000-0005-0000-0000-00000A000000}"/>
    <cellStyle name="20% - Accent3 2 2" xfId="14" xr:uid="{00000000-0005-0000-0000-00000B000000}"/>
    <cellStyle name="20% - Accent3 3" xfId="15" xr:uid="{00000000-0005-0000-0000-00000C000000}"/>
    <cellStyle name="20% - Accent3 4" xfId="16" xr:uid="{00000000-0005-0000-0000-00000D000000}"/>
    <cellStyle name="20% - Accent3 5" xfId="17" xr:uid="{00000000-0005-0000-0000-00000E000000}"/>
    <cellStyle name="20% - Accent4 2" xfId="18" xr:uid="{00000000-0005-0000-0000-00000F000000}"/>
    <cellStyle name="20% - Accent4 2 2" xfId="19" xr:uid="{00000000-0005-0000-0000-000010000000}"/>
    <cellStyle name="20% - Accent4 3" xfId="20" xr:uid="{00000000-0005-0000-0000-000011000000}"/>
    <cellStyle name="20% - Accent4 4" xfId="21" xr:uid="{00000000-0005-0000-0000-000012000000}"/>
    <cellStyle name="20% - Accent4 5" xfId="22" xr:uid="{00000000-0005-0000-0000-000013000000}"/>
    <cellStyle name="20% - Accent5 2" xfId="23" xr:uid="{00000000-0005-0000-0000-000014000000}"/>
    <cellStyle name="20% - Accent5 2 2" xfId="24" xr:uid="{00000000-0005-0000-0000-000015000000}"/>
    <cellStyle name="20% - Accent5 3" xfId="25" xr:uid="{00000000-0005-0000-0000-000016000000}"/>
    <cellStyle name="20% - Accent5 4" xfId="26" xr:uid="{00000000-0005-0000-0000-000017000000}"/>
    <cellStyle name="20% - Accent5 5" xfId="27" xr:uid="{00000000-0005-0000-0000-000018000000}"/>
    <cellStyle name="20% - Accent6 2" xfId="28" xr:uid="{00000000-0005-0000-0000-000019000000}"/>
    <cellStyle name="20% - Accent6 2 2" xfId="29" xr:uid="{00000000-0005-0000-0000-00001A000000}"/>
    <cellStyle name="20% - Accent6 3" xfId="30" xr:uid="{00000000-0005-0000-0000-00001B000000}"/>
    <cellStyle name="20% - Accent6 4" xfId="31" xr:uid="{00000000-0005-0000-0000-00001C000000}"/>
    <cellStyle name="20% - Accent6 5" xfId="32" xr:uid="{00000000-0005-0000-0000-00001D000000}"/>
    <cellStyle name="40% - Accent1 2" xfId="33" xr:uid="{00000000-0005-0000-0000-00001E000000}"/>
    <cellStyle name="40% - Accent1 2 2" xfId="34" xr:uid="{00000000-0005-0000-0000-00001F000000}"/>
    <cellStyle name="40% - Accent1 3" xfId="35" xr:uid="{00000000-0005-0000-0000-000020000000}"/>
    <cellStyle name="40% - Accent1 4" xfId="36" xr:uid="{00000000-0005-0000-0000-000021000000}"/>
    <cellStyle name="40% - Accent1 5" xfId="37" xr:uid="{00000000-0005-0000-0000-000022000000}"/>
    <cellStyle name="40% - Accent2 2" xfId="38" xr:uid="{00000000-0005-0000-0000-000023000000}"/>
    <cellStyle name="40% - Accent2 2 2" xfId="39" xr:uid="{00000000-0005-0000-0000-000024000000}"/>
    <cellStyle name="40% - Accent2 3" xfId="40" xr:uid="{00000000-0005-0000-0000-000025000000}"/>
    <cellStyle name="40% - Accent2 4" xfId="41" xr:uid="{00000000-0005-0000-0000-000026000000}"/>
    <cellStyle name="40% - Accent2 5" xfId="42" xr:uid="{00000000-0005-0000-0000-000027000000}"/>
    <cellStyle name="40% - Accent3 2" xfId="43" xr:uid="{00000000-0005-0000-0000-000028000000}"/>
    <cellStyle name="40% - Accent3 2 2" xfId="44" xr:uid="{00000000-0005-0000-0000-000029000000}"/>
    <cellStyle name="40% - Accent3 3" xfId="45" xr:uid="{00000000-0005-0000-0000-00002A000000}"/>
    <cellStyle name="40% - Accent3 4" xfId="46" xr:uid="{00000000-0005-0000-0000-00002B000000}"/>
    <cellStyle name="40% - Accent3 5" xfId="47" xr:uid="{00000000-0005-0000-0000-00002C000000}"/>
    <cellStyle name="40% - Accent4 2" xfId="48" xr:uid="{00000000-0005-0000-0000-00002D000000}"/>
    <cellStyle name="40% - Accent4 2 2" xfId="49" xr:uid="{00000000-0005-0000-0000-00002E000000}"/>
    <cellStyle name="40% - Accent4 3" xfId="50" xr:uid="{00000000-0005-0000-0000-00002F000000}"/>
    <cellStyle name="40% - Accent4 4" xfId="51" xr:uid="{00000000-0005-0000-0000-000030000000}"/>
    <cellStyle name="40% - Accent4 5" xfId="52" xr:uid="{00000000-0005-0000-0000-000031000000}"/>
    <cellStyle name="40% - Accent5 2" xfId="53" xr:uid="{00000000-0005-0000-0000-000032000000}"/>
    <cellStyle name="40% - Accent5 2 2" xfId="54" xr:uid="{00000000-0005-0000-0000-000033000000}"/>
    <cellStyle name="40% - Accent5 3" xfId="55" xr:uid="{00000000-0005-0000-0000-000034000000}"/>
    <cellStyle name="40% - Accent5 4" xfId="56" xr:uid="{00000000-0005-0000-0000-000035000000}"/>
    <cellStyle name="40% - Accent5 5" xfId="57" xr:uid="{00000000-0005-0000-0000-000036000000}"/>
    <cellStyle name="40% - Accent6 2" xfId="58" xr:uid="{00000000-0005-0000-0000-000037000000}"/>
    <cellStyle name="40% - Accent6 2 2" xfId="59" xr:uid="{00000000-0005-0000-0000-000038000000}"/>
    <cellStyle name="40% - Accent6 3" xfId="60" xr:uid="{00000000-0005-0000-0000-000039000000}"/>
    <cellStyle name="40% - Accent6 4" xfId="61" xr:uid="{00000000-0005-0000-0000-00003A000000}"/>
    <cellStyle name="40% - Accent6 5" xfId="62" xr:uid="{00000000-0005-0000-0000-00003B000000}"/>
    <cellStyle name="60% - Accent1 2" xfId="63" xr:uid="{00000000-0005-0000-0000-00003C000000}"/>
    <cellStyle name="60% - Accent2 2" xfId="64" xr:uid="{00000000-0005-0000-0000-00003D000000}"/>
    <cellStyle name="60% - Accent3 2" xfId="65" xr:uid="{00000000-0005-0000-0000-00003E000000}"/>
    <cellStyle name="60% - Accent4 2" xfId="66" xr:uid="{00000000-0005-0000-0000-00003F000000}"/>
    <cellStyle name="60% - Accent5 2" xfId="67" xr:uid="{00000000-0005-0000-0000-000040000000}"/>
    <cellStyle name="60% - Accent6 2" xfId="68" xr:uid="{00000000-0005-0000-0000-000041000000}"/>
    <cellStyle name="Accent1 2" xfId="69" xr:uid="{00000000-0005-0000-0000-000042000000}"/>
    <cellStyle name="Accent2 2" xfId="70" xr:uid="{00000000-0005-0000-0000-000043000000}"/>
    <cellStyle name="Accent3 2" xfId="71" xr:uid="{00000000-0005-0000-0000-000044000000}"/>
    <cellStyle name="Accent3 2 2" xfId="72" xr:uid="{00000000-0005-0000-0000-000045000000}"/>
    <cellStyle name="Accent4 2" xfId="73" xr:uid="{00000000-0005-0000-0000-000046000000}"/>
    <cellStyle name="Accent5 2" xfId="74" xr:uid="{00000000-0005-0000-0000-000047000000}"/>
    <cellStyle name="Accent6 2" xfId="75" xr:uid="{00000000-0005-0000-0000-000048000000}"/>
    <cellStyle name="Accent6 2 2" xfId="76" xr:uid="{00000000-0005-0000-0000-000049000000}"/>
    <cellStyle name="ArrayHeading" xfId="77" xr:uid="{00000000-0005-0000-0000-00004A000000}"/>
    <cellStyle name="ArrayHeading 2" xfId="78" xr:uid="{00000000-0005-0000-0000-00004B000000}"/>
    <cellStyle name="Bad 2" xfId="79" xr:uid="{00000000-0005-0000-0000-00004C000000}"/>
    <cellStyle name="BetweenMacros" xfId="80" xr:uid="{00000000-0005-0000-0000-00004D000000}"/>
    <cellStyle name="Bottom bold border" xfId="81" xr:uid="{00000000-0005-0000-0000-00004E000000}"/>
    <cellStyle name="Bottom single border" xfId="82" xr:uid="{00000000-0005-0000-0000-00004F000000}"/>
    <cellStyle name="Brand Align Left Text" xfId="83" xr:uid="{00000000-0005-0000-0000-000050000000}"/>
    <cellStyle name="Brand Align Left Text 10" xfId="84" xr:uid="{00000000-0005-0000-0000-000051000000}"/>
    <cellStyle name="Brand Align Left Text 11" xfId="85" xr:uid="{00000000-0005-0000-0000-000052000000}"/>
    <cellStyle name="Brand Align Left Text 2" xfId="86" xr:uid="{00000000-0005-0000-0000-000053000000}"/>
    <cellStyle name="Brand Align Left Text 3" xfId="87" xr:uid="{00000000-0005-0000-0000-000054000000}"/>
    <cellStyle name="Brand Align Left Text 4" xfId="88" xr:uid="{00000000-0005-0000-0000-000055000000}"/>
    <cellStyle name="Brand Align Left Text 5" xfId="89" xr:uid="{00000000-0005-0000-0000-000056000000}"/>
    <cellStyle name="Brand Align Left Text 6" xfId="90" xr:uid="{00000000-0005-0000-0000-000057000000}"/>
    <cellStyle name="Brand Align Left Text 7" xfId="91" xr:uid="{00000000-0005-0000-0000-000058000000}"/>
    <cellStyle name="Brand Align Left Text 8" xfId="92" xr:uid="{00000000-0005-0000-0000-000059000000}"/>
    <cellStyle name="Brand Align Left Text 9" xfId="93" xr:uid="{00000000-0005-0000-0000-00005A000000}"/>
    <cellStyle name="Brand Default" xfId="94" xr:uid="{00000000-0005-0000-0000-00005B000000}"/>
    <cellStyle name="Brand Default 10" xfId="95" xr:uid="{00000000-0005-0000-0000-00005C000000}"/>
    <cellStyle name="Brand Default 11" xfId="96" xr:uid="{00000000-0005-0000-0000-00005D000000}"/>
    <cellStyle name="Brand Default 2" xfId="97" xr:uid="{00000000-0005-0000-0000-00005E000000}"/>
    <cellStyle name="Brand Default 3" xfId="98" xr:uid="{00000000-0005-0000-0000-00005F000000}"/>
    <cellStyle name="Brand Default 4" xfId="99" xr:uid="{00000000-0005-0000-0000-000060000000}"/>
    <cellStyle name="Brand Default 5" xfId="100" xr:uid="{00000000-0005-0000-0000-000061000000}"/>
    <cellStyle name="Brand Default 6" xfId="101" xr:uid="{00000000-0005-0000-0000-000062000000}"/>
    <cellStyle name="Brand Default 7" xfId="102" xr:uid="{00000000-0005-0000-0000-000063000000}"/>
    <cellStyle name="Brand Default 8" xfId="103" xr:uid="{00000000-0005-0000-0000-000064000000}"/>
    <cellStyle name="Brand Default 9" xfId="104" xr:uid="{00000000-0005-0000-0000-000065000000}"/>
    <cellStyle name="Brand Percent" xfId="105" xr:uid="{00000000-0005-0000-0000-000066000000}"/>
    <cellStyle name="Brand Percent 10" xfId="106" xr:uid="{00000000-0005-0000-0000-000067000000}"/>
    <cellStyle name="Brand Percent 11" xfId="107" xr:uid="{00000000-0005-0000-0000-000068000000}"/>
    <cellStyle name="Brand Percent 2" xfId="108" xr:uid="{00000000-0005-0000-0000-000069000000}"/>
    <cellStyle name="Brand Percent 3" xfId="109" xr:uid="{00000000-0005-0000-0000-00006A000000}"/>
    <cellStyle name="Brand Percent 4" xfId="110" xr:uid="{00000000-0005-0000-0000-00006B000000}"/>
    <cellStyle name="Brand Percent 5" xfId="111" xr:uid="{00000000-0005-0000-0000-00006C000000}"/>
    <cellStyle name="Brand Percent 6" xfId="112" xr:uid="{00000000-0005-0000-0000-00006D000000}"/>
    <cellStyle name="Brand Percent 7" xfId="113" xr:uid="{00000000-0005-0000-0000-00006E000000}"/>
    <cellStyle name="Brand Percent 8" xfId="114" xr:uid="{00000000-0005-0000-0000-00006F000000}"/>
    <cellStyle name="Brand Percent 9" xfId="115" xr:uid="{00000000-0005-0000-0000-000070000000}"/>
    <cellStyle name="Brand Source" xfId="116" xr:uid="{00000000-0005-0000-0000-000071000000}"/>
    <cellStyle name="Brand Source 10" xfId="117" xr:uid="{00000000-0005-0000-0000-000072000000}"/>
    <cellStyle name="Brand Source 11" xfId="118" xr:uid="{00000000-0005-0000-0000-000073000000}"/>
    <cellStyle name="Brand Source 2" xfId="119" xr:uid="{00000000-0005-0000-0000-000074000000}"/>
    <cellStyle name="Brand Source 3" xfId="120" xr:uid="{00000000-0005-0000-0000-000075000000}"/>
    <cellStyle name="Brand Source 4" xfId="121" xr:uid="{00000000-0005-0000-0000-000076000000}"/>
    <cellStyle name="Brand Source 5" xfId="122" xr:uid="{00000000-0005-0000-0000-000077000000}"/>
    <cellStyle name="Brand Source 6" xfId="123" xr:uid="{00000000-0005-0000-0000-000078000000}"/>
    <cellStyle name="Brand Source 7" xfId="124" xr:uid="{00000000-0005-0000-0000-000079000000}"/>
    <cellStyle name="Brand Source 8" xfId="125" xr:uid="{00000000-0005-0000-0000-00007A000000}"/>
    <cellStyle name="Brand Source 9" xfId="126" xr:uid="{00000000-0005-0000-0000-00007B000000}"/>
    <cellStyle name="Brand Subtitle with Underline" xfId="127" xr:uid="{00000000-0005-0000-0000-00007C000000}"/>
    <cellStyle name="Brand Subtitle with Underline 10" xfId="128" xr:uid="{00000000-0005-0000-0000-00007D000000}"/>
    <cellStyle name="Brand Subtitle with Underline 11" xfId="129" xr:uid="{00000000-0005-0000-0000-00007E000000}"/>
    <cellStyle name="Brand Subtitle with Underline 2" xfId="130" xr:uid="{00000000-0005-0000-0000-00007F000000}"/>
    <cellStyle name="Brand Subtitle with Underline 3" xfId="131" xr:uid="{00000000-0005-0000-0000-000080000000}"/>
    <cellStyle name="Brand Subtitle with Underline 4" xfId="132" xr:uid="{00000000-0005-0000-0000-000081000000}"/>
    <cellStyle name="Brand Subtitle with Underline 5" xfId="133" xr:uid="{00000000-0005-0000-0000-000082000000}"/>
    <cellStyle name="Brand Subtitle with Underline 6" xfId="134" xr:uid="{00000000-0005-0000-0000-000083000000}"/>
    <cellStyle name="Brand Subtitle with Underline 7" xfId="135" xr:uid="{00000000-0005-0000-0000-000084000000}"/>
    <cellStyle name="Brand Subtitle with Underline 8" xfId="136" xr:uid="{00000000-0005-0000-0000-000085000000}"/>
    <cellStyle name="Brand Subtitle with Underline 9" xfId="137" xr:uid="{00000000-0005-0000-0000-000086000000}"/>
    <cellStyle name="Brand Subtitle without Underline" xfId="138" xr:uid="{00000000-0005-0000-0000-000087000000}"/>
    <cellStyle name="Brand Subtitle without Underline 10" xfId="139" xr:uid="{00000000-0005-0000-0000-000088000000}"/>
    <cellStyle name="Brand Subtitle without Underline 11" xfId="140" xr:uid="{00000000-0005-0000-0000-000089000000}"/>
    <cellStyle name="Brand Subtitle without Underline 2" xfId="141" xr:uid="{00000000-0005-0000-0000-00008A000000}"/>
    <cellStyle name="Brand Subtitle without Underline 3" xfId="142" xr:uid="{00000000-0005-0000-0000-00008B000000}"/>
    <cellStyle name="Brand Subtitle without Underline 4" xfId="143" xr:uid="{00000000-0005-0000-0000-00008C000000}"/>
    <cellStyle name="Brand Subtitle without Underline 5" xfId="144" xr:uid="{00000000-0005-0000-0000-00008D000000}"/>
    <cellStyle name="Brand Subtitle without Underline 6" xfId="145" xr:uid="{00000000-0005-0000-0000-00008E000000}"/>
    <cellStyle name="Brand Subtitle without Underline 7" xfId="146" xr:uid="{00000000-0005-0000-0000-00008F000000}"/>
    <cellStyle name="Brand Subtitle without Underline 8" xfId="147" xr:uid="{00000000-0005-0000-0000-000090000000}"/>
    <cellStyle name="Brand Subtitle without Underline 9" xfId="148" xr:uid="{00000000-0005-0000-0000-000091000000}"/>
    <cellStyle name="Brand Title" xfId="149" xr:uid="{00000000-0005-0000-0000-000092000000}"/>
    <cellStyle name="Brand Title 10" xfId="150" xr:uid="{00000000-0005-0000-0000-000093000000}"/>
    <cellStyle name="Brand Title 11" xfId="151" xr:uid="{00000000-0005-0000-0000-000094000000}"/>
    <cellStyle name="Brand Title 2" xfId="152" xr:uid="{00000000-0005-0000-0000-000095000000}"/>
    <cellStyle name="Brand Title 3" xfId="153" xr:uid="{00000000-0005-0000-0000-000096000000}"/>
    <cellStyle name="Brand Title 4" xfId="154" xr:uid="{00000000-0005-0000-0000-000097000000}"/>
    <cellStyle name="Brand Title 5" xfId="155" xr:uid="{00000000-0005-0000-0000-000098000000}"/>
    <cellStyle name="Brand Title 6" xfId="156" xr:uid="{00000000-0005-0000-0000-000099000000}"/>
    <cellStyle name="Brand Title 7" xfId="157" xr:uid="{00000000-0005-0000-0000-00009A000000}"/>
    <cellStyle name="Brand Title 8" xfId="158" xr:uid="{00000000-0005-0000-0000-00009B000000}"/>
    <cellStyle name="Brand Title 9" xfId="159" xr:uid="{00000000-0005-0000-0000-00009C000000}"/>
    <cellStyle name="Calculation 2" xfId="160" xr:uid="{00000000-0005-0000-0000-00009D000000}"/>
    <cellStyle name="Cancel" xfId="161" xr:uid="{00000000-0005-0000-0000-00009E000000}"/>
    <cellStyle name="Check Cell 2" xfId="162" xr:uid="{00000000-0005-0000-0000-00009F000000}"/>
    <cellStyle name="Column total in dollars" xfId="163" xr:uid="{00000000-0005-0000-0000-0000A0000000}"/>
    <cellStyle name="Comma  - Style1" xfId="164" xr:uid="{00000000-0005-0000-0000-0000A1000000}"/>
    <cellStyle name="Comma  - Style2" xfId="165" xr:uid="{00000000-0005-0000-0000-0000A2000000}"/>
    <cellStyle name="Comma  - Style3" xfId="166" xr:uid="{00000000-0005-0000-0000-0000A3000000}"/>
    <cellStyle name="Comma  - Style4" xfId="167" xr:uid="{00000000-0005-0000-0000-0000A4000000}"/>
    <cellStyle name="Comma  - Style5" xfId="168" xr:uid="{00000000-0005-0000-0000-0000A5000000}"/>
    <cellStyle name="Comma  - Style6" xfId="169" xr:uid="{00000000-0005-0000-0000-0000A6000000}"/>
    <cellStyle name="Comma  - Style7" xfId="170" xr:uid="{00000000-0005-0000-0000-0000A7000000}"/>
    <cellStyle name="Comma  - Style8" xfId="171" xr:uid="{00000000-0005-0000-0000-0000A8000000}"/>
    <cellStyle name="Comma (0)" xfId="172" xr:uid="{00000000-0005-0000-0000-0000A9000000}"/>
    <cellStyle name="Comma [0] 10" xfId="173" xr:uid="{00000000-0005-0000-0000-0000AA000000}"/>
    <cellStyle name="Comma [0] 10 2" xfId="174" xr:uid="{00000000-0005-0000-0000-0000AB000000}"/>
    <cellStyle name="Comma [0] 10 2 2" xfId="175" xr:uid="{00000000-0005-0000-0000-0000AC000000}"/>
    <cellStyle name="Comma [0] 10 2 2 2" xfId="176" xr:uid="{00000000-0005-0000-0000-0000AD000000}"/>
    <cellStyle name="Comma [0] 10 2 2 2 2" xfId="177" xr:uid="{00000000-0005-0000-0000-0000AE000000}"/>
    <cellStyle name="Comma [0] 10 2 2 2 2 2" xfId="178" xr:uid="{00000000-0005-0000-0000-0000AF000000}"/>
    <cellStyle name="Comma [0] 10 2 2 3" xfId="179" xr:uid="{00000000-0005-0000-0000-0000B0000000}"/>
    <cellStyle name="Comma [0] 10 2 2 3 2" xfId="180" xr:uid="{00000000-0005-0000-0000-0000B1000000}"/>
    <cellStyle name="Comma [0] 10 2 2 4" xfId="181" xr:uid="{00000000-0005-0000-0000-0000B2000000}"/>
    <cellStyle name="Comma [0] 10 2 2 4 2" xfId="182" xr:uid="{00000000-0005-0000-0000-0000B3000000}"/>
    <cellStyle name="Comma [0] 10 2 2 5" xfId="183" xr:uid="{00000000-0005-0000-0000-0000B4000000}"/>
    <cellStyle name="Comma [0] 10 2 3" xfId="184" xr:uid="{00000000-0005-0000-0000-0000B5000000}"/>
    <cellStyle name="Comma [0] 10 2 3 2" xfId="185" xr:uid="{00000000-0005-0000-0000-0000B6000000}"/>
    <cellStyle name="Comma [0] 10 2 4" xfId="186" xr:uid="{00000000-0005-0000-0000-0000B7000000}"/>
    <cellStyle name="Comma [0] 10 3" xfId="187" xr:uid="{00000000-0005-0000-0000-0000B8000000}"/>
    <cellStyle name="Comma [0] 10 3 2" xfId="188" xr:uid="{00000000-0005-0000-0000-0000B9000000}"/>
    <cellStyle name="Comma [0] 10 4" xfId="189" xr:uid="{00000000-0005-0000-0000-0000BA000000}"/>
    <cellStyle name="Comma [0] 11" xfId="190" xr:uid="{00000000-0005-0000-0000-0000BB000000}"/>
    <cellStyle name="Comma [0] 11 2" xfId="191" xr:uid="{00000000-0005-0000-0000-0000BC000000}"/>
    <cellStyle name="Comma [0] 11 2 2" xfId="192" xr:uid="{00000000-0005-0000-0000-0000BD000000}"/>
    <cellStyle name="Comma [0] 11 3" xfId="193" xr:uid="{00000000-0005-0000-0000-0000BE000000}"/>
    <cellStyle name="Comma [0] 12" xfId="194" xr:uid="{00000000-0005-0000-0000-0000BF000000}"/>
    <cellStyle name="Comma [0] 12 2" xfId="195" xr:uid="{00000000-0005-0000-0000-0000C0000000}"/>
    <cellStyle name="Comma [0] 13" xfId="196" xr:uid="{00000000-0005-0000-0000-0000C1000000}"/>
    <cellStyle name="Comma [0] 13 2" xfId="197" xr:uid="{00000000-0005-0000-0000-0000C2000000}"/>
    <cellStyle name="Comma [0] 14" xfId="198" xr:uid="{00000000-0005-0000-0000-0000C3000000}"/>
    <cellStyle name="Comma [0] 14 2" xfId="199" xr:uid="{00000000-0005-0000-0000-0000C4000000}"/>
    <cellStyle name="Comma [0] 15" xfId="200" xr:uid="{00000000-0005-0000-0000-0000C5000000}"/>
    <cellStyle name="Comma [0] 15 2" xfId="201" xr:uid="{00000000-0005-0000-0000-0000C6000000}"/>
    <cellStyle name="Comma [0] 16" xfId="202" xr:uid="{00000000-0005-0000-0000-0000C7000000}"/>
    <cellStyle name="Comma [0] 16 2" xfId="203" xr:uid="{00000000-0005-0000-0000-0000C8000000}"/>
    <cellStyle name="Comma [0] 17" xfId="204" xr:uid="{00000000-0005-0000-0000-0000C9000000}"/>
    <cellStyle name="Comma [0] 17 2" xfId="205" xr:uid="{00000000-0005-0000-0000-0000CA000000}"/>
    <cellStyle name="Comma [0] 17 2 2" xfId="206" xr:uid="{00000000-0005-0000-0000-0000CB000000}"/>
    <cellStyle name="Comma [0] 17 3" xfId="207" xr:uid="{00000000-0005-0000-0000-0000CC000000}"/>
    <cellStyle name="Comma [0] 17 3 2" xfId="208" xr:uid="{00000000-0005-0000-0000-0000CD000000}"/>
    <cellStyle name="Comma [0] 17 4" xfId="209" xr:uid="{00000000-0005-0000-0000-0000CE000000}"/>
    <cellStyle name="Comma [0] 17 4 2" xfId="210" xr:uid="{00000000-0005-0000-0000-0000CF000000}"/>
    <cellStyle name="Comma [0] 17 5" xfId="211" xr:uid="{00000000-0005-0000-0000-0000D0000000}"/>
    <cellStyle name="Comma [0] 18" xfId="212" xr:uid="{00000000-0005-0000-0000-0000D1000000}"/>
    <cellStyle name="Comma [0] 18 2" xfId="213" xr:uid="{00000000-0005-0000-0000-0000D2000000}"/>
    <cellStyle name="Comma [0] 18 2 2" xfId="214" xr:uid="{00000000-0005-0000-0000-0000D3000000}"/>
    <cellStyle name="Comma [0] 18 3" xfId="215" xr:uid="{00000000-0005-0000-0000-0000D4000000}"/>
    <cellStyle name="Comma [0] 19" xfId="216" xr:uid="{00000000-0005-0000-0000-0000D5000000}"/>
    <cellStyle name="Comma [0] 19 2" xfId="217" xr:uid="{00000000-0005-0000-0000-0000D6000000}"/>
    <cellStyle name="Comma [0] 2" xfId="218" xr:uid="{00000000-0005-0000-0000-0000D7000000}"/>
    <cellStyle name="Comma [0] 2 10" xfId="219" xr:uid="{00000000-0005-0000-0000-0000D8000000}"/>
    <cellStyle name="Comma [0] 2 11" xfId="220" xr:uid="{00000000-0005-0000-0000-0000D9000000}"/>
    <cellStyle name="Comma [0] 2 2" xfId="221" xr:uid="{00000000-0005-0000-0000-0000DA000000}"/>
    <cellStyle name="Comma [0] 2 2 2" xfId="222" xr:uid="{00000000-0005-0000-0000-0000DB000000}"/>
    <cellStyle name="Comma [0] 2 3" xfId="223" xr:uid="{00000000-0005-0000-0000-0000DC000000}"/>
    <cellStyle name="Comma [0] 2 4" xfId="224" xr:uid="{00000000-0005-0000-0000-0000DD000000}"/>
    <cellStyle name="Comma [0] 2 4 2" xfId="225" xr:uid="{00000000-0005-0000-0000-0000DE000000}"/>
    <cellStyle name="Comma [0] 2 5" xfId="226" xr:uid="{00000000-0005-0000-0000-0000DF000000}"/>
    <cellStyle name="Comma [0] 2 5 2" xfId="227" xr:uid="{00000000-0005-0000-0000-0000E0000000}"/>
    <cellStyle name="Comma [0] 2 5 3" xfId="228" xr:uid="{00000000-0005-0000-0000-0000E1000000}"/>
    <cellStyle name="Comma [0] 2 6" xfId="229" xr:uid="{00000000-0005-0000-0000-0000E2000000}"/>
    <cellStyle name="Comma [0] 2 6 2" xfId="230" xr:uid="{00000000-0005-0000-0000-0000E3000000}"/>
    <cellStyle name="Comma [0] 2 7" xfId="231" xr:uid="{00000000-0005-0000-0000-0000E4000000}"/>
    <cellStyle name="Comma [0] 2 8" xfId="232" xr:uid="{00000000-0005-0000-0000-0000E5000000}"/>
    <cellStyle name="Comma [0] 2 9" xfId="233" xr:uid="{00000000-0005-0000-0000-0000E6000000}"/>
    <cellStyle name="Comma [0] 20" xfId="234" xr:uid="{00000000-0005-0000-0000-0000E7000000}"/>
    <cellStyle name="Comma [0] 20 2" xfId="235" xr:uid="{00000000-0005-0000-0000-0000E8000000}"/>
    <cellStyle name="Comma [0] 20 2 2" xfId="236" xr:uid="{00000000-0005-0000-0000-0000E9000000}"/>
    <cellStyle name="Comma [0] 20 3" xfId="237" xr:uid="{00000000-0005-0000-0000-0000EA000000}"/>
    <cellStyle name="Comma [0] 20 3 2" xfId="238" xr:uid="{00000000-0005-0000-0000-0000EB000000}"/>
    <cellStyle name="Comma [0] 21" xfId="239" xr:uid="{00000000-0005-0000-0000-0000EC000000}"/>
    <cellStyle name="Comma [0] 21 2" xfId="240" xr:uid="{00000000-0005-0000-0000-0000ED000000}"/>
    <cellStyle name="Comma [0] 22" xfId="241" xr:uid="{00000000-0005-0000-0000-0000EE000000}"/>
    <cellStyle name="Comma [0] 22 2" xfId="242" xr:uid="{00000000-0005-0000-0000-0000EF000000}"/>
    <cellStyle name="Comma [0] 23" xfId="243" xr:uid="{00000000-0005-0000-0000-0000F0000000}"/>
    <cellStyle name="Comma [0] 23 2" xfId="244" xr:uid="{00000000-0005-0000-0000-0000F1000000}"/>
    <cellStyle name="Comma [0] 23 3" xfId="245" xr:uid="{00000000-0005-0000-0000-0000F2000000}"/>
    <cellStyle name="Comma [0] 24" xfId="246" xr:uid="{00000000-0005-0000-0000-0000F3000000}"/>
    <cellStyle name="Comma [0] 24 2" xfId="247" xr:uid="{00000000-0005-0000-0000-0000F4000000}"/>
    <cellStyle name="Comma [0] 25" xfId="248" xr:uid="{00000000-0005-0000-0000-0000F5000000}"/>
    <cellStyle name="Comma [0] 25 2" xfId="249" xr:uid="{00000000-0005-0000-0000-0000F6000000}"/>
    <cellStyle name="Comma [0] 25 3" xfId="250" xr:uid="{00000000-0005-0000-0000-0000F7000000}"/>
    <cellStyle name="Comma [0] 26" xfId="251" xr:uid="{00000000-0005-0000-0000-0000F8000000}"/>
    <cellStyle name="Comma [0] 27" xfId="252" xr:uid="{00000000-0005-0000-0000-0000F9000000}"/>
    <cellStyle name="Comma [0] 28" xfId="253" xr:uid="{00000000-0005-0000-0000-0000FA000000}"/>
    <cellStyle name="Comma [0] 29" xfId="254" xr:uid="{00000000-0005-0000-0000-0000FB000000}"/>
    <cellStyle name="Comma [0] 3" xfId="255" xr:uid="{00000000-0005-0000-0000-0000FC000000}"/>
    <cellStyle name="Comma [0] 3 2" xfId="256" xr:uid="{00000000-0005-0000-0000-0000FD000000}"/>
    <cellStyle name="Comma [0] 30" xfId="257" xr:uid="{00000000-0005-0000-0000-0000FE000000}"/>
    <cellStyle name="Comma [0] 31" xfId="258" xr:uid="{00000000-0005-0000-0000-0000FF000000}"/>
    <cellStyle name="Comma [0] 4" xfId="259" xr:uid="{00000000-0005-0000-0000-000000010000}"/>
    <cellStyle name="Comma [0] 4 2" xfId="260" xr:uid="{00000000-0005-0000-0000-000001010000}"/>
    <cellStyle name="Comma [0] 5" xfId="261" xr:uid="{00000000-0005-0000-0000-000002010000}"/>
    <cellStyle name="Comma [0] 5 2" xfId="262" xr:uid="{00000000-0005-0000-0000-000003010000}"/>
    <cellStyle name="Comma [0] 6" xfId="263" xr:uid="{00000000-0005-0000-0000-000004010000}"/>
    <cellStyle name="Comma [0] 6 2" xfId="264" xr:uid="{00000000-0005-0000-0000-000005010000}"/>
    <cellStyle name="Comma [0] 7" xfId="265" xr:uid="{00000000-0005-0000-0000-000006010000}"/>
    <cellStyle name="Comma [0] 7 2" xfId="266" xr:uid="{00000000-0005-0000-0000-000007010000}"/>
    <cellStyle name="Comma [0] 8" xfId="267" xr:uid="{00000000-0005-0000-0000-000008010000}"/>
    <cellStyle name="Comma [0] 8 2" xfId="268" xr:uid="{00000000-0005-0000-0000-000009010000}"/>
    <cellStyle name="Comma [0] 8 2 2" xfId="269" xr:uid="{00000000-0005-0000-0000-00000A010000}"/>
    <cellStyle name="Comma [0] 8 2 2 2" xfId="270" xr:uid="{00000000-0005-0000-0000-00000B010000}"/>
    <cellStyle name="Comma [0] 8 2 2 2 2" xfId="271" xr:uid="{00000000-0005-0000-0000-00000C010000}"/>
    <cellStyle name="Comma [0] 8 2 2 3" xfId="272" xr:uid="{00000000-0005-0000-0000-00000D010000}"/>
    <cellStyle name="Comma [0] 8 2 2 3 2" xfId="273" xr:uid="{00000000-0005-0000-0000-00000E010000}"/>
    <cellStyle name="Comma [0] 8 2 2 4" xfId="274" xr:uid="{00000000-0005-0000-0000-00000F010000}"/>
    <cellStyle name="Comma [0] 8 2 2 4 2" xfId="275" xr:uid="{00000000-0005-0000-0000-000010010000}"/>
    <cellStyle name="Comma [0] 8 2 2 5" xfId="276" xr:uid="{00000000-0005-0000-0000-000011010000}"/>
    <cellStyle name="Comma [0] 8 2 3" xfId="277" xr:uid="{00000000-0005-0000-0000-000012010000}"/>
    <cellStyle name="Comma [0] 8 2 3 2" xfId="278" xr:uid="{00000000-0005-0000-0000-000013010000}"/>
    <cellStyle name="Comma [0] 8 2 4" xfId="279" xr:uid="{00000000-0005-0000-0000-000014010000}"/>
    <cellStyle name="Comma [0] 8 3" xfId="280" xr:uid="{00000000-0005-0000-0000-000015010000}"/>
    <cellStyle name="Comma [0] 9" xfId="281" xr:uid="{00000000-0005-0000-0000-000016010000}"/>
    <cellStyle name="Comma [0] 9 2" xfId="282" xr:uid="{00000000-0005-0000-0000-000017010000}"/>
    <cellStyle name="Comma 10" xfId="283" xr:uid="{00000000-0005-0000-0000-000018010000}"/>
    <cellStyle name="Comma 11" xfId="284" xr:uid="{00000000-0005-0000-0000-000019010000}"/>
    <cellStyle name="Comma 12" xfId="285" xr:uid="{00000000-0005-0000-0000-00001A010000}"/>
    <cellStyle name="Comma 13" xfId="286" xr:uid="{00000000-0005-0000-0000-00001B010000}"/>
    <cellStyle name="Comma 14" xfId="287" xr:uid="{00000000-0005-0000-0000-00001C010000}"/>
    <cellStyle name="Comma 15" xfId="288" xr:uid="{00000000-0005-0000-0000-00001D010000}"/>
    <cellStyle name="Comma 16" xfId="289" xr:uid="{00000000-0005-0000-0000-00001E010000}"/>
    <cellStyle name="Comma 17" xfId="290" xr:uid="{00000000-0005-0000-0000-00001F010000}"/>
    <cellStyle name="Comma 2" xfId="291" xr:uid="{00000000-0005-0000-0000-000020010000}"/>
    <cellStyle name="Comma 2 10" xfId="292" xr:uid="{00000000-0005-0000-0000-000021010000}"/>
    <cellStyle name="Comma 2 11" xfId="293" xr:uid="{00000000-0005-0000-0000-000022010000}"/>
    <cellStyle name="Comma 2 2" xfId="294" xr:uid="{00000000-0005-0000-0000-000023010000}"/>
    <cellStyle name="Comma 2 2 2" xfId="295" xr:uid="{00000000-0005-0000-0000-000024010000}"/>
    <cellStyle name="Comma 2 3" xfId="296" xr:uid="{00000000-0005-0000-0000-000025010000}"/>
    <cellStyle name="Comma 2 3 2" xfId="297" xr:uid="{00000000-0005-0000-0000-000026010000}"/>
    <cellStyle name="Comma 2 4" xfId="298" xr:uid="{00000000-0005-0000-0000-000027010000}"/>
    <cellStyle name="Comma 2 4 2" xfId="299" xr:uid="{00000000-0005-0000-0000-000028010000}"/>
    <cellStyle name="Comma 2 5" xfId="300" xr:uid="{00000000-0005-0000-0000-000029010000}"/>
    <cellStyle name="Comma 2 6" xfId="301" xr:uid="{00000000-0005-0000-0000-00002A010000}"/>
    <cellStyle name="Comma 2 7" xfId="302" xr:uid="{00000000-0005-0000-0000-00002B010000}"/>
    <cellStyle name="Comma 2 8" xfId="303" xr:uid="{00000000-0005-0000-0000-00002C010000}"/>
    <cellStyle name="Comma 2 9" xfId="304" xr:uid="{00000000-0005-0000-0000-00002D010000}"/>
    <cellStyle name="Comma 3" xfId="305" xr:uid="{00000000-0005-0000-0000-00002E010000}"/>
    <cellStyle name="Comma 3 2" xfId="306" xr:uid="{00000000-0005-0000-0000-00002F010000}"/>
    <cellStyle name="Comma 3 2 2" xfId="307" xr:uid="{00000000-0005-0000-0000-000030010000}"/>
    <cellStyle name="Comma 3 3" xfId="308" xr:uid="{00000000-0005-0000-0000-000031010000}"/>
    <cellStyle name="Comma 3 3 2" xfId="309" xr:uid="{00000000-0005-0000-0000-000032010000}"/>
    <cellStyle name="Comma 3 4" xfId="310" xr:uid="{00000000-0005-0000-0000-000033010000}"/>
    <cellStyle name="Comma 3 5" xfId="311" xr:uid="{00000000-0005-0000-0000-000034010000}"/>
    <cellStyle name="Comma 4" xfId="312" xr:uid="{00000000-0005-0000-0000-000035010000}"/>
    <cellStyle name="Comma 4 2" xfId="313" xr:uid="{00000000-0005-0000-0000-000036010000}"/>
    <cellStyle name="Comma 4 3" xfId="314" xr:uid="{00000000-0005-0000-0000-000037010000}"/>
    <cellStyle name="Comma 48" xfId="315" xr:uid="{00000000-0005-0000-0000-000038010000}"/>
    <cellStyle name="Comma 5" xfId="316" xr:uid="{00000000-0005-0000-0000-000039010000}"/>
    <cellStyle name="Comma 5 2" xfId="317" xr:uid="{00000000-0005-0000-0000-00003A010000}"/>
    <cellStyle name="Comma 5 3" xfId="318" xr:uid="{00000000-0005-0000-0000-00003B010000}"/>
    <cellStyle name="Comma 6" xfId="319" xr:uid="{00000000-0005-0000-0000-00003C010000}"/>
    <cellStyle name="Comma 6 2" xfId="320" xr:uid="{00000000-0005-0000-0000-00003D010000}"/>
    <cellStyle name="Comma 6 2 2" xfId="321" xr:uid="{00000000-0005-0000-0000-00003E010000}"/>
    <cellStyle name="Comma 6 3" xfId="322" xr:uid="{00000000-0005-0000-0000-00003F010000}"/>
    <cellStyle name="Comma 6 4" xfId="323" xr:uid="{00000000-0005-0000-0000-000040010000}"/>
    <cellStyle name="Comma 6 5" xfId="324" xr:uid="{00000000-0005-0000-0000-000041010000}"/>
    <cellStyle name="Comma 6 6" xfId="325" xr:uid="{00000000-0005-0000-0000-000042010000}"/>
    <cellStyle name="Comma 7" xfId="326" xr:uid="{00000000-0005-0000-0000-000043010000}"/>
    <cellStyle name="Comma 7 2" xfId="327" xr:uid="{00000000-0005-0000-0000-000044010000}"/>
    <cellStyle name="Comma 8" xfId="328" xr:uid="{00000000-0005-0000-0000-000045010000}"/>
    <cellStyle name="Comma 9" xfId="329" xr:uid="{00000000-0005-0000-0000-000046010000}"/>
    <cellStyle name="Comma0" xfId="330" xr:uid="{00000000-0005-0000-0000-000047010000}"/>
    <cellStyle name="Comma0 - Style1" xfId="331" xr:uid="{00000000-0005-0000-0000-000048010000}"/>
    <cellStyle name="Comma0 - Style2" xfId="332" xr:uid="{00000000-0005-0000-0000-000049010000}"/>
    <cellStyle name="Comma0 - Style3" xfId="333" xr:uid="{00000000-0005-0000-0000-00004A010000}"/>
    <cellStyle name="Comma0 - Style4" xfId="334" xr:uid="{00000000-0005-0000-0000-00004B010000}"/>
    <cellStyle name="Comma0 2" xfId="335" xr:uid="{00000000-0005-0000-0000-00004C010000}"/>
    <cellStyle name="Comma0_2009 10 Yr Plan Key Assumptions" xfId="336" xr:uid="{00000000-0005-0000-0000-00004D010000}"/>
    <cellStyle name="Comma1 - Style1" xfId="337" xr:uid="{00000000-0005-0000-0000-00004E010000}"/>
    <cellStyle name="Curren - Style2" xfId="338" xr:uid="{00000000-0005-0000-0000-00004F010000}"/>
    <cellStyle name="Curren - Style3" xfId="339" xr:uid="{00000000-0005-0000-0000-000050010000}"/>
    <cellStyle name="Currency" xfId="1" builtinId="4"/>
    <cellStyle name="Currency [0] 2" xfId="340" xr:uid="{00000000-0005-0000-0000-000052010000}"/>
    <cellStyle name="Currency [0] 2 2" xfId="341" xr:uid="{00000000-0005-0000-0000-000053010000}"/>
    <cellStyle name="Currency 2" xfId="342" xr:uid="{00000000-0005-0000-0000-000054010000}"/>
    <cellStyle name="Currency 2 10" xfId="343" xr:uid="{00000000-0005-0000-0000-000055010000}"/>
    <cellStyle name="Currency 2 11" xfId="344" xr:uid="{00000000-0005-0000-0000-000056010000}"/>
    <cellStyle name="Currency 2 12" xfId="345" xr:uid="{00000000-0005-0000-0000-000057010000}"/>
    <cellStyle name="Currency 2 2" xfId="346" xr:uid="{00000000-0005-0000-0000-000058010000}"/>
    <cellStyle name="Currency 2 2 2" xfId="347" xr:uid="{00000000-0005-0000-0000-000059010000}"/>
    <cellStyle name="Currency 2 3" xfId="348" xr:uid="{00000000-0005-0000-0000-00005A010000}"/>
    <cellStyle name="Currency 2 4" xfId="349" xr:uid="{00000000-0005-0000-0000-00005B010000}"/>
    <cellStyle name="Currency 2 5" xfId="350" xr:uid="{00000000-0005-0000-0000-00005C010000}"/>
    <cellStyle name="Currency 2 6" xfId="351" xr:uid="{00000000-0005-0000-0000-00005D010000}"/>
    <cellStyle name="Currency 2 7" xfId="352" xr:uid="{00000000-0005-0000-0000-00005E010000}"/>
    <cellStyle name="Currency 2 8" xfId="353" xr:uid="{00000000-0005-0000-0000-00005F010000}"/>
    <cellStyle name="Currency 2 9" xfId="354" xr:uid="{00000000-0005-0000-0000-000060010000}"/>
    <cellStyle name="Currency 3" xfId="355" xr:uid="{00000000-0005-0000-0000-000061010000}"/>
    <cellStyle name="Currency 3 2" xfId="356" xr:uid="{00000000-0005-0000-0000-000062010000}"/>
    <cellStyle name="Currency 3 3" xfId="357" xr:uid="{00000000-0005-0000-0000-000063010000}"/>
    <cellStyle name="Currency 4" xfId="358" xr:uid="{00000000-0005-0000-0000-000064010000}"/>
    <cellStyle name="Currency No Comma" xfId="359" xr:uid="{00000000-0005-0000-0000-000065010000}"/>
    <cellStyle name="Currency(0)" xfId="360" xr:uid="{00000000-0005-0000-0000-000066010000}"/>
    <cellStyle name="Currency0" xfId="361" xr:uid="{00000000-0005-0000-0000-000067010000}"/>
    <cellStyle name="Currency0 2" xfId="362" xr:uid="{00000000-0005-0000-0000-000068010000}"/>
    <cellStyle name="Custom - Style8" xfId="363" xr:uid="{00000000-0005-0000-0000-000069010000}"/>
    <cellStyle name="Data   - Style2" xfId="364" xr:uid="{00000000-0005-0000-0000-00006A010000}"/>
    <cellStyle name="Data   - Style2 2" xfId="365" xr:uid="{00000000-0005-0000-0000-00006B010000}"/>
    <cellStyle name="Date" xfId="366" xr:uid="{00000000-0005-0000-0000-00006C010000}"/>
    <cellStyle name="Date - Style1" xfId="367" xr:uid="{00000000-0005-0000-0000-00006D010000}"/>
    <cellStyle name="Date - Style3" xfId="368" xr:uid="{00000000-0005-0000-0000-00006E010000}"/>
    <cellStyle name="Date 2" xfId="369" xr:uid="{00000000-0005-0000-0000-00006F010000}"/>
    <cellStyle name="Date_2009 10 Yr Plan Key Assumptions" xfId="370" xr:uid="{00000000-0005-0000-0000-000070010000}"/>
    <cellStyle name="Explanatory Text 2" xfId="371" xr:uid="{00000000-0005-0000-0000-000071010000}"/>
    <cellStyle name="Fixed" xfId="372" xr:uid="{00000000-0005-0000-0000-000072010000}"/>
    <cellStyle name="Fixed 2" xfId="373" xr:uid="{00000000-0005-0000-0000-000073010000}"/>
    <cellStyle name="Fixed2 - Style2" xfId="374" xr:uid="{00000000-0005-0000-0000-000074010000}"/>
    <cellStyle name="General" xfId="375" xr:uid="{00000000-0005-0000-0000-000075010000}"/>
    <cellStyle name="Good 2" xfId="376" xr:uid="{00000000-0005-0000-0000-000076010000}"/>
    <cellStyle name="Grey" xfId="377" xr:uid="{00000000-0005-0000-0000-000077010000}"/>
    <cellStyle name="header" xfId="378" xr:uid="{00000000-0005-0000-0000-000078010000}"/>
    <cellStyle name="Header1" xfId="379" xr:uid="{00000000-0005-0000-0000-000079010000}"/>
    <cellStyle name="Header2" xfId="380" xr:uid="{00000000-0005-0000-0000-00007A010000}"/>
    <cellStyle name="Header2 2" xfId="381" xr:uid="{00000000-0005-0000-0000-00007B010000}"/>
    <cellStyle name="Header2 3" xfId="382" xr:uid="{00000000-0005-0000-0000-00007C010000}"/>
    <cellStyle name="Heading" xfId="383" xr:uid="{00000000-0005-0000-0000-00007D010000}"/>
    <cellStyle name="Heading 1 2" xfId="384" xr:uid="{00000000-0005-0000-0000-00007E010000}"/>
    <cellStyle name="Heading 2 2" xfId="385" xr:uid="{00000000-0005-0000-0000-00007F010000}"/>
    <cellStyle name="Heading 2 2 2" xfId="386" xr:uid="{00000000-0005-0000-0000-000080010000}"/>
    <cellStyle name="Heading 2 3" xfId="387" xr:uid="{00000000-0005-0000-0000-000081010000}"/>
    <cellStyle name="Heading 3 2" xfId="388" xr:uid="{00000000-0005-0000-0000-000082010000}"/>
    <cellStyle name="Heading 4 2" xfId="389" xr:uid="{00000000-0005-0000-0000-000083010000}"/>
    <cellStyle name="Heading1" xfId="390" xr:uid="{00000000-0005-0000-0000-000084010000}"/>
    <cellStyle name="Heading2" xfId="391" xr:uid="{00000000-0005-0000-0000-000085010000}"/>
    <cellStyle name="Input [yellow]" xfId="392" xr:uid="{00000000-0005-0000-0000-000086010000}"/>
    <cellStyle name="Input [yellow] 2" xfId="393" xr:uid="{00000000-0005-0000-0000-000087010000}"/>
    <cellStyle name="Input 2" xfId="394" xr:uid="{00000000-0005-0000-0000-000088010000}"/>
    <cellStyle name="Inst. Sections" xfId="395" xr:uid="{00000000-0005-0000-0000-000089010000}"/>
    <cellStyle name="Inst. Subheading" xfId="396" xr:uid="{00000000-0005-0000-0000-00008A010000}"/>
    <cellStyle name="Labels - Style3" xfId="397" xr:uid="{00000000-0005-0000-0000-00008B010000}"/>
    <cellStyle name="Labels - Style3 2" xfId="398" xr:uid="{00000000-0005-0000-0000-00008C010000}"/>
    <cellStyle name="Linked Cell 2" xfId="399" xr:uid="{00000000-0005-0000-0000-00008D010000}"/>
    <cellStyle name="Macro" xfId="400" xr:uid="{00000000-0005-0000-0000-00008E010000}"/>
    <cellStyle name="macro descr" xfId="401" xr:uid="{00000000-0005-0000-0000-00008F010000}"/>
    <cellStyle name="Macro_Comments" xfId="402" xr:uid="{00000000-0005-0000-0000-000090010000}"/>
    <cellStyle name="MacroText" xfId="403" xr:uid="{00000000-0005-0000-0000-000091010000}"/>
    <cellStyle name="Marathon" xfId="404" xr:uid="{00000000-0005-0000-0000-000092010000}"/>
    <cellStyle name="MCP" xfId="405" xr:uid="{00000000-0005-0000-0000-000093010000}"/>
    <cellStyle name="Neutral 2" xfId="406" xr:uid="{00000000-0005-0000-0000-000094010000}"/>
    <cellStyle name="No Border" xfId="407" xr:uid="{00000000-0005-0000-0000-000095010000}"/>
    <cellStyle name="nONE" xfId="408" xr:uid="{00000000-0005-0000-0000-000096010000}"/>
    <cellStyle name="none 10" xfId="409" xr:uid="{00000000-0005-0000-0000-000097010000}"/>
    <cellStyle name="none 11" xfId="410" xr:uid="{00000000-0005-0000-0000-000098010000}"/>
    <cellStyle name="none 12" xfId="411" xr:uid="{00000000-0005-0000-0000-000099010000}"/>
    <cellStyle name="none 2" xfId="412" xr:uid="{00000000-0005-0000-0000-00009A010000}"/>
    <cellStyle name="none 3" xfId="413" xr:uid="{00000000-0005-0000-0000-00009B010000}"/>
    <cellStyle name="none 4" xfId="414" xr:uid="{00000000-0005-0000-0000-00009C010000}"/>
    <cellStyle name="none 5" xfId="415" xr:uid="{00000000-0005-0000-0000-00009D010000}"/>
    <cellStyle name="none 6" xfId="416" xr:uid="{00000000-0005-0000-0000-00009E010000}"/>
    <cellStyle name="none 7" xfId="417" xr:uid="{00000000-0005-0000-0000-00009F010000}"/>
    <cellStyle name="none 8" xfId="418" xr:uid="{00000000-0005-0000-0000-0000A0010000}"/>
    <cellStyle name="none 9" xfId="419" xr:uid="{00000000-0005-0000-0000-0000A1010000}"/>
    <cellStyle name="noninput" xfId="420" xr:uid="{00000000-0005-0000-0000-0000A2010000}"/>
    <cellStyle name="Normal" xfId="0" builtinId="0"/>
    <cellStyle name="Normal - Style1" xfId="421" xr:uid="{00000000-0005-0000-0000-0000A4010000}"/>
    <cellStyle name="Normal - Style1 2" xfId="422" xr:uid="{00000000-0005-0000-0000-0000A5010000}"/>
    <cellStyle name="Normal 10" xfId="423" xr:uid="{00000000-0005-0000-0000-0000A6010000}"/>
    <cellStyle name="Normal 10 2" xfId="424" xr:uid="{00000000-0005-0000-0000-0000A7010000}"/>
    <cellStyle name="Normal 11" xfId="425" xr:uid="{00000000-0005-0000-0000-0000A8010000}"/>
    <cellStyle name="Normal 11 10" xfId="426" xr:uid="{00000000-0005-0000-0000-0000A9010000}"/>
    <cellStyle name="Normal 11 11" xfId="427" xr:uid="{00000000-0005-0000-0000-0000AA010000}"/>
    <cellStyle name="Normal 11 12" xfId="428" xr:uid="{00000000-0005-0000-0000-0000AB010000}"/>
    <cellStyle name="Normal 11 13" xfId="429" xr:uid="{00000000-0005-0000-0000-0000AC010000}"/>
    <cellStyle name="Normal 11 14" xfId="430" xr:uid="{00000000-0005-0000-0000-0000AD010000}"/>
    <cellStyle name="Normal 11 2" xfId="431" xr:uid="{00000000-0005-0000-0000-0000AE010000}"/>
    <cellStyle name="Normal 11 2 2" xfId="432" xr:uid="{00000000-0005-0000-0000-0000AF010000}"/>
    <cellStyle name="Normal 11 3" xfId="433" xr:uid="{00000000-0005-0000-0000-0000B0010000}"/>
    <cellStyle name="Normal 11 4" xfId="434" xr:uid="{00000000-0005-0000-0000-0000B1010000}"/>
    <cellStyle name="Normal 11 5" xfId="435" xr:uid="{00000000-0005-0000-0000-0000B2010000}"/>
    <cellStyle name="Normal 11 6" xfId="436" xr:uid="{00000000-0005-0000-0000-0000B3010000}"/>
    <cellStyle name="Normal 11 7" xfId="437" xr:uid="{00000000-0005-0000-0000-0000B4010000}"/>
    <cellStyle name="Normal 11 8" xfId="438" xr:uid="{00000000-0005-0000-0000-0000B5010000}"/>
    <cellStyle name="Normal 11 9" xfId="439" xr:uid="{00000000-0005-0000-0000-0000B6010000}"/>
    <cellStyle name="Normal 12" xfId="440" xr:uid="{00000000-0005-0000-0000-0000B7010000}"/>
    <cellStyle name="Normal 12 10" xfId="441" xr:uid="{00000000-0005-0000-0000-0000B8010000}"/>
    <cellStyle name="Normal 12 11" xfId="442" xr:uid="{00000000-0005-0000-0000-0000B9010000}"/>
    <cellStyle name="Normal 12 12" xfId="443" xr:uid="{00000000-0005-0000-0000-0000BA010000}"/>
    <cellStyle name="Normal 12 13" xfId="444" xr:uid="{00000000-0005-0000-0000-0000BB010000}"/>
    <cellStyle name="Normal 12 14" xfId="445" xr:uid="{00000000-0005-0000-0000-0000BC010000}"/>
    <cellStyle name="Normal 12 2" xfId="446" xr:uid="{00000000-0005-0000-0000-0000BD010000}"/>
    <cellStyle name="Normal 12 3" xfId="447" xr:uid="{00000000-0005-0000-0000-0000BE010000}"/>
    <cellStyle name="Normal 12 4" xfId="448" xr:uid="{00000000-0005-0000-0000-0000BF010000}"/>
    <cellStyle name="Normal 12 5" xfId="449" xr:uid="{00000000-0005-0000-0000-0000C0010000}"/>
    <cellStyle name="Normal 12 6" xfId="450" xr:uid="{00000000-0005-0000-0000-0000C1010000}"/>
    <cellStyle name="Normal 12 7" xfId="451" xr:uid="{00000000-0005-0000-0000-0000C2010000}"/>
    <cellStyle name="Normal 12 8" xfId="452" xr:uid="{00000000-0005-0000-0000-0000C3010000}"/>
    <cellStyle name="Normal 12 9" xfId="453" xr:uid="{00000000-0005-0000-0000-0000C4010000}"/>
    <cellStyle name="Normal 13" xfId="454" xr:uid="{00000000-0005-0000-0000-0000C5010000}"/>
    <cellStyle name="Normal 13 2" xfId="455" xr:uid="{00000000-0005-0000-0000-0000C6010000}"/>
    <cellStyle name="Normal 13 3" xfId="456" xr:uid="{00000000-0005-0000-0000-0000C7010000}"/>
    <cellStyle name="Normal 14" xfId="457" xr:uid="{00000000-0005-0000-0000-0000C8010000}"/>
    <cellStyle name="Normal 14 10" xfId="458" xr:uid="{00000000-0005-0000-0000-0000C9010000}"/>
    <cellStyle name="Normal 14 11" xfId="459" xr:uid="{00000000-0005-0000-0000-0000CA010000}"/>
    <cellStyle name="Normal 14 12" xfId="460" xr:uid="{00000000-0005-0000-0000-0000CB010000}"/>
    <cellStyle name="Normal 14 13" xfId="461" xr:uid="{00000000-0005-0000-0000-0000CC010000}"/>
    <cellStyle name="Normal 14 14" xfId="462" xr:uid="{00000000-0005-0000-0000-0000CD010000}"/>
    <cellStyle name="Normal 14 2" xfId="463" xr:uid="{00000000-0005-0000-0000-0000CE010000}"/>
    <cellStyle name="Normal 14 2 2" xfId="464" xr:uid="{00000000-0005-0000-0000-0000CF010000}"/>
    <cellStyle name="Normal 14 3" xfId="465" xr:uid="{00000000-0005-0000-0000-0000D0010000}"/>
    <cellStyle name="Normal 14 4" xfId="466" xr:uid="{00000000-0005-0000-0000-0000D1010000}"/>
    <cellStyle name="Normal 14 5" xfId="467" xr:uid="{00000000-0005-0000-0000-0000D2010000}"/>
    <cellStyle name="Normal 14 6" xfId="468" xr:uid="{00000000-0005-0000-0000-0000D3010000}"/>
    <cellStyle name="Normal 14 7" xfId="469" xr:uid="{00000000-0005-0000-0000-0000D4010000}"/>
    <cellStyle name="Normal 14 8" xfId="470" xr:uid="{00000000-0005-0000-0000-0000D5010000}"/>
    <cellStyle name="Normal 14 9" xfId="471" xr:uid="{00000000-0005-0000-0000-0000D6010000}"/>
    <cellStyle name="Normal 15" xfId="472" xr:uid="{00000000-0005-0000-0000-0000D7010000}"/>
    <cellStyle name="Normal 15 2" xfId="473" xr:uid="{00000000-0005-0000-0000-0000D8010000}"/>
    <cellStyle name="Normal 15 3" xfId="474" xr:uid="{00000000-0005-0000-0000-0000D9010000}"/>
    <cellStyle name="Normal 16" xfId="475" xr:uid="{00000000-0005-0000-0000-0000DA010000}"/>
    <cellStyle name="Normal 16 10" xfId="476" xr:uid="{00000000-0005-0000-0000-0000DB010000}"/>
    <cellStyle name="Normal 16 11" xfId="477" xr:uid="{00000000-0005-0000-0000-0000DC010000}"/>
    <cellStyle name="Normal 16 12" xfId="478" xr:uid="{00000000-0005-0000-0000-0000DD010000}"/>
    <cellStyle name="Normal 16 13" xfId="479" xr:uid="{00000000-0005-0000-0000-0000DE010000}"/>
    <cellStyle name="Normal 16 14" xfId="480" xr:uid="{00000000-0005-0000-0000-0000DF010000}"/>
    <cellStyle name="Normal 16 2" xfId="481" xr:uid="{00000000-0005-0000-0000-0000E0010000}"/>
    <cellStyle name="Normal 16 2 2" xfId="482" xr:uid="{00000000-0005-0000-0000-0000E1010000}"/>
    <cellStyle name="Normal 16 2 3" xfId="483" xr:uid="{00000000-0005-0000-0000-0000E2010000}"/>
    <cellStyle name="Normal 16 3" xfId="484" xr:uid="{00000000-0005-0000-0000-0000E3010000}"/>
    <cellStyle name="Normal 16 3 2" xfId="485" xr:uid="{00000000-0005-0000-0000-0000E4010000}"/>
    <cellStyle name="Normal 16 4" xfId="486" xr:uid="{00000000-0005-0000-0000-0000E5010000}"/>
    <cellStyle name="Normal 16 4 2" xfId="487" xr:uid="{00000000-0005-0000-0000-0000E6010000}"/>
    <cellStyle name="Normal 16 4 3" xfId="488" xr:uid="{00000000-0005-0000-0000-0000E7010000}"/>
    <cellStyle name="Normal 16 5" xfId="489" xr:uid="{00000000-0005-0000-0000-0000E8010000}"/>
    <cellStyle name="Normal 16 6" xfId="490" xr:uid="{00000000-0005-0000-0000-0000E9010000}"/>
    <cellStyle name="Normal 16 7" xfId="491" xr:uid="{00000000-0005-0000-0000-0000EA010000}"/>
    <cellStyle name="Normal 16 8" xfId="492" xr:uid="{00000000-0005-0000-0000-0000EB010000}"/>
    <cellStyle name="Normal 16 9" xfId="493" xr:uid="{00000000-0005-0000-0000-0000EC010000}"/>
    <cellStyle name="Normal 17" xfId="494" xr:uid="{00000000-0005-0000-0000-0000ED010000}"/>
    <cellStyle name="Normal 17 10" xfId="495" xr:uid="{00000000-0005-0000-0000-0000EE010000}"/>
    <cellStyle name="Normal 17 11" xfId="496" xr:uid="{00000000-0005-0000-0000-0000EF010000}"/>
    <cellStyle name="Normal 17 12" xfId="497" xr:uid="{00000000-0005-0000-0000-0000F0010000}"/>
    <cellStyle name="Normal 17 13" xfId="498" xr:uid="{00000000-0005-0000-0000-0000F1010000}"/>
    <cellStyle name="Normal 17 14" xfId="499" xr:uid="{00000000-0005-0000-0000-0000F2010000}"/>
    <cellStyle name="Normal 17 2" xfId="500" xr:uid="{00000000-0005-0000-0000-0000F3010000}"/>
    <cellStyle name="Normal 17 2 2" xfId="501" xr:uid="{00000000-0005-0000-0000-0000F4010000}"/>
    <cellStyle name="Normal 17 3" xfId="502" xr:uid="{00000000-0005-0000-0000-0000F5010000}"/>
    <cellStyle name="Normal 17 4" xfId="503" xr:uid="{00000000-0005-0000-0000-0000F6010000}"/>
    <cellStyle name="Normal 17 5" xfId="504" xr:uid="{00000000-0005-0000-0000-0000F7010000}"/>
    <cellStyle name="Normal 17 6" xfId="505" xr:uid="{00000000-0005-0000-0000-0000F8010000}"/>
    <cellStyle name="Normal 17 7" xfId="506" xr:uid="{00000000-0005-0000-0000-0000F9010000}"/>
    <cellStyle name="Normal 17 8" xfId="507" xr:uid="{00000000-0005-0000-0000-0000FA010000}"/>
    <cellStyle name="Normal 17 9" xfId="508" xr:uid="{00000000-0005-0000-0000-0000FB010000}"/>
    <cellStyle name="Normal 18" xfId="509" xr:uid="{00000000-0005-0000-0000-0000FC010000}"/>
    <cellStyle name="Normal 18 2" xfId="510" xr:uid="{00000000-0005-0000-0000-0000FD010000}"/>
    <cellStyle name="Normal 18 2 2" xfId="511" xr:uid="{00000000-0005-0000-0000-0000FE010000}"/>
    <cellStyle name="Normal 18 2 2 2" xfId="512" xr:uid="{00000000-0005-0000-0000-0000FF010000}"/>
    <cellStyle name="Normal 18 2 3" xfId="513" xr:uid="{00000000-0005-0000-0000-000000020000}"/>
    <cellStyle name="Normal 18 3" xfId="514" xr:uid="{00000000-0005-0000-0000-000001020000}"/>
    <cellStyle name="Normal 18 3 2" xfId="515" xr:uid="{00000000-0005-0000-0000-000002020000}"/>
    <cellStyle name="Normal 18 4" xfId="516" xr:uid="{00000000-0005-0000-0000-000003020000}"/>
    <cellStyle name="Normal 18 4 2" xfId="517" xr:uid="{00000000-0005-0000-0000-000004020000}"/>
    <cellStyle name="Normal 18 5" xfId="518" xr:uid="{00000000-0005-0000-0000-000005020000}"/>
    <cellStyle name="Normal 18 5 2" xfId="519" xr:uid="{00000000-0005-0000-0000-000006020000}"/>
    <cellStyle name="Normal 18 6" xfId="520" xr:uid="{00000000-0005-0000-0000-000007020000}"/>
    <cellStyle name="Normal 18 7" xfId="521" xr:uid="{00000000-0005-0000-0000-000008020000}"/>
    <cellStyle name="Normal 19" xfId="522" xr:uid="{00000000-0005-0000-0000-000009020000}"/>
    <cellStyle name="Normal 19 10" xfId="523" xr:uid="{00000000-0005-0000-0000-00000A020000}"/>
    <cellStyle name="Normal 19 10 2" xfId="524" xr:uid="{00000000-0005-0000-0000-00000B020000}"/>
    <cellStyle name="Normal 19 11" xfId="525" xr:uid="{00000000-0005-0000-0000-00000C020000}"/>
    <cellStyle name="Normal 19 11 2" xfId="526" xr:uid="{00000000-0005-0000-0000-00000D020000}"/>
    <cellStyle name="Normal 19 12" xfId="527" xr:uid="{00000000-0005-0000-0000-00000E020000}"/>
    <cellStyle name="Normal 19 12 2" xfId="528" xr:uid="{00000000-0005-0000-0000-00000F020000}"/>
    <cellStyle name="Normal 19 13" xfId="529" xr:uid="{00000000-0005-0000-0000-000010020000}"/>
    <cellStyle name="Normal 19 13 2" xfId="530" xr:uid="{00000000-0005-0000-0000-000011020000}"/>
    <cellStyle name="Normal 19 14" xfId="531" xr:uid="{00000000-0005-0000-0000-000012020000}"/>
    <cellStyle name="Normal 19 14 2" xfId="532" xr:uid="{00000000-0005-0000-0000-000013020000}"/>
    <cellStyle name="Normal 19 15" xfId="533" xr:uid="{00000000-0005-0000-0000-000014020000}"/>
    <cellStyle name="Normal 19 15 2" xfId="534" xr:uid="{00000000-0005-0000-0000-000015020000}"/>
    <cellStyle name="Normal 19 16" xfId="535" xr:uid="{00000000-0005-0000-0000-000016020000}"/>
    <cellStyle name="Normal 19 16 2" xfId="536" xr:uid="{00000000-0005-0000-0000-000017020000}"/>
    <cellStyle name="Normal 19 17" xfId="537" xr:uid="{00000000-0005-0000-0000-000018020000}"/>
    <cellStyle name="Normal 19 17 2" xfId="538" xr:uid="{00000000-0005-0000-0000-000019020000}"/>
    <cellStyle name="Normal 19 18" xfId="539" xr:uid="{00000000-0005-0000-0000-00001A020000}"/>
    <cellStyle name="Normal 19 18 2" xfId="540" xr:uid="{00000000-0005-0000-0000-00001B020000}"/>
    <cellStyle name="Normal 19 19" xfId="541" xr:uid="{00000000-0005-0000-0000-00001C020000}"/>
    <cellStyle name="Normal 19 19 2" xfId="542" xr:uid="{00000000-0005-0000-0000-00001D020000}"/>
    <cellStyle name="Normal 19 2" xfId="543" xr:uid="{00000000-0005-0000-0000-00001E020000}"/>
    <cellStyle name="Normal 19 2 2" xfId="544" xr:uid="{00000000-0005-0000-0000-00001F020000}"/>
    <cellStyle name="Normal 19 20" xfId="545" xr:uid="{00000000-0005-0000-0000-000020020000}"/>
    <cellStyle name="Normal 19 20 2" xfId="546" xr:uid="{00000000-0005-0000-0000-000021020000}"/>
    <cellStyle name="Normal 19 21" xfId="547" xr:uid="{00000000-0005-0000-0000-000022020000}"/>
    <cellStyle name="Normal 19 21 2" xfId="548" xr:uid="{00000000-0005-0000-0000-000023020000}"/>
    <cellStyle name="Normal 19 22" xfId="549" xr:uid="{00000000-0005-0000-0000-000024020000}"/>
    <cellStyle name="Normal 19 22 2" xfId="550" xr:uid="{00000000-0005-0000-0000-000025020000}"/>
    <cellStyle name="Normal 19 23" xfId="551" xr:uid="{00000000-0005-0000-0000-000026020000}"/>
    <cellStyle name="Normal 19 23 2" xfId="552" xr:uid="{00000000-0005-0000-0000-000027020000}"/>
    <cellStyle name="Normal 19 24" xfId="553" xr:uid="{00000000-0005-0000-0000-000028020000}"/>
    <cellStyle name="Normal 19 24 2" xfId="554" xr:uid="{00000000-0005-0000-0000-000029020000}"/>
    <cellStyle name="Normal 19 25" xfId="555" xr:uid="{00000000-0005-0000-0000-00002A020000}"/>
    <cellStyle name="Normal 19 25 2" xfId="556" xr:uid="{00000000-0005-0000-0000-00002B020000}"/>
    <cellStyle name="Normal 19 26" xfId="557" xr:uid="{00000000-0005-0000-0000-00002C020000}"/>
    <cellStyle name="Normal 19 27" xfId="558" xr:uid="{00000000-0005-0000-0000-00002D020000}"/>
    <cellStyle name="Normal 19 28" xfId="559" xr:uid="{00000000-0005-0000-0000-00002E020000}"/>
    <cellStyle name="Normal 19 29" xfId="560" xr:uid="{00000000-0005-0000-0000-00002F020000}"/>
    <cellStyle name="Normal 19 3" xfId="561" xr:uid="{00000000-0005-0000-0000-000030020000}"/>
    <cellStyle name="Normal 19 3 2" xfId="562" xr:uid="{00000000-0005-0000-0000-000031020000}"/>
    <cellStyle name="Normal 19 30" xfId="563" xr:uid="{00000000-0005-0000-0000-000032020000}"/>
    <cellStyle name="Normal 19 31" xfId="564" xr:uid="{00000000-0005-0000-0000-000033020000}"/>
    <cellStyle name="Normal 19 32" xfId="565" xr:uid="{00000000-0005-0000-0000-000034020000}"/>
    <cellStyle name="Normal 19 33" xfId="566" xr:uid="{00000000-0005-0000-0000-000035020000}"/>
    <cellStyle name="Normal 19 34" xfId="567" xr:uid="{00000000-0005-0000-0000-000036020000}"/>
    <cellStyle name="Normal 19 35" xfId="568" xr:uid="{00000000-0005-0000-0000-000037020000}"/>
    <cellStyle name="Normal 19 36" xfId="569" xr:uid="{00000000-0005-0000-0000-000038020000}"/>
    <cellStyle name="Normal 19 37" xfId="570" xr:uid="{00000000-0005-0000-0000-000039020000}"/>
    <cellStyle name="Normal 19 38" xfId="571" xr:uid="{00000000-0005-0000-0000-00003A020000}"/>
    <cellStyle name="Normal 19 4" xfId="572" xr:uid="{00000000-0005-0000-0000-00003B020000}"/>
    <cellStyle name="Normal 19 4 2" xfId="573" xr:uid="{00000000-0005-0000-0000-00003C020000}"/>
    <cellStyle name="Normal 19 5" xfId="574" xr:uid="{00000000-0005-0000-0000-00003D020000}"/>
    <cellStyle name="Normal 19 5 2" xfId="575" xr:uid="{00000000-0005-0000-0000-00003E020000}"/>
    <cellStyle name="Normal 19 6" xfId="576" xr:uid="{00000000-0005-0000-0000-00003F020000}"/>
    <cellStyle name="Normal 19 6 2" xfId="577" xr:uid="{00000000-0005-0000-0000-000040020000}"/>
    <cellStyle name="Normal 19 7" xfId="578" xr:uid="{00000000-0005-0000-0000-000041020000}"/>
    <cellStyle name="Normal 19 7 2" xfId="579" xr:uid="{00000000-0005-0000-0000-000042020000}"/>
    <cellStyle name="Normal 19 8" xfId="580" xr:uid="{00000000-0005-0000-0000-000043020000}"/>
    <cellStyle name="Normal 19 8 2" xfId="581" xr:uid="{00000000-0005-0000-0000-000044020000}"/>
    <cellStyle name="Normal 19 9" xfId="582" xr:uid="{00000000-0005-0000-0000-000045020000}"/>
    <cellStyle name="Normal 19 9 2" xfId="583" xr:uid="{00000000-0005-0000-0000-000046020000}"/>
    <cellStyle name="Normal 2" xfId="584" xr:uid="{00000000-0005-0000-0000-000047020000}"/>
    <cellStyle name="Normal 2 10" xfId="585" xr:uid="{00000000-0005-0000-0000-000048020000}"/>
    <cellStyle name="Normal 2 10 2" xfId="586" xr:uid="{00000000-0005-0000-0000-000049020000}"/>
    <cellStyle name="Normal 2 10 3" xfId="587" xr:uid="{00000000-0005-0000-0000-00004A020000}"/>
    <cellStyle name="Normal 2 100" xfId="588" xr:uid="{00000000-0005-0000-0000-00004B020000}"/>
    <cellStyle name="Normal 2 100 2" xfId="589" xr:uid="{00000000-0005-0000-0000-00004C020000}"/>
    <cellStyle name="Normal 2 100 3" xfId="590" xr:uid="{00000000-0005-0000-0000-00004D020000}"/>
    <cellStyle name="Normal 2 100 4" xfId="591" xr:uid="{00000000-0005-0000-0000-00004E020000}"/>
    <cellStyle name="Normal 2 100 5" xfId="592" xr:uid="{00000000-0005-0000-0000-00004F020000}"/>
    <cellStyle name="Normal 2 101" xfId="593" xr:uid="{00000000-0005-0000-0000-000050020000}"/>
    <cellStyle name="Normal 2 101 2" xfId="594" xr:uid="{00000000-0005-0000-0000-000051020000}"/>
    <cellStyle name="Normal 2 101 3" xfId="595" xr:uid="{00000000-0005-0000-0000-000052020000}"/>
    <cellStyle name="Normal 2 101 4" xfId="596" xr:uid="{00000000-0005-0000-0000-000053020000}"/>
    <cellStyle name="Normal 2 101 5" xfId="597" xr:uid="{00000000-0005-0000-0000-000054020000}"/>
    <cellStyle name="Normal 2 102" xfId="598" xr:uid="{00000000-0005-0000-0000-000055020000}"/>
    <cellStyle name="Normal 2 102 2" xfId="599" xr:uid="{00000000-0005-0000-0000-000056020000}"/>
    <cellStyle name="Normal 2 102 3" xfId="600" xr:uid="{00000000-0005-0000-0000-000057020000}"/>
    <cellStyle name="Normal 2 102 4" xfId="601" xr:uid="{00000000-0005-0000-0000-000058020000}"/>
    <cellStyle name="Normal 2 102 5" xfId="602" xr:uid="{00000000-0005-0000-0000-000059020000}"/>
    <cellStyle name="Normal 2 103" xfId="603" xr:uid="{00000000-0005-0000-0000-00005A020000}"/>
    <cellStyle name="Normal 2 103 2" xfId="604" xr:uid="{00000000-0005-0000-0000-00005B020000}"/>
    <cellStyle name="Normal 2 103 3" xfId="605" xr:uid="{00000000-0005-0000-0000-00005C020000}"/>
    <cellStyle name="Normal 2 103 4" xfId="606" xr:uid="{00000000-0005-0000-0000-00005D020000}"/>
    <cellStyle name="Normal 2 103 5" xfId="607" xr:uid="{00000000-0005-0000-0000-00005E020000}"/>
    <cellStyle name="Normal 2 104" xfId="608" xr:uid="{00000000-0005-0000-0000-00005F020000}"/>
    <cellStyle name="Normal 2 104 2" xfId="609" xr:uid="{00000000-0005-0000-0000-000060020000}"/>
    <cellStyle name="Normal 2 104 3" xfId="610" xr:uid="{00000000-0005-0000-0000-000061020000}"/>
    <cellStyle name="Normal 2 104 4" xfId="611" xr:uid="{00000000-0005-0000-0000-000062020000}"/>
    <cellStyle name="Normal 2 104 5" xfId="612" xr:uid="{00000000-0005-0000-0000-000063020000}"/>
    <cellStyle name="Normal 2 105" xfId="613" xr:uid="{00000000-0005-0000-0000-000064020000}"/>
    <cellStyle name="Normal 2 105 2" xfId="614" xr:uid="{00000000-0005-0000-0000-000065020000}"/>
    <cellStyle name="Normal 2 105 3" xfId="615" xr:uid="{00000000-0005-0000-0000-000066020000}"/>
    <cellStyle name="Normal 2 105 4" xfId="616" xr:uid="{00000000-0005-0000-0000-000067020000}"/>
    <cellStyle name="Normal 2 105 5" xfId="617" xr:uid="{00000000-0005-0000-0000-000068020000}"/>
    <cellStyle name="Normal 2 106" xfId="618" xr:uid="{00000000-0005-0000-0000-000069020000}"/>
    <cellStyle name="Normal 2 106 2" xfId="619" xr:uid="{00000000-0005-0000-0000-00006A020000}"/>
    <cellStyle name="Normal 2 106 3" xfId="620" xr:uid="{00000000-0005-0000-0000-00006B020000}"/>
    <cellStyle name="Normal 2 106 4" xfId="621" xr:uid="{00000000-0005-0000-0000-00006C020000}"/>
    <cellStyle name="Normal 2 106 5" xfId="622" xr:uid="{00000000-0005-0000-0000-00006D020000}"/>
    <cellStyle name="Normal 2 107" xfId="623" xr:uid="{00000000-0005-0000-0000-00006E020000}"/>
    <cellStyle name="Normal 2 107 2" xfId="624" xr:uid="{00000000-0005-0000-0000-00006F020000}"/>
    <cellStyle name="Normal 2 107 3" xfId="625" xr:uid="{00000000-0005-0000-0000-000070020000}"/>
    <cellStyle name="Normal 2 107 4" xfId="626" xr:uid="{00000000-0005-0000-0000-000071020000}"/>
    <cellStyle name="Normal 2 107 5" xfId="627" xr:uid="{00000000-0005-0000-0000-000072020000}"/>
    <cellStyle name="Normal 2 108" xfId="628" xr:uid="{00000000-0005-0000-0000-000073020000}"/>
    <cellStyle name="Normal 2 108 2" xfId="629" xr:uid="{00000000-0005-0000-0000-000074020000}"/>
    <cellStyle name="Normal 2 108 3" xfId="630" xr:uid="{00000000-0005-0000-0000-000075020000}"/>
    <cellStyle name="Normal 2 108 4" xfId="631" xr:uid="{00000000-0005-0000-0000-000076020000}"/>
    <cellStyle name="Normal 2 108 5" xfId="632" xr:uid="{00000000-0005-0000-0000-000077020000}"/>
    <cellStyle name="Normal 2 109" xfId="633" xr:uid="{00000000-0005-0000-0000-000078020000}"/>
    <cellStyle name="Normal 2 109 2" xfId="634" xr:uid="{00000000-0005-0000-0000-000079020000}"/>
    <cellStyle name="Normal 2 109 3" xfId="635" xr:uid="{00000000-0005-0000-0000-00007A020000}"/>
    <cellStyle name="Normal 2 109 4" xfId="636" xr:uid="{00000000-0005-0000-0000-00007B020000}"/>
    <cellStyle name="Normal 2 109 5" xfId="637" xr:uid="{00000000-0005-0000-0000-00007C020000}"/>
    <cellStyle name="Normal 2 11" xfId="638" xr:uid="{00000000-0005-0000-0000-00007D020000}"/>
    <cellStyle name="Normal 2 11 2" xfId="639" xr:uid="{00000000-0005-0000-0000-00007E020000}"/>
    <cellStyle name="Normal 2 11 3" xfId="640" xr:uid="{00000000-0005-0000-0000-00007F020000}"/>
    <cellStyle name="Normal 2 110" xfId="641" xr:uid="{00000000-0005-0000-0000-000080020000}"/>
    <cellStyle name="Normal 2 110 2" xfId="642" xr:uid="{00000000-0005-0000-0000-000081020000}"/>
    <cellStyle name="Normal 2 110 3" xfId="643" xr:uid="{00000000-0005-0000-0000-000082020000}"/>
    <cellStyle name="Normal 2 110 4" xfId="644" xr:uid="{00000000-0005-0000-0000-000083020000}"/>
    <cellStyle name="Normal 2 110 5" xfId="645" xr:uid="{00000000-0005-0000-0000-000084020000}"/>
    <cellStyle name="Normal 2 111" xfId="646" xr:uid="{00000000-0005-0000-0000-000085020000}"/>
    <cellStyle name="Normal 2 111 2" xfId="647" xr:uid="{00000000-0005-0000-0000-000086020000}"/>
    <cellStyle name="Normal 2 111 3" xfId="648" xr:uid="{00000000-0005-0000-0000-000087020000}"/>
    <cellStyle name="Normal 2 111 4" xfId="649" xr:uid="{00000000-0005-0000-0000-000088020000}"/>
    <cellStyle name="Normal 2 111 5" xfId="650" xr:uid="{00000000-0005-0000-0000-000089020000}"/>
    <cellStyle name="Normal 2 112" xfId="651" xr:uid="{00000000-0005-0000-0000-00008A020000}"/>
    <cellStyle name="Normal 2 112 2" xfId="652" xr:uid="{00000000-0005-0000-0000-00008B020000}"/>
    <cellStyle name="Normal 2 112 3" xfId="653" xr:uid="{00000000-0005-0000-0000-00008C020000}"/>
    <cellStyle name="Normal 2 112 4" xfId="654" xr:uid="{00000000-0005-0000-0000-00008D020000}"/>
    <cellStyle name="Normal 2 112 5" xfId="655" xr:uid="{00000000-0005-0000-0000-00008E020000}"/>
    <cellStyle name="Normal 2 113" xfId="656" xr:uid="{00000000-0005-0000-0000-00008F020000}"/>
    <cellStyle name="Normal 2 113 2" xfId="657" xr:uid="{00000000-0005-0000-0000-000090020000}"/>
    <cellStyle name="Normal 2 113 3" xfId="658" xr:uid="{00000000-0005-0000-0000-000091020000}"/>
    <cellStyle name="Normal 2 113 4" xfId="659" xr:uid="{00000000-0005-0000-0000-000092020000}"/>
    <cellStyle name="Normal 2 113 5" xfId="660" xr:uid="{00000000-0005-0000-0000-000093020000}"/>
    <cellStyle name="Normal 2 114" xfId="661" xr:uid="{00000000-0005-0000-0000-000094020000}"/>
    <cellStyle name="Normal 2 114 2" xfId="662" xr:uid="{00000000-0005-0000-0000-000095020000}"/>
    <cellStyle name="Normal 2 114 3" xfId="663" xr:uid="{00000000-0005-0000-0000-000096020000}"/>
    <cellStyle name="Normal 2 114 4" xfId="664" xr:uid="{00000000-0005-0000-0000-000097020000}"/>
    <cellStyle name="Normal 2 114 5" xfId="665" xr:uid="{00000000-0005-0000-0000-000098020000}"/>
    <cellStyle name="Normal 2 115" xfId="666" xr:uid="{00000000-0005-0000-0000-000099020000}"/>
    <cellStyle name="Normal 2 115 2" xfId="667" xr:uid="{00000000-0005-0000-0000-00009A020000}"/>
    <cellStyle name="Normal 2 115 3" xfId="668" xr:uid="{00000000-0005-0000-0000-00009B020000}"/>
    <cellStyle name="Normal 2 115 4" xfId="669" xr:uid="{00000000-0005-0000-0000-00009C020000}"/>
    <cellStyle name="Normal 2 115 5" xfId="670" xr:uid="{00000000-0005-0000-0000-00009D020000}"/>
    <cellStyle name="Normal 2 116" xfId="671" xr:uid="{00000000-0005-0000-0000-00009E020000}"/>
    <cellStyle name="Normal 2 117" xfId="672" xr:uid="{00000000-0005-0000-0000-00009F020000}"/>
    <cellStyle name="Normal 2 12" xfId="673" xr:uid="{00000000-0005-0000-0000-0000A0020000}"/>
    <cellStyle name="Normal 2 12 2" xfId="674" xr:uid="{00000000-0005-0000-0000-0000A1020000}"/>
    <cellStyle name="Normal 2 12 3" xfId="675" xr:uid="{00000000-0005-0000-0000-0000A2020000}"/>
    <cellStyle name="Normal 2 13" xfId="676" xr:uid="{00000000-0005-0000-0000-0000A3020000}"/>
    <cellStyle name="Normal 2 13 2" xfId="677" xr:uid="{00000000-0005-0000-0000-0000A4020000}"/>
    <cellStyle name="Normal 2 13 3" xfId="678" xr:uid="{00000000-0005-0000-0000-0000A5020000}"/>
    <cellStyle name="Normal 2 14" xfId="679" xr:uid="{00000000-0005-0000-0000-0000A6020000}"/>
    <cellStyle name="Normal 2 14 2" xfId="680" xr:uid="{00000000-0005-0000-0000-0000A7020000}"/>
    <cellStyle name="Normal 2 14 3" xfId="681" xr:uid="{00000000-0005-0000-0000-0000A8020000}"/>
    <cellStyle name="Normal 2 15" xfId="682" xr:uid="{00000000-0005-0000-0000-0000A9020000}"/>
    <cellStyle name="Normal 2 15 2" xfId="683" xr:uid="{00000000-0005-0000-0000-0000AA020000}"/>
    <cellStyle name="Normal 2 15 3" xfId="684" xr:uid="{00000000-0005-0000-0000-0000AB020000}"/>
    <cellStyle name="Normal 2 16" xfId="685" xr:uid="{00000000-0005-0000-0000-0000AC020000}"/>
    <cellStyle name="Normal 2 17" xfId="686" xr:uid="{00000000-0005-0000-0000-0000AD020000}"/>
    <cellStyle name="Normal 2 17 2" xfId="687" xr:uid="{00000000-0005-0000-0000-0000AE020000}"/>
    <cellStyle name="Normal 2 18" xfId="688" xr:uid="{00000000-0005-0000-0000-0000AF020000}"/>
    <cellStyle name="Normal 2 18 2" xfId="689" xr:uid="{00000000-0005-0000-0000-0000B0020000}"/>
    <cellStyle name="Normal 2 19" xfId="690" xr:uid="{00000000-0005-0000-0000-0000B1020000}"/>
    <cellStyle name="Normal 2 19 2" xfId="691" xr:uid="{00000000-0005-0000-0000-0000B2020000}"/>
    <cellStyle name="Normal 2 2" xfId="692" xr:uid="{00000000-0005-0000-0000-0000B3020000}"/>
    <cellStyle name="Normal 2 2 2" xfId="693" xr:uid="{00000000-0005-0000-0000-0000B4020000}"/>
    <cellStyle name="Normal 2 2 2 2" xfId="694" xr:uid="{00000000-0005-0000-0000-0000B5020000}"/>
    <cellStyle name="Normal 2 2 2 3" xfId="695" xr:uid="{00000000-0005-0000-0000-0000B6020000}"/>
    <cellStyle name="Normal 2 2 3" xfId="696" xr:uid="{00000000-0005-0000-0000-0000B7020000}"/>
    <cellStyle name="Normal 2 2 4" xfId="697" xr:uid="{00000000-0005-0000-0000-0000B8020000}"/>
    <cellStyle name="Normal 2 20" xfId="698" xr:uid="{00000000-0005-0000-0000-0000B9020000}"/>
    <cellStyle name="Normal 2 20 2" xfId="699" xr:uid="{00000000-0005-0000-0000-0000BA020000}"/>
    <cellStyle name="Normal 2 21" xfId="700" xr:uid="{00000000-0005-0000-0000-0000BB020000}"/>
    <cellStyle name="Normal 2 21 2" xfId="701" xr:uid="{00000000-0005-0000-0000-0000BC020000}"/>
    <cellStyle name="Normal 2 22" xfId="702" xr:uid="{00000000-0005-0000-0000-0000BD020000}"/>
    <cellStyle name="Normal 2 22 2" xfId="703" xr:uid="{00000000-0005-0000-0000-0000BE020000}"/>
    <cellStyle name="Normal 2 23" xfId="704" xr:uid="{00000000-0005-0000-0000-0000BF020000}"/>
    <cellStyle name="Normal 2 23 2" xfId="705" xr:uid="{00000000-0005-0000-0000-0000C0020000}"/>
    <cellStyle name="Normal 2 24" xfId="706" xr:uid="{00000000-0005-0000-0000-0000C1020000}"/>
    <cellStyle name="Normal 2 24 2" xfId="707" xr:uid="{00000000-0005-0000-0000-0000C2020000}"/>
    <cellStyle name="Normal 2 25" xfId="708" xr:uid="{00000000-0005-0000-0000-0000C3020000}"/>
    <cellStyle name="Normal 2 25 2" xfId="709" xr:uid="{00000000-0005-0000-0000-0000C4020000}"/>
    <cellStyle name="Normal 2 26" xfId="710" xr:uid="{00000000-0005-0000-0000-0000C5020000}"/>
    <cellStyle name="Normal 2 26 2" xfId="711" xr:uid="{00000000-0005-0000-0000-0000C6020000}"/>
    <cellStyle name="Normal 2 27" xfId="712" xr:uid="{00000000-0005-0000-0000-0000C7020000}"/>
    <cellStyle name="Normal 2 27 2" xfId="713" xr:uid="{00000000-0005-0000-0000-0000C8020000}"/>
    <cellStyle name="Normal 2 28" xfId="714" xr:uid="{00000000-0005-0000-0000-0000C9020000}"/>
    <cellStyle name="Normal 2 28 2" xfId="715" xr:uid="{00000000-0005-0000-0000-0000CA020000}"/>
    <cellStyle name="Normal 2 29" xfId="716" xr:uid="{00000000-0005-0000-0000-0000CB020000}"/>
    <cellStyle name="Normal 2 29 2" xfId="717" xr:uid="{00000000-0005-0000-0000-0000CC020000}"/>
    <cellStyle name="Normal 2 3" xfId="718" xr:uid="{00000000-0005-0000-0000-0000CD020000}"/>
    <cellStyle name="Normal 2 3 2" xfId="719" xr:uid="{00000000-0005-0000-0000-0000CE020000}"/>
    <cellStyle name="Normal 2 3 3" xfId="720" xr:uid="{00000000-0005-0000-0000-0000CF020000}"/>
    <cellStyle name="Normal 2 30" xfId="721" xr:uid="{00000000-0005-0000-0000-0000D0020000}"/>
    <cellStyle name="Normal 2 30 2" xfId="722" xr:uid="{00000000-0005-0000-0000-0000D1020000}"/>
    <cellStyle name="Normal 2 31" xfId="723" xr:uid="{00000000-0005-0000-0000-0000D2020000}"/>
    <cellStyle name="Normal 2 31 2" xfId="724" xr:uid="{00000000-0005-0000-0000-0000D3020000}"/>
    <cellStyle name="Normal 2 32" xfId="725" xr:uid="{00000000-0005-0000-0000-0000D4020000}"/>
    <cellStyle name="Normal 2 32 2" xfId="726" xr:uid="{00000000-0005-0000-0000-0000D5020000}"/>
    <cellStyle name="Normal 2 33" xfId="727" xr:uid="{00000000-0005-0000-0000-0000D6020000}"/>
    <cellStyle name="Normal 2 33 2" xfId="728" xr:uid="{00000000-0005-0000-0000-0000D7020000}"/>
    <cellStyle name="Normal 2 34" xfId="729" xr:uid="{00000000-0005-0000-0000-0000D8020000}"/>
    <cellStyle name="Normal 2 34 2" xfId="730" xr:uid="{00000000-0005-0000-0000-0000D9020000}"/>
    <cellStyle name="Normal 2 35" xfId="731" xr:uid="{00000000-0005-0000-0000-0000DA020000}"/>
    <cellStyle name="Normal 2 35 2" xfId="732" xr:uid="{00000000-0005-0000-0000-0000DB020000}"/>
    <cellStyle name="Normal 2 36" xfId="733" xr:uid="{00000000-0005-0000-0000-0000DC020000}"/>
    <cellStyle name="Normal 2 36 2" xfId="734" xr:uid="{00000000-0005-0000-0000-0000DD020000}"/>
    <cellStyle name="Normal 2 37" xfId="735" xr:uid="{00000000-0005-0000-0000-0000DE020000}"/>
    <cellStyle name="Normal 2 37 2" xfId="736" xr:uid="{00000000-0005-0000-0000-0000DF020000}"/>
    <cellStyle name="Normal 2 38" xfId="737" xr:uid="{00000000-0005-0000-0000-0000E0020000}"/>
    <cellStyle name="Normal 2 38 2" xfId="738" xr:uid="{00000000-0005-0000-0000-0000E1020000}"/>
    <cellStyle name="Normal 2 39" xfId="739" xr:uid="{00000000-0005-0000-0000-0000E2020000}"/>
    <cellStyle name="Normal 2 39 2" xfId="740" xr:uid="{00000000-0005-0000-0000-0000E3020000}"/>
    <cellStyle name="Normal 2 4" xfId="741" xr:uid="{00000000-0005-0000-0000-0000E4020000}"/>
    <cellStyle name="Normal 2 4 2" xfId="742" xr:uid="{00000000-0005-0000-0000-0000E5020000}"/>
    <cellStyle name="Normal 2 4 3" xfId="743" xr:uid="{00000000-0005-0000-0000-0000E6020000}"/>
    <cellStyle name="Normal 2 40" xfId="744" xr:uid="{00000000-0005-0000-0000-0000E7020000}"/>
    <cellStyle name="Normal 2 40 2" xfId="745" xr:uid="{00000000-0005-0000-0000-0000E8020000}"/>
    <cellStyle name="Normal 2 41" xfId="746" xr:uid="{00000000-0005-0000-0000-0000E9020000}"/>
    <cellStyle name="Normal 2 41 2" xfId="747" xr:uid="{00000000-0005-0000-0000-0000EA020000}"/>
    <cellStyle name="Normal 2 42" xfId="748" xr:uid="{00000000-0005-0000-0000-0000EB020000}"/>
    <cellStyle name="Normal 2 42 2" xfId="749" xr:uid="{00000000-0005-0000-0000-0000EC020000}"/>
    <cellStyle name="Normal 2 43" xfId="750" xr:uid="{00000000-0005-0000-0000-0000ED020000}"/>
    <cellStyle name="Normal 2 43 2" xfId="751" xr:uid="{00000000-0005-0000-0000-0000EE020000}"/>
    <cellStyle name="Normal 2 44" xfId="752" xr:uid="{00000000-0005-0000-0000-0000EF020000}"/>
    <cellStyle name="Normal 2 44 2" xfId="753" xr:uid="{00000000-0005-0000-0000-0000F0020000}"/>
    <cellStyle name="Normal 2 45" xfId="754" xr:uid="{00000000-0005-0000-0000-0000F1020000}"/>
    <cellStyle name="Normal 2 45 2" xfId="755" xr:uid="{00000000-0005-0000-0000-0000F2020000}"/>
    <cellStyle name="Normal 2 46" xfId="756" xr:uid="{00000000-0005-0000-0000-0000F3020000}"/>
    <cellStyle name="Normal 2 46 2" xfId="757" xr:uid="{00000000-0005-0000-0000-0000F4020000}"/>
    <cellStyle name="Normal 2 47" xfId="758" xr:uid="{00000000-0005-0000-0000-0000F5020000}"/>
    <cellStyle name="Normal 2 47 2" xfId="759" xr:uid="{00000000-0005-0000-0000-0000F6020000}"/>
    <cellStyle name="Normal 2 48" xfId="760" xr:uid="{00000000-0005-0000-0000-0000F7020000}"/>
    <cellStyle name="Normal 2 48 2" xfId="761" xr:uid="{00000000-0005-0000-0000-0000F8020000}"/>
    <cellStyle name="Normal 2 49" xfId="762" xr:uid="{00000000-0005-0000-0000-0000F9020000}"/>
    <cellStyle name="Normal 2 49 2" xfId="763" xr:uid="{00000000-0005-0000-0000-0000FA020000}"/>
    <cellStyle name="Normal 2 5" xfId="764" xr:uid="{00000000-0005-0000-0000-0000FB020000}"/>
    <cellStyle name="Normal 2 5 2" xfId="765" xr:uid="{00000000-0005-0000-0000-0000FC020000}"/>
    <cellStyle name="Normal 2 5 3" xfId="766" xr:uid="{00000000-0005-0000-0000-0000FD020000}"/>
    <cellStyle name="Normal 2 50" xfId="767" xr:uid="{00000000-0005-0000-0000-0000FE020000}"/>
    <cellStyle name="Normal 2 50 2" xfId="768" xr:uid="{00000000-0005-0000-0000-0000FF020000}"/>
    <cellStyle name="Normal 2 51" xfId="769" xr:uid="{00000000-0005-0000-0000-000000030000}"/>
    <cellStyle name="Normal 2 51 2" xfId="770" xr:uid="{00000000-0005-0000-0000-000001030000}"/>
    <cellStyle name="Normal 2 52" xfId="771" xr:uid="{00000000-0005-0000-0000-000002030000}"/>
    <cellStyle name="Normal 2 52 2" xfId="772" xr:uid="{00000000-0005-0000-0000-000003030000}"/>
    <cellStyle name="Normal 2 53" xfId="773" xr:uid="{00000000-0005-0000-0000-000004030000}"/>
    <cellStyle name="Normal 2 53 2" xfId="774" xr:uid="{00000000-0005-0000-0000-000005030000}"/>
    <cellStyle name="Normal 2 54" xfId="775" xr:uid="{00000000-0005-0000-0000-000006030000}"/>
    <cellStyle name="Normal 2 54 2" xfId="776" xr:uid="{00000000-0005-0000-0000-000007030000}"/>
    <cellStyle name="Normal 2 55" xfId="777" xr:uid="{00000000-0005-0000-0000-000008030000}"/>
    <cellStyle name="Normal 2 55 2" xfId="778" xr:uid="{00000000-0005-0000-0000-000009030000}"/>
    <cellStyle name="Normal 2 56" xfId="779" xr:uid="{00000000-0005-0000-0000-00000A030000}"/>
    <cellStyle name="Normal 2 56 2" xfId="780" xr:uid="{00000000-0005-0000-0000-00000B030000}"/>
    <cellStyle name="Normal 2 57" xfId="781" xr:uid="{00000000-0005-0000-0000-00000C030000}"/>
    <cellStyle name="Normal 2 57 2" xfId="782" xr:uid="{00000000-0005-0000-0000-00000D030000}"/>
    <cellStyle name="Normal 2 58" xfId="783" xr:uid="{00000000-0005-0000-0000-00000E030000}"/>
    <cellStyle name="Normal 2 58 2" xfId="784" xr:uid="{00000000-0005-0000-0000-00000F030000}"/>
    <cellStyle name="Normal 2 59" xfId="785" xr:uid="{00000000-0005-0000-0000-000010030000}"/>
    <cellStyle name="Normal 2 59 2" xfId="786" xr:uid="{00000000-0005-0000-0000-000011030000}"/>
    <cellStyle name="Normal 2 6" xfId="787" xr:uid="{00000000-0005-0000-0000-000012030000}"/>
    <cellStyle name="Normal 2 6 2" xfId="788" xr:uid="{00000000-0005-0000-0000-000013030000}"/>
    <cellStyle name="Normal 2 6 3" xfId="789" xr:uid="{00000000-0005-0000-0000-000014030000}"/>
    <cellStyle name="Normal 2 60" xfId="790" xr:uid="{00000000-0005-0000-0000-000015030000}"/>
    <cellStyle name="Normal 2 60 2" xfId="791" xr:uid="{00000000-0005-0000-0000-000016030000}"/>
    <cellStyle name="Normal 2 61" xfId="792" xr:uid="{00000000-0005-0000-0000-000017030000}"/>
    <cellStyle name="Normal 2 61 10" xfId="793" xr:uid="{00000000-0005-0000-0000-000018030000}"/>
    <cellStyle name="Normal 2 61 11" xfId="794" xr:uid="{00000000-0005-0000-0000-000019030000}"/>
    <cellStyle name="Normal 2 61 12" xfId="795" xr:uid="{00000000-0005-0000-0000-00001A030000}"/>
    <cellStyle name="Normal 2 61 13" xfId="796" xr:uid="{00000000-0005-0000-0000-00001B030000}"/>
    <cellStyle name="Normal 2 61 14" xfId="797" xr:uid="{00000000-0005-0000-0000-00001C030000}"/>
    <cellStyle name="Normal 2 61 15" xfId="798" xr:uid="{00000000-0005-0000-0000-00001D030000}"/>
    <cellStyle name="Normal 2 61 16" xfId="799" xr:uid="{00000000-0005-0000-0000-00001E030000}"/>
    <cellStyle name="Normal 2 61 17" xfId="800" xr:uid="{00000000-0005-0000-0000-00001F030000}"/>
    <cellStyle name="Normal 2 61 18" xfId="801" xr:uid="{00000000-0005-0000-0000-000020030000}"/>
    <cellStyle name="Normal 2 61 19" xfId="802" xr:uid="{00000000-0005-0000-0000-000021030000}"/>
    <cellStyle name="Normal 2 61 2" xfId="803" xr:uid="{00000000-0005-0000-0000-000022030000}"/>
    <cellStyle name="Normal 2 61 2 10" xfId="804" xr:uid="{00000000-0005-0000-0000-000023030000}"/>
    <cellStyle name="Normal 2 61 2 10 2" xfId="805" xr:uid="{00000000-0005-0000-0000-000024030000}"/>
    <cellStyle name="Normal 2 61 2 10 3" xfId="806" xr:uid="{00000000-0005-0000-0000-000025030000}"/>
    <cellStyle name="Normal 2 61 2 10 4" xfId="807" xr:uid="{00000000-0005-0000-0000-000026030000}"/>
    <cellStyle name="Normal 2 61 2 10 5" xfId="808" xr:uid="{00000000-0005-0000-0000-000027030000}"/>
    <cellStyle name="Normal 2 61 2 11" xfId="809" xr:uid="{00000000-0005-0000-0000-000028030000}"/>
    <cellStyle name="Normal 2 61 2 11 2" xfId="810" xr:uid="{00000000-0005-0000-0000-000029030000}"/>
    <cellStyle name="Normal 2 61 2 11 3" xfId="811" xr:uid="{00000000-0005-0000-0000-00002A030000}"/>
    <cellStyle name="Normal 2 61 2 11 4" xfId="812" xr:uid="{00000000-0005-0000-0000-00002B030000}"/>
    <cellStyle name="Normal 2 61 2 11 5" xfId="813" xr:uid="{00000000-0005-0000-0000-00002C030000}"/>
    <cellStyle name="Normal 2 61 2 12" xfId="814" xr:uid="{00000000-0005-0000-0000-00002D030000}"/>
    <cellStyle name="Normal 2 61 2 12 2" xfId="815" xr:uid="{00000000-0005-0000-0000-00002E030000}"/>
    <cellStyle name="Normal 2 61 2 12 3" xfId="816" xr:uid="{00000000-0005-0000-0000-00002F030000}"/>
    <cellStyle name="Normal 2 61 2 12 4" xfId="817" xr:uid="{00000000-0005-0000-0000-000030030000}"/>
    <cellStyle name="Normal 2 61 2 12 5" xfId="818" xr:uid="{00000000-0005-0000-0000-000031030000}"/>
    <cellStyle name="Normal 2 61 2 13" xfId="819" xr:uid="{00000000-0005-0000-0000-000032030000}"/>
    <cellStyle name="Normal 2 61 2 13 2" xfId="820" xr:uid="{00000000-0005-0000-0000-000033030000}"/>
    <cellStyle name="Normal 2 61 2 13 3" xfId="821" xr:uid="{00000000-0005-0000-0000-000034030000}"/>
    <cellStyle name="Normal 2 61 2 13 4" xfId="822" xr:uid="{00000000-0005-0000-0000-000035030000}"/>
    <cellStyle name="Normal 2 61 2 13 5" xfId="823" xr:uid="{00000000-0005-0000-0000-000036030000}"/>
    <cellStyle name="Normal 2 61 2 14" xfId="824" xr:uid="{00000000-0005-0000-0000-000037030000}"/>
    <cellStyle name="Normal 2 61 2 14 2" xfId="825" xr:uid="{00000000-0005-0000-0000-000038030000}"/>
    <cellStyle name="Normal 2 61 2 14 3" xfId="826" xr:uid="{00000000-0005-0000-0000-000039030000}"/>
    <cellStyle name="Normal 2 61 2 14 4" xfId="827" xr:uid="{00000000-0005-0000-0000-00003A030000}"/>
    <cellStyle name="Normal 2 61 2 14 5" xfId="828" xr:uid="{00000000-0005-0000-0000-00003B030000}"/>
    <cellStyle name="Normal 2 61 2 15" xfId="829" xr:uid="{00000000-0005-0000-0000-00003C030000}"/>
    <cellStyle name="Normal 2 61 2 15 2" xfId="830" xr:uid="{00000000-0005-0000-0000-00003D030000}"/>
    <cellStyle name="Normal 2 61 2 15 3" xfId="831" xr:uid="{00000000-0005-0000-0000-00003E030000}"/>
    <cellStyle name="Normal 2 61 2 15 4" xfId="832" xr:uid="{00000000-0005-0000-0000-00003F030000}"/>
    <cellStyle name="Normal 2 61 2 15 5" xfId="833" xr:uid="{00000000-0005-0000-0000-000040030000}"/>
    <cellStyle name="Normal 2 61 2 16" xfId="834" xr:uid="{00000000-0005-0000-0000-000041030000}"/>
    <cellStyle name="Normal 2 61 2 16 2" xfId="835" xr:uid="{00000000-0005-0000-0000-000042030000}"/>
    <cellStyle name="Normal 2 61 2 16 3" xfId="836" xr:uid="{00000000-0005-0000-0000-000043030000}"/>
    <cellStyle name="Normal 2 61 2 16 4" xfId="837" xr:uid="{00000000-0005-0000-0000-000044030000}"/>
    <cellStyle name="Normal 2 61 2 16 5" xfId="838" xr:uid="{00000000-0005-0000-0000-000045030000}"/>
    <cellStyle name="Normal 2 61 2 17" xfId="839" xr:uid="{00000000-0005-0000-0000-000046030000}"/>
    <cellStyle name="Normal 2 61 2 17 2" xfId="840" xr:uid="{00000000-0005-0000-0000-000047030000}"/>
    <cellStyle name="Normal 2 61 2 17 3" xfId="841" xr:uid="{00000000-0005-0000-0000-000048030000}"/>
    <cellStyle name="Normal 2 61 2 17 4" xfId="842" xr:uid="{00000000-0005-0000-0000-000049030000}"/>
    <cellStyle name="Normal 2 61 2 17 5" xfId="843" xr:uid="{00000000-0005-0000-0000-00004A030000}"/>
    <cellStyle name="Normal 2 61 2 18" xfId="844" xr:uid="{00000000-0005-0000-0000-00004B030000}"/>
    <cellStyle name="Normal 2 61 2 18 2" xfId="845" xr:uid="{00000000-0005-0000-0000-00004C030000}"/>
    <cellStyle name="Normal 2 61 2 18 3" xfId="846" xr:uid="{00000000-0005-0000-0000-00004D030000}"/>
    <cellStyle name="Normal 2 61 2 18 4" xfId="847" xr:uid="{00000000-0005-0000-0000-00004E030000}"/>
    <cellStyle name="Normal 2 61 2 18 5" xfId="848" xr:uid="{00000000-0005-0000-0000-00004F030000}"/>
    <cellStyle name="Normal 2 61 2 19" xfId="849" xr:uid="{00000000-0005-0000-0000-000050030000}"/>
    <cellStyle name="Normal 2 61 2 19 2" xfId="850" xr:uid="{00000000-0005-0000-0000-000051030000}"/>
    <cellStyle name="Normal 2 61 2 19 3" xfId="851" xr:uid="{00000000-0005-0000-0000-000052030000}"/>
    <cellStyle name="Normal 2 61 2 19 4" xfId="852" xr:uid="{00000000-0005-0000-0000-000053030000}"/>
    <cellStyle name="Normal 2 61 2 19 5" xfId="853" xr:uid="{00000000-0005-0000-0000-000054030000}"/>
    <cellStyle name="Normal 2 61 2 2" xfId="854" xr:uid="{00000000-0005-0000-0000-000055030000}"/>
    <cellStyle name="Normal 2 61 2 2 10" xfId="855" xr:uid="{00000000-0005-0000-0000-000056030000}"/>
    <cellStyle name="Normal 2 61 2 2 11" xfId="856" xr:uid="{00000000-0005-0000-0000-000057030000}"/>
    <cellStyle name="Normal 2 61 2 2 12" xfId="857" xr:uid="{00000000-0005-0000-0000-000058030000}"/>
    <cellStyle name="Normal 2 61 2 2 13" xfId="858" xr:uid="{00000000-0005-0000-0000-000059030000}"/>
    <cellStyle name="Normal 2 61 2 2 14" xfId="859" xr:uid="{00000000-0005-0000-0000-00005A030000}"/>
    <cellStyle name="Normal 2 61 2 2 15" xfId="860" xr:uid="{00000000-0005-0000-0000-00005B030000}"/>
    <cellStyle name="Normal 2 61 2 2 16" xfId="861" xr:uid="{00000000-0005-0000-0000-00005C030000}"/>
    <cellStyle name="Normal 2 61 2 2 17" xfId="862" xr:uid="{00000000-0005-0000-0000-00005D030000}"/>
    <cellStyle name="Normal 2 61 2 2 18" xfId="863" xr:uid="{00000000-0005-0000-0000-00005E030000}"/>
    <cellStyle name="Normal 2 61 2 2 19" xfId="864" xr:uid="{00000000-0005-0000-0000-00005F030000}"/>
    <cellStyle name="Normal 2 61 2 2 2" xfId="865" xr:uid="{00000000-0005-0000-0000-000060030000}"/>
    <cellStyle name="Normal 2 61 2 2 20" xfId="866" xr:uid="{00000000-0005-0000-0000-000061030000}"/>
    <cellStyle name="Normal 2 61 2 2 21" xfId="867" xr:uid="{00000000-0005-0000-0000-000062030000}"/>
    <cellStyle name="Normal 2 61 2 2 22" xfId="868" xr:uid="{00000000-0005-0000-0000-000063030000}"/>
    <cellStyle name="Normal 2 61 2 2 3" xfId="869" xr:uid="{00000000-0005-0000-0000-000064030000}"/>
    <cellStyle name="Normal 2 61 2 2 4" xfId="870" xr:uid="{00000000-0005-0000-0000-000065030000}"/>
    <cellStyle name="Normal 2 61 2 2 5" xfId="871" xr:uid="{00000000-0005-0000-0000-000066030000}"/>
    <cellStyle name="Normal 2 61 2 2 6" xfId="872" xr:uid="{00000000-0005-0000-0000-000067030000}"/>
    <cellStyle name="Normal 2 61 2 2 7" xfId="873" xr:uid="{00000000-0005-0000-0000-000068030000}"/>
    <cellStyle name="Normal 2 61 2 2 8" xfId="874" xr:uid="{00000000-0005-0000-0000-000069030000}"/>
    <cellStyle name="Normal 2 61 2 2 9" xfId="875" xr:uid="{00000000-0005-0000-0000-00006A030000}"/>
    <cellStyle name="Normal 2 61 2 20" xfId="876" xr:uid="{00000000-0005-0000-0000-00006B030000}"/>
    <cellStyle name="Normal 2 61 2 20 2" xfId="877" xr:uid="{00000000-0005-0000-0000-00006C030000}"/>
    <cellStyle name="Normal 2 61 2 20 3" xfId="878" xr:uid="{00000000-0005-0000-0000-00006D030000}"/>
    <cellStyle name="Normal 2 61 2 20 4" xfId="879" xr:uid="{00000000-0005-0000-0000-00006E030000}"/>
    <cellStyle name="Normal 2 61 2 20 5" xfId="880" xr:uid="{00000000-0005-0000-0000-00006F030000}"/>
    <cellStyle name="Normal 2 61 2 3" xfId="881" xr:uid="{00000000-0005-0000-0000-000070030000}"/>
    <cellStyle name="Normal 2 61 2 4" xfId="882" xr:uid="{00000000-0005-0000-0000-000071030000}"/>
    <cellStyle name="Normal 2 61 2 5" xfId="883" xr:uid="{00000000-0005-0000-0000-000072030000}"/>
    <cellStyle name="Normal 2 61 2 5 2" xfId="884" xr:uid="{00000000-0005-0000-0000-000073030000}"/>
    <cellStyle name="Normal 2 61 2 5 3" xfId="885" xr:uid="{00000000-0005-0000-0000-000074030000}"/>
    <cellStyle name="Normal 2 61 2 5 4" xfId="886" xr:uid="{00000000-0005-0000-0000-000075030000}"/>
    <cellStyle name="Normal 2 61 2 5 5" xfId="887" xr:uid="{00000000-0005-0000-0000-000076030000}"/>
    <cellStyle name="Normal 2 61 2 6" xfId="888" xr:uid="{00000000-0005-0000-0000-000077030000}"/>
    <cellStyle name="Normal 2 61 2 6 2" xfId="889" xr:uid="{00000000-0005-0000-0000-000078030000}"/>
    <cellStyle name="Normal 2 61 2 6 3" xfId="890" xr:uid="{00000000-0005-0000-0000-000079030000}"/>
    <cellStyle name="Normal 2 61 2 6 4" xfId="891" xr:uid="{00000000-0005-0000-0000-00007A030000}"/>
    <cellStyle name="Normal 2 61 2 6 5" xfId="892" xr:uid="{00000000-0005-0000-0000-00007B030000}"/>
    <cellStyle name="Normal 2 61 2 7" xfId="893" xr:uid="{00000000-0005-0000-0000-00007C030000}"/>
    <cellStyle name="Normal 2 61 2 7 2" xfId="894" xr:uid="{00000000-0005-0000-0000-00007D030000}"/>
    <cellStyle name="Normal 2 61 2 7 3" xfId="895" xr:uid="{00000000-0005-0000-0000-00007E030000}"/>
    <cellStyle name="Normal 2 61 2 7 4" xfId="896" xr:uid="{00000000-0005-0000-0000-00007F030000}"/>
    <cellStyle name="Normal 2 61 2 7 5" xfId="897" xr:uid="{00000000-0005-0000-0000-000080030000}"/>
    <cellStyle name="Normal 2 61 2 8" xfId="898" xr:uid="{00000000-0005-0000-0000-000081030000}"/>
    <cellStyle name="Normal 2 61 2 8 2" xfId="899" xr:uid="{00000000-0005-0000-0000-000082030000}"/>
    <cellStyle name="Normal 2 61 2 8 3" xfId="900" xr:uid="{00000000-0005-0000-0000-000083030000}"/>
    <cellStyle name="Normal 2 61 2 8 4" xfId="901" xr:uid="{00000000-0005-0000-0000-000084030000}"/>
    <cellStyle name="Normal 2 61 2 8 5" xfId="902" xr:uid="{00000000-0005-0000-0000-000085030000}"/>
    <cellStyle name="Normal 2 61 2 9" xfId="903" xr:uid="{00000000-0005-0000-0000-000086030000}"/>
    <cellStyle name="Normal 2 61 2 9 2" xfId="904" xr:uid="{00000000-0005-0000-0000-000087030000}"/>
    <cellStyle name="Normal 2 61 2 9 3" xfId="905" xr:uid="{00000000-0005-0000-0000-000088030000}"/>
    <cellStyle name="Normal 2 61 2 9 4" xfId="906" xr:uid="{00000000-0005-0000-0000-000089030000}"/>
    <cellStyle name="Normal 2 61 2 9 5" xfId="907" xr:uid="{00000000-0005-0000-0000-00008A030000}"/>
    <cellStyle name="Normal 2 61 20" xfId="908" xr:uid="{00000000-0005-0000-0000-00008B030000}"/>
    <cellStyle name="Normal 2 61 21" xfId="909" xr:uid="{00000000-0005-0000-0000-00008C030000}"/>
    <cellStyle name="Normal 2 61 22" xfId="910" xr:uid="{00000000-0005-0000-0000-00008D030000}"/>
    <cellStyle name="Normal 2 61 23" xfId="911" xr:uid="{00000000-0005-0000-0000-00008E030000}"/>
    <cellStyle name="Normal 2 61 24" xfId="912" xr:uid="{00000000-0005-0000-0000-00008F030000}"/>
    <cellStyle name="Normal 2 61 25" xfId="913" xr:uid="{00000000-0005-0000-0000-000090030000}"/>
    <cellStyle name="Normal 2 61 26" xfId="914" xr:uid="{00000000-0005-0000-0000-000091030000}"/>
    <cellStyle name="Normal 2 61 27" xfId="915" xr:uid="{00000000-0005-0000-0000-000092030000}"/>
    <cellStyle name="Normal 2 61 28" xfId="916" xr:uid="{00000000-0005-0000-0000-000093030000}"/>
    <cellStyle name="Normal 2 61 29" xfId="917" xr:uid="{00000000-0005-0000-0000-000094030000}"/>
    <cellStyle name="Normal 2 61 3" xfId="918" xr:uid="{00000000-0005-0000-0000-000095030000}"/>
    <cellStyle name="Normal 2 61 30" xfId="919" xr:uid="{00000000-0005-0000-0000-000096030000}"/>
    <cellStyle name="Normal 2 61 31" xfId="920" xr:uid="{00000000-0005-0000-0000-000097030000}"/>
    <cellStyle name="Normal 2 61 32" xfId="921" xr:uid="{00000000-0005-0000-0000-000098030000}"/>
    <cellStyle name="Normal 2 61 33" xfId="922" xr:uid="{00000000-0005-0000-0000-000099030000}"/>
    <cellStyle name="Normal 2 61 34" xfId="923" xr:uid="{00000000-0005-0000-0000-00009A030000}"/>
    <cellStyle name="Normal 2 61 35" xfId="924" xr:uid="{00000000-0005-0000-0000-00009B030000}"/>
    <cellStyle name="Normal 2 61 36" xfId="925" xr:uid="{00000000-0005-0000-0000-00009C030000}"/>
    <cellStyle name="Normal 2 61 37" xfId="926" xr:uid="{00000000-0005-0000-0000-00009D030000}"/>
    <cellStyle name="Normal 2 61 38" xfId="927" xr:uid="{00000000-0005-0000-0000-00009E030000}"/>
    <cellStyle name="Normal 2 61 39" xfId="928" xr:uid="{00000000-0005-0000-0000-00009F030000}"/>
    <cellStyle name="Normal 2 61 39 10" xfId="929" xr:uid="{00000000-0005-0000-0000-0000A0030000}"/>
    <cellStyle name="Normal 2 61 39 10 2" xfId="930" xr:uid="{00000000-0005-0000-0000-0000A1030000}"/>
    <cellStyle name="Normal 2 61 39 10 3" xfId="931" xr:uid="{00000000-0005-0000-0000-0000A2030000}"/>
    <cellStyle name="Normal 2 61 39 10 4" xfId="932" xr:uid="{00000000-0005-0000-0000-0000A3030000}"/>
    <cellStyle name="Normal 2 61 39 10 5" xfId="933" xr:uid="{00000000-0005-0000-0000-0000A4030000}"/>
    <cellStyle name="Normal 2 61 39 11" xfId="934" xr:uid="{00000000-0005-0000-0000-0000A5030000}"/>
    <cellStyle name="Normal 2 61 39 11 2" xfId="935" xr:uid="{00000000-0005-0000-0000-0000A6030000}"/>
    <cellStyle name="Normal 2 61 39 11 3" xfId="936" xr:uid="{00000000-0005-0000-0000-0000A7030000}"/>
    <cellStyle name="Normal 2 61 39 11 4" xfId="937" xr:uid="{00000000-0005-0000-0000-0000A8030000}"/>
    <cellStyle name="Normal 2 61 39 11 5" xfId="938" xr:uid="{00000000-0005-0000-0000-0000A9030000}"/>
    <cellStyle name="Normal 2 61 39 12" xfId="939" xr:uid="{00000000-0005-0000-0000-0000AA030000}"/>
    <cellStyle name="Normal 2 61 39 12 2" xfId="940" xr:uid="{00000000-0005-0000-0000-0000AB030000}"/>
    <cellStyle name="Normal 2 61 39 12 3" xfId="941" xr:uid="{00000000-0005-0000-0000-0000AC030000}"/>
    <cellStyle name="Normal 2 61 39 12 4" xfId="942" xr:uid="{00000000-0005-0000-0000-0000AD030000}"/>
    <cellStyle name="Normal 2 61 39 12 5" xfId="943" xr:uid="{00000000-0005-0000-0000-0000AE030000}"/>
    <cellStyle name="Normal 2 61 39 13" xfId="944" xr:uid="{00000000-0005-0000-0000-0000AF030000}"/>
    <cellStyle name="Normal 2 61 39 13 2" xfId="945" xr:uid="{00000000-0005-0000-0000-0000B0030000}"/>
    <cellStyle name="Normal 2 61 39 13 3" xfId="946" xr:uid="{00000000-0005-0000-0000-0000B1030000}"/>
    <cellStyle name="Normal 2 61 39 13 4" xfId="947" xr:uid="{00000000-0005-0000-0000-0000B2030000}"/>
    <cellStyle name="Normal 2 61 39 13 5" xfId="948" xr:uid="{00000000-0005-0000-0000-0000B3030000}"/>
    <cellStyle name="Normal 2 61 39 14" xfId="949" xr:uid="{00000000-0005-0000-0000-0000B4030000}"/>
    <cellStyle name="Normal 2 61 39 14 2" xfId="950" xr:uid="{00000000-0005-0000-0000-0000B5030000}"/>
    <cellStyle name="Normal 2 61 39 14 3" xfId="951" xr:uid="{00000000-0005-0000-0000-0000B6030000}"/>
    <cellStyle name="Normal 2 61 39 14 4" xfId="952" xr:uid="{00000000-0005-0000-0000-0000B7030000}"/>
    <cellStyle name="Normal 2 61 39 14 5" xfId="953" xr:uid="{00000000-0005-0000-0000-0000B8030000}"/>
    <cellStyle name="Normal 2 61 39 15" xfId="954" xr:uid="{00000000-0005-0000-0000-0000B9030000}"/>
    <cellStyle name="Normal 2 61 39 15 2" xfId="955" xr:uid="{00000000-0005-0000-0000-0000BA030000}"/>
    <cellStyle name="Normal 2 61 39 15 3" xfId="956" xr:uid="{00000000-0005-0000-0000-0000BB030000}"/>
    <cellStyle name="Normal 2 61 39 15 4" xfId="957" xr:uid="{00000000-0005-0000-0000-0000BC030000}"/>
    <cellStyle name="Normal 2 61 39 15 5" xfId="958" xr:uid="{00000000-0005-0000-0000-0000BD030000}"/>
    <cellStyle name="Normal 2 61 39 16" xfId="959" xr:uid="{00000000-0005-0000-0000-0000BE030000}"/>
    <cellStyle name="Normal 2 61 39 16 2" xfId="960" xr:uid="{00000000-0005-0000-0000-0000BF030000}"/>
    <cellStyle name="Normal 2 61 39 16 3" xfId="961" xr:uid="{00000000-0005-0000-0000-0000C0030000}"/>
    <cellStyle name="Normal 2 61 39 16 4" xfId="962" xr:uid="{00000000-0005-0000-0000-0000C1030000}"/>
    <cellStyle name="Normal 2 61 39 16 5" xfId="963" xr:uid="{00000000-0005-0000-0000-0000C2030000}"/>
    <cellStyle name="Normal 2 61 39 17" xfId="964" xr:uid="{00000000-0005-0000-0000-0000C3030000}"/>
    <cellStyle name="Normal 2 61 39 17 2" xfId="965" xr:uid="{00000000-0005-0000-0000-0000C4030000}"/>
    <cellStyle name="Normal 2 61 39 17 3" xfId="966" xr:uid="{00000000-0005-0000-0000-0000C5030000}"/>
    <cellStyle name="Normal 2 61 39 17 4" xfId="967" xr:uid="{00000000-0005-0000-0000-0000C6030000}"/>
    <cellStyle name="Normal 2 61 39 17 5" xfId="968" xr:uid="{00000000-0005-0000-0000-0000C7030000}"/>
    <cellStyle name="Normal 2 61 39 18" xfId="969" xr:uid="{00000000-0005-0000-0000-0000C8030000}"/>
    <cellStyle name="Normal 2 61 39 18 2" xfId="970" xr:uid="{00000000-0005-0000-0000-0000C9030000}"/>
    <cellStyle name="Normal 2 61 39 18 3" xfId="971" xr:uid="{00000000-0005-0000-0000-0000CA030000}"/>
    <cellStyle name="Normal 2 61 39 18 4" xfId="972" xr:uid="{00000000-0005-0000-0000-0000CB030000}"/>
    <cellStyle name="Normal 2 61 39 18 5" xfId="973" xr:uid="{00000000-0005-0000-0000-0000CC030000}"/>
    <cellStyle name="Normal 2 61 39 2" xfId="974" xr:uid="{00000000-0005-0000-0000-0000CD030000}"/>
    <cellStyle name="Normal 2 61 39 2 2" xfId="975" xr:uid="{00000000-0005-0000-0000-0000CE030000}"/>
    <cellStyle name="Normal 2 61 39 2 3" xfId="976" xr:uid="{00000000-0005-0000-0000-0000CF030000}"/>
    <cellStyle name="Normal 2 61 39 2 4" xfId="977" xr:uid="{00000000-0005-0000-0000-0000D0030000}"/>
    <cellStyle name="Normal 2 61 39 2 5" xfId="978" xr:uid="{00000000-0005-0000-0000-0000D1030000}"/>
    <cellStyle name="Normal 2 61 39 3" xfId="979" xr:uid="{00000000-0005-0000-0000-0000D2030000}"/>
    <cellStyle name="Normal 2 61 39 3 2" xfId="980" xr:uid="{00000000-0005-0000-0000-0000D3030000}"/>
    <cellStyle name="Normal 2 61 39 3 3" xfId="981" xr:uid="{00000000-0005-0000-0000-0000D4030000}"/>
    <cellStyle name="Normal 2 61 39 3 4" xfId="982" xr:uid="{00000000-0005-0000-0000-0000D5030000}"/>
    <cellStyle name="Normal 2 61 39 3 5" xfId="983" xr:uid="{00000000-0005-0000-0000-0000D6030000}"/>
    <cellStyle name="Normal 2 61 39 4" xfId="984" xr:uid="{00000000-0005-0000-0000-0000D7030000}"/>
    <cellStyle name="Normal 2 61 39 4 2" xfId="985" xr:uid="{00000000-0005-0000-0000-0000D8030000}"/>
    <cellStyle name="Normal 2 61 39 4 3" xfId="986" xr:uid="{00000000-0005-0000-0000-0000D9030000}"/>
    <cellStyle name="Normal 2 61 39 4 4" xfId="987" xr:uid="{00000000-0005-0000-0000-0000DA030000}"/>
    <cellStyle name="Normal 2 61 39 4 5" xfId="988" xr:uid="{00000000-0005-0000-0000-0000DB030000}"/>
    <cellStyle name="Normal 2 61 39 5" xfId="989" xr:uid="{00000000-0005-0000-0000-0000DC030000}"/>
    <cellStyle name="Normal 2 61 39 5 2" xfId="990" xr:uid="{00000000-0005-0000-0000-0000DD030000}"/>
    <cellStyle name="Normal 2 61 39 5 3" xfId="991" xr:uid="{00000000-0005-0000-0000-0000DE030000}"/>
    <cellStyle name="Normal 2 61 39 5 4" xfId="992" xr:uid="{00000000-0005-0000-0000-0000DF030000}"/>
    <cellStyle name="Normal 2 61 39 5 5" xfId="993" xr:uid="{00000000-0005-0000-0000-0000E0030000}"/>
    <cellStyle name="Normal 2 61 39 6" xfId="994" xr:uid="{00000000-0005-0000-0000-0000E1030000}"/>
    <cellStyle name="Normal 2 61 39 6 2" xfId="995" xr:uid="{00000000-0005-0000-0000-0000E2030000}"/>
    <cellStyle name="Normal 2 61 39 6 3" xfId="996" xr:uid="{00000000-0005-0000-0000-0000E3030000}"/>
    <cellStyle name="Normal 2 61 39 6 4" xfId="997" xr:uid="{00000000-0005-0000-0000-0000E4030000}"/>
    <cellStyle name="Normal 2 61 39 6 5" xfId="998" xr:uid="{00000000-0005-0000-0000-0000E5030000}"/>
    <cellStyle name="Normal 2 61 39 7" xfId="999" xr:uid="{00000000-0005-0000-0000-0000E6030000}"/>
    <cellStyle name="Normal 2 61 39 7 2" xfId="1000" xr:uid="{00000000-0005-0000-0000-0000E7030000}"/>
    <cellStyle name="Normal 2 61 39 7 3" xfId="1001" xr:uid="{00000000-0005-0000-0000-0000E8030000}"/>
    <cellStyle name="Normal 2 61 39 7 4" xfId="1002" xr:uid="{00000000-0005-0000-0000-0000E9030000}"/>
    <cellStyle name="Normal 2 61 39 7 5" xfId="1003" xr:uid="{00000000-0005-0000-0000-0000EA030000}"/>
    <cellStyle name="Normal 2 61 39 8" xfId="1004" xr:uid="{00000000-0005-0000-0000-0000EB030000}"/>
    <cellStyle name="Normal 2 61 39 8 2" xfId="1005" xr:uid="{00000000-0005-0000-0000-0000EC030000}"/>
    <cellStyle name="Normal 2 61 39 8 3" xfId="1006" xr:uid="{00000000-0005-0000-0000-0000ED030000}"/>
    <cellStyle name="Normal 2 61 39 8 4" xfId="1007" xr:uid="{00000000-0005-0000-0000-0000EE030000}"/>
    <cellStyle name="Normal 2 61 39 8 5" xfId="1008" xr:uid="{00000000-0005-0000-0000-0000EF030000}"/>
    <cellStyle name="Normal 2 61 39 9" xfId="1009" xr:uid="{00000000-0005-0000-0000-0000F0030000}"/>
    <cellStyle name="Normal 2 61 39 9 2" xfId="1010" xr:uid="{00000000-0005-0000-0000-0000F1030000}"/>
    <cellStyle name="Normal 2 61 39 9 3" xfId="1011" xr:uid="{00000000-0005-0000-0000-0000F2030000}"/>
    <cellStyle name="Normal 2 61 39 9 4" xfId="1012" xr:uid="{00000000-0005-0000-0000-0000F3030000}"/>
    <cellStyle name="Normal 2 61 39 9 5" xfId="1013" xr:uid="{00000000-0005-0000-0000-0000F4030000}"/>
    <cellStyle name="Normal 2 61 4" xfId="1014" xr:uid="{00000000-0005-0000-0000-0000F5030000}"/>
    <cellStyle name="Normal 2 61 40" xfId="1015" xr:uid="{00000000-0005-0000-0000-0000F6030000}"/>
    <cellStyle name="Normal 2 61 40 2" xfId="1016" xr:uid="{00000000-0005-0000-0000-0000F7030000}"/>
    <cellStyle name="Normal 2 61 40 3" xfId="1017" xr:uid="{00000000-0005-0000-0000-0000F8030000}"/>
    <cellStyle name="Normal 2 61 40 4" xfId="1018" xr:uid="{00000000-0005-0000-0000-0000F9030000}"/>
    <cellStyle name="Normal 2 61 40 5" xfId="1019" xr:uid="{00000000-0005-0000-0000-0000FA030000}"/>
    <cellStyle name="Normal 2 61 41" xfId="1020" xr:uid="{00000000-0005-0000-0000-0000FB030000}"/>
    <cellStyle name="Normal 2 61 42" xfId="1021" xr:uid="{00000000-0005-0000-0000-0000FC030000}"/>
    <cellStyle name="Normal 2 61 43" xfId="1022" xr:uid="{00000000-0005-0000-0000-0000FD030000}"/>
    <cellStyle name="Normal 2 61 44" xfId="1023" xr:uid="{00000000-0005-0000-0000-0000FE030000}"/>
    <cellStyle name="Normal 2 61 45" xfId="1024" xr:uid="{00000000-0005-0000-0000-0000FF030000}"/>
    <cellStyle name="Normal 2 61 46" xfId="1025" xr:uid="{00000000-0005-0000-0000-000000040000}"/>
    <cellStyle name="Normal 2 61 47" xfId="1026" xr:uid="{00000000-0005-0000-0000-000001040000}"/>
    <cellStyle name="Normal 2 61 48" xfId="1027" xr:uid="{00000000-0005-0000-0000-000002040000}"/>
    <cellStyle name="Normal 2 61 49" xfId="1028" xr:uid="{00000000-0005-0000-0000-000003040000}"/>
    <cellStyle name="Normal 2 61 5" xfId="1029" xr:uid="{00000000-0005-0000-0000-000004040000}"/>
    <cellStyle name="Normal 2 61 50" xfId="1030" xr:uid="{00000000-0005-0000-0000-000005040000}"/>
    <cellStyle name="Normal 2 61 51" xfId="1031" xr:uid="{00000000-0005-0000-0000-000006040000}"/>
    <cellStyle name="Normal 2 61 52" xfId="1032" xr:uid="{00000000-0005-0000-0000-000007040000}"/>
    <cellStyle name="Normal 2 61 53" xfId="1033" xr:uid="{00000000-0005-0000-0000-000008040000}"/>
    <cellStyle name="Normal 2 61 54" xfId="1034" xr:uid="{00000000-0005-0000-0000-000009040000}"/>
    <cellStyle name="Normal 2 61 55" xfId="1035" xr:uid="{00000000-0005-0000-0000-00000A040000}"/>
    <cellStyle name="Normal 2 61 56" xfId="1036" xr:uid="{00000000-0005-0000-0000-00000B040000}"/>
    <cellStyle name="Normal 2 61 57" xfId="1037" xr:uid="{00000000-0005-0000-0000-00000C040000}"/>
    <cellStyle name="Normal 2 61 58" xfId="1038" xr:uid="{00000000-0005-0000-0000-00000D040000}"/>
    <cellStyle name="Normal 2 61 59" xfId="1039" xr:uid="{00000000-0005-0000-0000-00000E040000}"/>
    <cellStyle name="Normal 2 61 6" xfId="1040" xr:uid="{00000000-0005-0000-0000-00000F040000}"/>
    <cellStyle name="Normal 2 61 60" xfId="1041" xr:uid="{00000000-0005-0000-0000-000010040000}"/>
    <cellStyle name="Normal 2 61 7" xfId="1042" xr:uid="{00000000-0005-0000-0000-000011040000}"/>
    <cellStyle name="Normal 2 61 8" xfId="1043" xr:uid="{00000000-0005-0000-0000-000012040000}"/>
    <cellStyle name="Normal 2 61 9" xfId="1044" xr:uid="{00000000-0005-0000-0000-000013040000}"/>
    <cellStyle name="Normal 2 62" xfId="1045" xr:uid="{00000000-0005-0000-0000-000014040000}"/>
    <cellStyle name="Normal 2 62 10" xfId="1046" xr:uid="{00000000-0005-0000-0000-000015040000}"/>
    <cellStyle name="Normal 2 62 11" xfId="1047" xr:uid="{00000000-0005-0000-0000-000016040000}"/>
    <cellStyle name="Normal 2 62 12" xfId="1048" xr:uid="{00000000-0005-0000-0000-000017040000}"/>
    <cellStyle name="Normal 2 62 13" xfId="1049" xr:uid="{00000000-0005-0000-0000-000018040000}"/>
    <cellStyle name="Normal 2 62 14" xfId="1050" xr:uid="{00000000-0005-0000-0000-000019040000}"/>
    <cellStyle name="Normal 2 62 15" xfId="1051" xr:uid="{00000000-0005-0000-0000-00001A040000}"/>
    <cellStyle name="Normal 2 62 16" xfId="1052" xr:uid="{00000000-0005-0000-0000-00001B040000}"/>
    <cellStyle name="Normal 2 62 17" xfId="1053" xr:uid="{00000000-0005-0000-0000-00001C040000}"/>
    <cellStyle name="Normal 2 62 18" xfId="1054" xr:uid="{00000000-0005-0000-0000-00001D040000}"/>
    <cellStyle name="Normal 2 62 19" xfId="1055" xr:uid="{00000000-0005-0000-0000-00001E040000}"/>
    <cellStyle name="Normal 2 62 2" xfId="1056" xr:uid="{00000000-0005-0000-0000-00001F040000}"/>
    <cellStyle name="Normal 2 62 2 10" xfId="1057" xr:uid="{00000000-0005-0000-0000-000020040000}"/>
    <cellStyle name="Normal 2 62 2 10 2" xfId="1058" xr:uid="{00000000-0005-0000-0000-000021040000}"/>
    <cellStyle name="Normal 2 62 2 10 3" xfId="1059" xr:uid="{00000000-0005-0000-0000-000022040000}"/>
    <cellStyle name="Normal 2 62 2 10 4" xfId="1060" xr:uid="{00000000-0005-0000-0000-000023040000}"/>
    <cellStyle name="Normal 2 62 2 10 5" xfId="1061" xr:uid="{00000000-0005-0000-0000-000024040000}"/>
    <cellStyle name="Normal 2 62 2 11" xfId="1062" xr:uid="{00000000-0005-0000-0000-000025040000}"/>
    <cellStyle name="Normal 2 62 2 11 2" xfId="1063" xr:uid="{00000000-0005-0000-0000-000026040000}"/>
    <cellStyle name="Normal 2 62 2 11 3" xfId="1064" xr:uid="{00000000-0005-0000-0000-000027040000}"/>
    <cellStyle name="Normal 2 62 2 11 4" xfId="1065" xr:uid="{00000000-0005-0000-0000-000028040000}"/>
    <cellStyle name="Normal 2 62 2 11 5" xfId="1066" xr:uid="{00000000-0005-0000-0000-000029040000}"/>
    <cellStyle name="Normal 2 62 2 12" xfId="1067" xr:uid="{00000000-0005-0000-0000-00002A040000}"/>
    <cellStyle name="Normal 2 62 2 12 2" xfId="1068" xr:uid="{00000000-0005-0000-0000-00002B040000}"/>
    <cellStyle name="Normal 2 62 2 12 3" xfId="1069" xr:uid="{00000000-0005-0000-0000-00002C040000}"/>
    <cellStyle name="Normal 2 62 2 12 4" xfId="1070" xr:uid="{00000000-0005-0000-0000-00002D040000}"/>
    <cellStyle name="Normal 2 62 2 12 5" xfId="1071" xr:uid="{00000000-0005-0000-0000-00002E040000}"/>
    <cellStyle name="Normal 2 62 2 13" xfId="1072" xr:uid="{00000000-0005-0000-0000-00002F040000}"/>
    <cellStyle name="Normal 2 62 2 13 2" xfId="1073" xr:uid="{00000000-0005-0000-0000-000030040000}"/>
    <cellStyle name="Normal 2 62 2 13 3" xfId="1074" xr:uid="{00000000-0005-0000-0000-000031040000}"/>
    <cellStyle name="Normal 2 62 2 13 4" xfId="1075" xr:uid="{00000000-0005-0000-0000-000032040000}"/>
    <cellStyle name="Normal 2 62 2 13 5" xfId="1076" xr:uid="{00000000-0005-0000-0000-000033040000}"/>
    <cellStyle name="Normal 2 62 2 14" xfId="1077" xr:uid="{00000000-0005-0000-0000-000034040000}"/>
    <cellStyle name="Normal 2 62 2 14 2" xfId="1078" xr:uid="{00000000-0005-0000-0000-000035040000}"/>
    <cellStyle name="Normal 2 62 2 14 3" xfId="1079" xr:uid="{00000000-0005-0000-0000-000036040000}"/>
    <cellStyle name="Normal 2 62 2 14 4" xfId="1080" xr:uid="{00000000-0005-0000-0000-000037040000}"/>
    <cellStyle name="Normal 2 62 2 14 5" xfId="1081" xr:uid="{00000000-0005-0000-0000-000038040000}"/>
    <cellStyle name="Normal 2 62 2 15" xfId="1082" xr:uid="{00000000-0005-0000-0000-000039040000}"/>
    <cellStyle name="Normal 2 62 2 15 2" xfId="1083" xr:uid="{00000000-0005-0000-0000-00003A040000}"/>
    <cellStyle name="Normal 2 62 2 15 3" xfId="1084" xr:uid="{00000000-0005-0000-0000-00003B040000}"/>
    <cellStyle name="Normal 2 62 2 15 4" xfId="1085" xr:uid="{00000000-0005-0000-0000-00003C040000}"/>
    <cellStyle name="Normal 2 62 2 15 5" xfId="1086" xr:uid="{00000000-0005-0000-0000-00003D040000}"/>
    <cellStyle name="Normal 2 62 2 16" xfId="1087" xr:uid="{00000000-0005-0000-0000-00003E040000}"/>
    <cellStyle name="Normal 2 62 2 16 2" xfId="1088" xr:uid="{00000000-0005-0000-0000-00003F040000}"/>
    <cellStyle name="Normal 2 62 2 16 3" xfId="1089" xr:uid="{00000000-0005-0000-0000-000040040000}"/>
    <cellStyle name="Normal 2 62 2 16 4" xfId="1090" xr:uid="{00000000-0005-0000-0000-000041040000}"/>
    <cellStyle name="Normal 2 62 2 16 5" xfId="1091" xr:uid="{00000000-0005-0000-0000-000042040000}"/>
    <cellStyle name="Normal 2 62 2 17" xfId="1092" xr:uid="{00000000-0005-0000-0000-000043040000}"/>
    <cellStyle name="Normal 2 62 2 17 2" xfId="1093" xr:uid="{00000000-0005-0000-0000-000044040000}"/>
    <cellStyle name="Normal 2 62 2 17 3" xfId="1094" xr:uid="{00000000-0005-0000-0000-000045040000}"/>
    <cellStyle name="Normal 2 62 2 17 4" xfId="1095" xr:uid="{00000000-0005-0000-0000-000046040000}"/>
    <cellStyle name="Normal 2 62 2 17 5" xfId="1096" xr:uid="{00000000-0005-0000-0000-000047040000}"/>
    <cellStyle name="Normal 2 62 2 18" xfId="1097" xr:uid="{00000000-0005-0000-0000-000048040000}"/>
    <cellStyle name="Normal 2 62 2 18 2" xfId="1098" xr:uid="{00000000-0005-0000-0000-000049040000}"/>
    <cellStyle name="Normal 2 62 2 18 3" xfId="1099" xr:uid="{00000000-0005-0000-0000-00004A040000}"/>
    <cellStyle name="Normal 2 62 2 18 4" xfId="1100" xr:uid="{00000000-0005-0000-0000-00004B040000}"/>
    <cellStyle name="Normal 2 62 2 18 5" xfId="1101" xr:uid="{00000000-0005-0000-0000-00004C040000}"/>
    <cellStyle name="Normal 2 62 2 2" xfId="1102" xr:uid="{00000000-0005-0000-0000-00004D040000}"/>
    <cellStyle name="Normal 2 62 2 2 2" xfId="1103" xr:uid="{00000000-0005-0000-0000-00004E040000}"/>
    <cellStyle name="Normal 2 62 2 2 3" xfId="1104" xr:uid="{00000000-0005-0000-0000-00004F040000}"/>
    <cellStyle name="Normal 2 62 2 2 4" xfId="1105" xr:uid="{00000000-0005-0000-0000-000050040000}"/>
    <cellStyle name="Normal 2 62 2 2 5" xfId="1106" xr:uid="{00000000-0005-0000-0000-000051040000}"/>
    <cellStyle name="Normal 2 62 2 3" xfId="1107" xr:uid="{00000000-0005-0000-0000-000052040000}"/>
    <cellStyle name="Normal 2 62 2 3 2" xfId="1108" xr:uid="{00000000-0005-0000-0000-000053040000}"/>
    <cellStyle name="Normal 2 62 2 3 3" xfId="1109" xr:uid="{00000000-0005-0000-0000-000054040000}"/>
    <cellStyle name="Normal 2 62 2 3 4" xfId="1110" xr:uid="{00000000-0005-0000-0000-000055040000}"/>
    <cellStyle name="Normal 2 62 2 3 5" xfId="1111" xr:uid="{00000000-0005-0000-0000-000056040000}"/>
    <cellStyle name="Normal 2 62 2 4" xfId="1112" xr:uid="{00000000-0005-0000-0000-000057040000}"/>
    <cellStyle name="Normal 2 62 2 4 2" xfId="1113" xr:uid="{00000000-0005-0000-0000-000058040000}"/>
    <cellStyle name="Normal 2 62 2 4 3" xfId="1114" xr:uid="{00000000-0005-0000-0000-000059040000}"/>
    <cellStyle name="Normal 2 62 2 4 4" xfId="1115" xr:uid="{00000000-0005-0000-0000-00005A040000}"/>
    <cellStyle name="Normal 2 62 2 4 5" xfId="1116" xr:uid="{00000000-0005-0000-0000-00005B040000}"/>
    <cellStyle name="Normal 2 62 2 5" xfId="1117" xr:uid="{00000000-0005-0000-0000-00005C040000}"/>
    <cellStyle name="Normal 2 62 2 5 2" xfId="1118" xr:uid="{00000000-0005-0000-0000-00005D040000}"/>
    <cellStyle name="Normal 2 62 2 5 3" xfId="1119" xr:uid="{00000000-0005-0000-0000-00005E040000}"/>
    <cellStyle name="Normal 2 62 2 5 4" xfId="1120" xr:uid="{00000000-0005-0000-0000-00005F040000}"/>
    <cellStyle name="Normal 2 62 2 5 5" xfId="1121" xr:uid="{00000000-0005-0000-0000-000060040000}"/>
    <cellStyle name="Normal 2 62 2 6" xfId="1122" xr:uid="{00000000-0005-0000-0000-000061040000}"/>
    <cellStyle name="Normal 2 62 2 6 2" xfId="1123" xr:uid="{00000000-0005-0000-0000-000062040000}"/>
    <cellStyle name="Normal 2 62 2 6 3" xfId="1124" xr:uid="{00000000-0005-0000-0000-000063040000}"/>
    <cellStyle name="Normal 2 62 2 6 4" xfId="1125" xr:uid="{00000000-0005-0000-0000-000064040000}"/>
    <cellStyle name="Normal 2 62 2 6 5" xfId="1126" xr:uid="{00000000-0005-0000-0000-000065040000}"/>
    <cellStyle name="Normal 2 62 2 7" xfId="1127" xr:uid="{00000000-0005-0000-0000-000066040000}"/>
    <cellStyle name="Normal 2 62 2 7 2" xfId="1128" xr:uid="{00000000-0005-0000-0000-000067040000}"/>
    <cellStyle name="Normal 2 62 2 7 3" xfId="1129" xr:uid="{00000000-0005-0000-0000-000068040000}"/>
    <cellStyle name="Normal 2 62 2 7 4" xfId="1130" xr:uid="{00000000-0005-0000-0000-000069040000}"/>
    <cellStyle name="Normal 2 62 2 7 5" xfId="1131" xr:uid="{00000000-0005-0000-0000-00006A040000}"/>
    <cellStyle name="Normal 2 62 2 8" xfId="1132" xr:uid="{00000000-0005-0000-0000-00006B040000}"/>
    <cellStyle name="Normal 2 62 2 8 2" xfId="1133" xr:uid="{00000000-0005-0000-0000-00006C040000}"/>
    <cellStyle name="Normal 2 62 2 8 3" xfId="1134" xr:uid="{00000000-0005-0000-0000-00006D040000}"/>
    <cellStyle name="Normal 2 62 2 8 4" xfId="1135" xr:uid="{00000000-0005-0000-0000-00006E040000}"/>
    <cellStyle name="Normal 2 62 2 8 5" xfId="1136" xr:uid="{00000000-0005-0000-0000-00006F040000}"/>
    <cellStyle name="Normal 2 62 2 9" xfId="1137" xr:uid="{00000000-0005-0000-0000-000070040000}"/>
    <cellStyle name="Normal 2 62 2 9 2" xfId="1138" xr:uid="{00000000-0005-0000-0000-000071040000}"/>
    <cellStyle name="Normal 2 62 2 9 3" xfId="1139" xr:uid="{00000000-0005-0000-0000-000072040000}"/>
    <cellStyle name="Normal 2 62 2 9 4" xfId="1140" xr:uid="{00000000-0005-0000-0000-000073040000}"/>
    <cellStyle name="Normal 2 62 2 9 5" xfId="1141" xr:uid="{00000000-0005-0000-0000-000074040000}"/>
    <cellStyle name="Normal 2 62 20" xfId="1142" xr:uid="{00000000-0005-0000-0000-000075040000}"/>
    <cellStyle name="Normal 2 62 21" xfId="1143" xr:uid="{00000000-0005-0000-0000-000076040000}"/>
    <cellStyle name="Normal 2 62 22" xfId="1144" xr:uid="{00000000-0005-0000-0000-000077040000}"/>
    <cellStyle name="Normal 2 62 23" xfId="1145" xr:uid="{00000000-0005-0000-0000-000078040000}"/>
    <cellStyle name="Normal 2 62 24" xfId="1146" xr:uid="{00000000-0005-0000-0000-000079040000}"/>
    <cellStyle name="Normal 2 62 3" xfId="1147" xr:uid="{00000000-0005-0000-0000-00007A040000}"/>
    <cellStyle name="Normal 2 62 3 2" xfId="1148" xr:uid="{00000000-0005-0000-0000-00007B040000}"/>
    <cellStyle name="Normal 2 62 3 3" xfId="1149" xr:uid="{00000000-0005-0000-0000-00007C040000}"/>
    <cellStyle name="Normal 2 62 3 4" xfId="1150" xr:uid="{00000000-0005-0000-0000-00007D040000}"/>
    <cellStyle name="Normal 2 62 3 5" xfId="1151" xr:uid="{00000000-0005-0000-0000-00007E040000}"/>
    <cellStyle name="Normal 2 62 4" xfId="1152" xr:uid="{00000000-0005-0000-0000-00007F040000}"/>
    <cellStyle name="Normal 2 62 4 2" xfId="1153" xr:uid="{00000000-0005-0000-0000-000080040000}"/>
    <cellStyle name="Normal 2 62 4 3" xfId="1154" xr:uid="{00000000-0005-0000-0000-000081040000}"/>
    <cellStyle name="Normal 2 62 4 4" xfId="1155" xr:uid="{00000000-0005-0000-0000-000082040000}"/>
    <cellStyle name="Normal 2 62 4 5" xfId="1156" xr:uid="{00000000-0005-0000-0000-000083040000}"/>
    <cellStyle name="Normal 2 62 5" xfId="1157" xr:uid="{00000000-0005-0000-0000-000084040000}"/>
    <cellStyle name="Normal 2 62 6" xfId="1158" xr:uid="{00000000-0005-0000-0000-000085040000}"/>
    <cellStyle name="Normal 2 62 7" xfId="1159" xr:uid="{00000000-0005-0000-0000-000086040000}"/>
    <cellStyle name="Normal 2 62 8" xfId="1160" xr:uid="{00000000-0005-0000-0000-000087040000}"/>
    <cellStyle name="Normal 2 62 9" xfId="1161" xr:uid="{00000000-0005-0000-0000-000088040000}"/>
    <cellStyle name="Normal 2 63" xfId="1162" xr:uid="{00000000-0005-0000-0000-000089040000}"/>
    <cellStyle name="Normal 2 63 2" xfId="1163" xr:uid="{00000000-0005-0000-0000-00008A040000}"/>
    <cellStyle name="Normal 2 63 3" xfId="1164" xr:uid="{00000000-0005-0000-0000-00008B040000}"/>
    <cellStyle name="Normal 2 63 4" xfId="1165" xr:uid="{00000000-0005-0000-0000-00008C040000}"/>
    <cellStyle name="Normal 2 63 5" xfId="1166" xr:uid="{00000000-0005-0000-0000-00008D040000}"/>
    <cellStyle name="Normal 2 64" xfId="1167" xr:uid="{00000000-0005-0000-0000-00008E040000}"/>
    <cellStyle name="Normal 2 64 2" xfId="1168" xr:uid="{00000000-0005-0000-0000-00008F040000}"/>
    <cellStyle name="Normal 2 64 3" xfId="1169" xr:uid="{00000000-0005-0000-0000-000090040000}"/>
    <cellStyle name="Normal 2 64 4" xfId="1170" xr:uid="{00000000-0005-0000-0000-000091040000}"/>
    <cellStyle name="Normal 2 64 5" xfId="1171" xr:uid="{00000000-0005-0000-0000-000092040000}"/>
    <cellStyle name="Normal 2 65" xfId="1172" xr:uid="{00000000-0005-0000-0000-000093040000}"/>
    <cellStyle name="Normal 2 65 2" xfId="1173" xr:uid="{00000000-0005-0000-0000-000094040000}"/>
    <cellStyle name="Normal 2 65 3" xfId="1174" xr:uid="{00000000-0005-0000-0000-000095040000}"/>
    <cellStyle name="Normal 2 65 4" xfId="1175" xr:uid="{00000000-0005-0000-0000-000096040000}"/>
    <cellStyle name="Normal 2 65 5" xfId="1176" xr:uid="{00000000-0005-0000-0000-000097040000}"/>
    <cellStyle name="Normal 2 66" xfId="1177" xr:uid="{00000000-0005-0000-0000-000098040000}"/>
    <cellStyle name="Normal 2 66 2" xfId="1178" xr:uid="{00000000-0005-0000-0000-000099040000}"/>
    <cellStyle name="Normal 2 66 3" xfId="1179" xr:uid="{00000000-0005-0000-0000-00009A040000}"/>
    <cellStyle name="Normal 2 66 4" xfId="1180" xr:uid="{00000000-0005-0000-0000-00009B040000}"/>
    <cellStyle name="Normal 2 66 5" xfId="1181" xr:uid="{00000000-0005-0000-0000-00009C040000}"/>
    <cellStyle name="Normal 2 67" xfId="1182" xr:uid="{00000000-0005-0000-0000-00009D040000}"/>
    <cellStyle name="Normal 2 67 2" xfId="1183" xr:uid="{00000000-0005-0000-0000-00009E040000}"/>
    <cellStyle name="Normal 2 67 3" xfId="1184" xr:uid="{00000000-0005-0000-0000-00009F040000}"/>
    <cellStyle name="Normal 2 67 4" xfId="1185" xr:uid="{00000000-0005-0000-0000-0000A0040000}"/>
    <cellStyle name="Normal 2 67 5" xfId="1186" xr:uid="{00000000-0005-0000-0000-0000A1040000}"/>
    <cellStyle name="Normal 2 68" xfId="1187" xr:uid="{00000000-0005-0000-0000-0000A2040000}"/>
    <cellStyle name="Normal 2 68 2" xfId="1188" xr:uid="{00000000-0005-0000-0000-0000A3040000}"/>
    <cellStyle name="Normal 2 68 3" xfId="1189" xr:uid="{00000000-0005-0000-0000-0000A4040000}"/>
    <cellStyle name="Normal 2 68 4" xfId="1190" xr:uid="{00000000-0005-0000-0000-0000A5040000}"/>
    <cellStyle name="Normal 2 68 5" xfId="1191" xr:uid="{00000000-0005-0000-0000-0000A6040000}"/>
    <cellStyle name="Normal 2 69" xfId="1192" xr:uid="{00000000-0005-0000-0000-0000A7040000}"/>
    <cellStyle name="Normal 2 69 2" xfId="1193" xr:uid="{00000000-0005-0000-0000-0000A8040000}"/>
    <cellStyle name="Normal 2 69 3" xfId="1194" xr:uid="{00000000-0005-0000-0000-0000A9040000}"/>
    <cellStyle name="Normal 2 69 4" xfId="1195" xr:uid="{00000000-0005-0000-0000-0000AA040000}"/>
    <cellStyle name="Normal 2 69 5" xfId="1196" xr:uid="{00000000-0005-0000-0000-0000AB040000}"/>
    <cellStyle name="Normal 2 7" xfId="1197" xr:uid="{00000000-0005-0000-0000-0000AC040000}"/>
    <cellStyle name="Normal 2 7 2" xfId="1198" xr:uid="{00000000-0005-0000-0000-0000AD040000}"/>
    <cellStyle name="Normal 2 7 3" xfId="1199" xr:uid="{00000000-0005-0000-0000-0000AE040000}"/>
    <cellStyle name="Normal 2 70" xfId="1200" xr:uid="{00000000-0005-0000-0000-0000AF040000}"/>
    <cellStyle name="Normal 2 70 2" xfId="1201" xr:uid="{00000000-0005-0000-0000-0000B0040000}"/>
    <cellStyle name="Normal 2 70 3" xfId="1202" xr:uid="{00000000-0005-0000-0000-0000B1040000}"/>
    <cellStyle name="Normal 2 70 4" xfId="1203" xr:uid="{00000000-0005-0000-0000-0000B2040000}"/>
    <cellStyle name="Normal 2 70 5" xfId="1204" xr:uid="{00000000-0005-0000-0000-0000B3040000}"/>
    <cellStyle name="Normal 2 71" xfId="1205" xr:uid="{00000000-0005-0000-0000-0000B4040000}"/>
    <cellStyle name="Normal 2 71 2" xfId="1206" xr:uid="{00000000-0005-0000-0000-0000B5040000}"/>
    <cellStyle name="Normal 2 71 3" xfId="1207" xr:uid="{00000000-0005-0000-0000-0000B6040000}"/>
    <cellStyle name="Normal 2 71 4" xfId="1208" xr:uid="{00000000-0005-0000-0000-0000B7040000}"/>
    <cellStyle name="Normal 2 71 5" xfId="1209" xr:uid="{00000000-0005-0000-0000-0000B8040000}"/>
    <cellStyle name="Normal 2 72" xfId="1210" xr:uid="{00000000-0005-0000-0000-0000B9040000}"/>
    <cellStyle name="Normal 2 72 2" xfId="1211" xr:uid="{00000000-0005-0000-0000-0000BA040000}"/>
    <cellStyle name="Normal 2 72 3" xfId="1212" xr:uid="{00000000-0005-0000-0000-0000BB040000}"/>
    <cellStyle name="Normal 2 72 4" xfId="1213" xr:uid="{00000000-0005-0000-0000-0000BC040000}"/>
    <cellStyle name="Normal 2 72 5" xfId="1214" xr:uid="{00000000-0005-0000-0000-0000BD040000}"/>
    <cellStyle name="Normal 2 73" xfId="1215" xr:uid="{00000000-0005-0000-0000-0000BE040000}"/>
    <cellStyle name="Normal 2 73 2" xfId="1216" xr:uid="{00000000-0005-0000-0000-0000BF040000}"/>
    <cellStyle name="Normal 2 73 3" xfId="1217" xr:uid="{00000000-0005-0000-0000-0000C0040000}"/>
    <cellStyle name="Normal 2 73 4" xfId="1218" xr:uid="{00000000-0005-0000-0000-0000C1040000}"/>
    <cellStyle name="Normal 2 73 5" xfId="1219" xr:uid="{00000000-0005-0000-0000-0000C2040000}"/>
    <cellStyle name="Normal 2 74" xfId="1220" xr:uid="{00000000-0005-0000-0000-0000C3040000}"/>
    <cellStyle name="Normal 2 74 2" xfId="1221" xr:uid="{00000000-0005-0000-0000-0000C4040000}"/>
    <cellStyle name="Normal 2 74 3" xfId="1222" xr:uid="{00000000-0005-0000-0000-0000C5040000}"/>
    <cellStyle name="Normal 2 74 4" xfId="1223" xr:uid="{00000000-0005-0000-0000-0000C6040000}"/>
    <cellStyle name="Normal 2 74 5" xfId="1224" xr:uid="{00000000-0005-0000-0000-0000C7040000}"/>
    <cellStyle name="Normal 2 75" xfId="1225" xr:uid="{00000000-0005-0000-0000-0000C8040000}"/>
    <cellStyle name="Normal 2 75 2" xfId="1226" xr:uid="{00000000-0005-0000-0000-0000C9040000}"/>
    <cellStyle name="Normal 2 75 3" xfId="1227" xr:uid="{00000000-0005-0000-0000-0000CA040000}"/>
    <cellStyle name="Normal 2 75 4" xfId="1228" xr:uid="{00000000-0005-0000-0000-0000CB040000}"/>
    <cellStyle name="Normal 2 75 5" xfId="1229" xr:uid="{00000000-0005-0000-0000-0000CC040000}"/>
    <cellStyle name="Normal 2 76" xfId="1230" xr:uid="{00000000-0005-0000-0000-0000CD040000}"/>
    <cellStyle name="Normal 2 76 2" xfId="1231" xr:uid="{00000000-0005-0000-0000-0000CE040000}"/>
    <cellStyle name="Normal 2 76 3" xfId="1232" xr:uid="{00000000-0005-0000-0000-0000CF040000}"/>
    <cellStyle name="Normal 2 76 4" xfId="1233" xr:uid="{00000000-0005-0000-0000-0000D0040000}"/>
    <cellStyle name="Normal 2 76 5" xfId="1234" xr:uid="{00000000-0005-0000-0000-0000D1040000}"/>
    <cellStyle name="Normal 2 77" xfId="1235" xr:uid="{00000000-0005-0000-0000-0000D2040000}"/>
    <cellStyle name="Normal 2 77 2" xfId="1236" xr:uid="{00000000-0005-0000-0000-0000D3040000}"/>
    <cellStyle name="Normal 2 77 3" xfId="1237" xr:uid="{00000000-0005-0000-0000-0000D4040000}"/>
    <cellStyle name="Normal 2 77 4" xfId="1238" xr:uid="{00000000-0005-0000-0000-0000D5040000}"/>
    <cellStyle name="Normal 2 77 5" xfId="1239" xr:uid="{00000000-0005-0000-0000-0000D6040000}"/>
    <cellStyle name="Normal 2 78" xfId="1240" xr:uid="{00000000-0005-0000-0000-0000D7040000}"/>
    <cellStyle name="Normal 2 78 2" xfId="1241" xr:uid="{00000000-0005-0000-0000-0000D8040000}"/>
    <cellStyle name="Normal 2 78 3" xfId="1242" xr:uid="{00000000-0005-0000-0000-0000D9040000}"/>
    <cellStyle name="Normal 2 78 4" xfId="1243" xr:uid="{00000000-0005-0000-0000-0000DA040000}"/>
    <cellStyle name="Normal 2 78 5" xfId="1244" xr:uid="{00000000-0005-0000-0000-0000DB040000}"/>
    <cellStyle name="Normal 2 79" xfId="1245" xr:uid="{00000000-0005-0000-0000-0000DC040000}"/>
    <cellStyle name="Normal 2 79 2" xfId="1246" xr:uid="{00000000-0005-0000-0000-0000DD040000}"/>
    <cellStyle name="Normal 2 79 3" xfId="1247" xr:uid="{00000000-0005-0000-0000-0000DE040000}"/>
    <cellStyle name="Normal 2 79 4" xfId="1248" xr:uid="{00000000-0005-0000-0000-0000DF040000}"/>
    <cellStyle name="Normal 2 79 5" xfId="1249" xr:uid="{00000000-0005-0000-0000-0000E0040000}"/>
    <cellStyle name="Normal 2 8" xfId="1250" xr:uid="{00000000-0005-0000-0000-0000E1040000}"/>
    <cellStyle name="Normal 2 8 2" xfId="1251" xr:uid="{00000000-0005-0000-0000-0000E2040000}"/>
    <cellStyle name="Normal 2 8 3" xfId="1252" xr:uid="{00000000-0005-0000-0000-0000E3040000}"/>
    <cellStyle name="Normal 2 80" xfId="1253" xr:uid="{00000000-0005-0000-0000-0000E4040000}"/>
    <cellStyle name="Normal 2 80 2" xfId="1254" xr:uid="{00000000-0005-0000-0000-0000E5040000}"/>
    <cellStyle name="Normal 2 80 3" xfId="1255" xr:uid="{00000000-0005-0000-0000-0000E6040000}"/>
    <cellStyle name="Normal 2 80 4" xfId="1256" xr:uid="{00000000-0005-0000-0000-0000E7040000}"/>
    <cellStyle name="Normal 2 80 5" xfId="1257" xr:uid="{00000000-0005-0000-0000-0000E8040000}"/>
    <cellStyle name="Normal 2 81" xfId="1258" xr:uid="{00000000-0005-0000-0000-0000E9040000}"/>
    <cellStyle name="Normal 2 81 2" xfId="1259" xr:uid="{00000000-0005-0000-0000-0000EA040000}"/>
    <cellStyle name="Normal 2 81 3" xfId="1260" xr:uid="{00000000-0005-0000-0000-0000EB040000}"/>
    <cellStyle name="Normal 2 81 4" xfId="1261" xr:uid="{00000000-0005-0000-0000-0000EC040000}"/>
    <cellStyle name="Normal 2 81 5" xfId="1262" xr:uid="{00000000-0005-0000-0000-0000ED040000}"/>
    <cellStyle name="Normal 2 82" xfId="1263" xr:uid="{00000000-0005-0000-0000-0000EE040000}"/>
    <cellStyle name="Normal 2 82 2" xfId="1264" xr:uid="{00000000-0005-0000-0000-0000EF040000}"/>
    <cellStyle name="Normal 2 82 3" xfId="1265" xr:uid="{00000000-0005-0000-0000-0000F0040000}"/>
    <cellStyle name="Normal 2 82 4" xfId="1266" xr:uid="{00000000-0005-0000-0000-0000F1040000}"/>
    <cellStyle name="Normal 2 82 5" xfId="1267" xr:uid="{00000000-0005-0000-0000-0000F2040000}"/>
    <cellStyle name="Normal 2 83" xfId="1268" xr:uid="{00000000-0005-0000-0000-0000F3040000}"/>
    <cellStyle name="Normal 2 83 2" xfId="1269" xr:uid="{00000000-0005-0000-0000-0000F4040000}"/>
    <cellStyle name="Normal 2 83 3" xfId="1270" xr:uid="{00000000-0005-0000-0000-0000F5040000}"/>
    <cellStyle name="Normal 2 83 4" xfId="1271" xr:uid="{00000000-0005-0000-0000-0000F6040000}"/>
    <cellStyle name="Normal 2 83 5" xfId="1272" xr:uid="{00000000-0005-0000-0000-0000F7040000}"/>
    <cellStyle name="Normal 2 84" xfId="1273" xr:uid="{00000000-0005-0000-0000-0000F8040000}"/>
    <cellStyle name="Normal 2 84 2" xfId="1274" xr:uid="{00000000-0005-0000-0000-0000F9040000}"/>
    <cellStyle name="Normal 2 84 3" xfId="1275" xr:uid="{00000000-0005-0000-0000-0000FA040000}"/>
    <cellStyle name="Normal 2 84 4" xfId="1276" xr:uid="{00000000-0005-0000-0000-0000FB040000}"/>
    <cellStyle name="Normal 2 84 5" xfId="1277" xr:uid="{00000000-0005-0000-0000-0000FC040000}"/>
    <cellStyle name="Normal 2 85" xfId="1278" xr:uid="{00000000-0005-0000-0000-0000FD040000}"/>
    <cellStyle name="Normal 2 85 2" xfId="1279" xr:uid="{00000000-0005-0000-0000-0000FE040000}"/>
    <cellStyle name="Normal 2 85 3" xfId="1280" xr:uid="{00000000-0005-0000-0000-0000FF040000}"/>
    <cellStyle name="Normal 2 85 4" xfId="1281" xr:uid="{00000000-0005-0000-0000-000000050000}"/>
    <cellStyle name="Normal 2 85 5" xfId="1282" xr:uid="{00000000-0005-0000-0000-000001050000}"/>
    <cellStyle name="Normal 2 86" xfId="1283" xr:uid="{00000000-0005-0000-0000-000002050000}"/>
    <cellStyle name="Normal 2 86 2" xfId="1284" xr:uid="{00000000-0005-0000-0000-000003050000}"/>
    <cellStyle name="Normal 2 86 3" xfId="1285" xr:uid="{00000000-0005-0000-0000-000004050000}"/>
    <cellStyle name="Normal 2 86 4" xfId="1286" xr:uid="{00000000-0005-0000-0000-000005050000}"/>
    <cellStyle name="Normal 2 86 5" xfId="1287" xr:uid="{00000000-0005-0000-0000-000006050000}"/>
    <cellStyle name="Normal 2 87" xfId="1288" xr:uid="{00000000-0005-0000-0000-000007050000}"/>
    <cellStyle name="Normal 2 87 2" xfId="1289" xr:uid="{00000000-0005-0000-0000-000008050000}"/>
    <cellStyle name="Normal 2 87 3" xfId="1290" xr:uid="{00000000-0005-0000-0000-000009050000}"/>
    <cellStyle name="Normal 2 87 4" xfId="1291" xr:uid="{00000000-0005-0000-0000-00000A050000}"/>
    <cellStyle name="Normal 2 87 5" xfId="1292" xr:uid="{00000000-0005-0000-0000-00000B050000}"/>
    <cellStyle name="Normal 2 88" xfId="1293" xr:uid="{00000000-0005-0000-0000-00000C050000}"/>
    <cellStyle name="Normal 2 88 2" xfId="1294" xr:uid="{00000000-0005-0000-0000-00000D050000}"/>
    <cellStyle name="Normal 2 88 3" xfId="1295" xr:uid="{00000000-0005-0000-0000-00000E050000}"/>
    <cellStyle name="Normal 2 88 4" xfId="1296" xr:uid="{00000000-0005-0000-0000-00000F050000}"/>
    <cellStyle name="Normal 2 88 5" xfId="1297" xr:uid="{00000000-0005-0000-0000-000010050000}"/>
    <cellStyle name="Normal 2 89" xfId="1298" xr:uid="{00000000-0005-0000-0000-000011050000}"/>
    <cellStyle name="Normal 2 89 2" xfId="1299" xr:uid="{00000000-0005-0000-0000-000012050000}"/>
    <cellStyle name="Normal 2 89 3" xfId="1300" xr:uid="{00000000-0005-0000-0000-000013050000}"/>
    <cellStyle name="Normal 2 89 4" xfId="1301" xr:uid="{00000000-0005-0000-0000-000014050000}"/>
    <cellStyle name="Normal 2 89 5" xfId="1302" xr:uid="{00000000-0005-0000-0000-000015050000}"/>
    <cellStyle name="Normal 2 9" xfId="1303" xr:uid="{00000000-0005-0000-0000-000016050000}"/>
    <cellStyle name="Normal 2 9 2" xfId="1304" xr:uid="{00000000-0005-0000-0000-000017050000}"/>
    <cellStyle name="Normal 2 9 3" xfId="1305" xr:uid="{00000000-0005-0000-0000-000018050000}"/>
    <cellStyle name="Normal 2 90" xfId="1306" xr:uid="{00000000-0005-0000-0000-000019050000}"/>
    <cellStyle name="Normal 2 90 2" xfId="1307" xr:uid="{00000000-0005-0000-0000-00001A050000}"/>
    <cellStyle name="Normal 2 90 3" xfId="1308" xr:uid="{00000000-0005-0000-0000-00001B050000}"/>
    <cellStyle name="Normal 2 90 4" xfId="1309" xr:uid="{00000000-0005-0000-0000-00001C050000}"/>
    <cellStyle name="Normal 2 90 5" xfId="1310" xr:uid="{00000000-0005-0000-0000-00001D050000}"/>
    <cellStyle name="Normal 2 91" xfId="1311" xr:uid="{00000000-0005-0000-0000-00001E050000}"/>
    <cellStyle name="Normal 2 91 2" xfId="1312" xr:uid="{00000000-0005-0000-0000-00001F050000}"/>
    <cellStyle name="Normal 2 91 3" xfId="1313" xr:uid="{00000000-0005-0000-0000-000020050000}"/>
    <cellStyle name="Normal 2 91 4" xfId="1314" xr:uid="{00000000-0005-0000-0000-000021050000}"/>
    <cellStyle name="Normal 2 91 5" xfId="1315" xr:uid="{00000000-0005-0000-0000-000022050000}"/>
    <cellStyle name="Normal 2 92" xfId="1316" xr:uid="{00000000-0005-0000-0000-000023050000}"/>
    <cellStyle name="Normal 2 92 2" xfId="1317" xr:uid="{00000000-0005-0000-0000-000024050000}"/>
    <cellStyle name="Normal 2 92 3" xfId="1318" xr:uid="{00000000-0005-0000-0000-000025050000}"/>
    <cellStyle name="Normal 2 92 4" xfId="1319" xr:uid="{00000000-0005-0000-0000-000026050000}"/>
    <cellStyle name="Normal 2 92 5" xfId="1320" xr:uid="{00000000-0005-0000-0000-000027050000}"/>
    <cellStyle name="Normal 2 93" xfId="1321" xr:uid="{00000000-0005-0000-0000-000028050000}"/>
    <cellStyle name="Normal 2 93 2" xfId="1322" xr:uid="{00000000-0005-0000-0000-000029050000}"/>
    <cellStyle name="Normal 2 93 3" xfId="1323" xr:uid="{00000000-0005-0000-0000-00002A050000}"/>
    <cellStyle name="Normal 2 93 4" xfId="1324" xr:uid="{00000000-0005-0000-0000-00002B050000}"/>
    <cellStyle name="Normal 2 93 5" xfId="1325" xr:uid="{00000000-0005-0000-0000-00002C050000}"/>
    <cellStyle name="Normal 2 94" xfId="1326" xr:uid="{00000000-0005-0000-0000-00002D050000}"/>
    <cellStyle name="Normal 2 94 2" xfId="1327" xr:uid="{00000000-0005-0000-0000-00002E050000}"/>
    <cellStyle name="Normal 2 94 3" xfId="1328" xr:uid="{00000000-0005-0000-0000-00002F050000}"/>
    <cellStyle name="Normal 2 94 4" xfId="1329" xr:uid="{00000000-0005-0000-0000-000030050000}"/>
    <cellStyle name="Normal 2 94 5" xfId="1330" xr:uid="{00000000-0005-0000-0000-000031050000}"/>
    <cellStyle name="Normal 2 95" xfId="1331" xr:uid="{00000000-0005-0000-0000-000032050000}"/>
    <cellStyle name="Normal 2 95 2" xfId="1332" xr:uid="{00000000-0005-0000-0000-000033050000}"/>
    <cellStyle name="Normal 2 95 3" xfId="1333" xr:uid="{00000000-0005-0000-0000-000034050000}"/>
    <cellStyle name="Normal 2 95 4" xfId="1334" xr:uid="{00000000-0005-0000-0000-000035050000}"/>
    <cellStyle name="Normal 2 95 5" xfId="1335" xr:uid="{00000000-0005-0000-0000-000036050000}"/>
    <cellStyle name="Normal 2 96" xfId="1336" xr:uid="{00000000-0005-0000-0000-000037050000}"/>
    <cellStyle name="Normal 2 96 2" xfId="1337" xr:uid="{00000000-0005-0000-0000-000038050000}"/>
    <cellStyle name="Normal 2 96 3" xfId="1338" xr:uid="{00000000-0005-0000-0000-000039050000}"/>
    <cellStyle name="Normal 2 96 4" xfId="1339" xr:uid="{00000000-0005-0000-0000-00003A050000}"/>
    <cellStyle name="Normal 2 96 5" xfId="1340" xr:uid="{00000000-0005-0000-0000-00003B050000}"/>
    <cellStyle name="Normal 2 97" xfId="1341" xr:uid="{00000000-0005-0000-0000-00003C050000}"/>
    <cellStyle name="Normal 2 97 2" xfId="1342" xr:uid="{00000000-0005-0000-0000-00003D050000}"/>
    <cellStyle name="Normal 2 97 3" xfId="1343" xr:uid="{00000000-0005-0000-0000-00003E050000}"/>
    <cellStyle name="Normal 2 97 4" xfId="1344" xr:uid="{00000000-0005-0000-0000-00003F050000}"/>
    <cellStyle name="Normal 2 97 5" xfId="1345" xr:uid="{00000000-0005-0000-0000-000040050000}"/>
    <cellStyle name="Normal 2 98" xfId="1346" xr:uid="{00000000-0005-0000-0000-000041050000}"/>
    <cellStyle name="Normal 2 98 10" xfId="1347" xr:uid="{00000000-0005-0000-0000-000042050000}"/>
    <cellStyle name="Normal 2 98 11" xfId="1348" xr:uid="{00000000-0005-0000-0000-000043050000}"/>
    <cellStyle name="Normal 2 98 12" xfId="1349" xr:uid="{00000000-0005-0000-0000-000044050000}"/>
    <cellStyle name="Normal 2 98 13" xfId="1350" xr:uid="{00000000-0005-0000-0000-000045050000}"/>
    <cellStyle name="Normal 2 98 14" xfId="1351" xr:uid="{00000000-0005-0000-0000-000046050000}"/>
    <cellStyle name="Normal 2 98 15" xfId="1352" xr:uid="{00000000-0005-0000-0000-000047050000}"/>
    <cellStyle name="Normal 2 98 16" xfId="1353" xr:uid="{00000000-0005-0000-0000-000048050000}"/>
    <cellStyle name="Normal 2 98 17" xfId="1354" xr:uid="{00000000-0005-0000-0000-000049050000}"/>
    <cellStyle name="Normal 2 98 18" xfId="1355" xr:uid="{00000000-0005-0000-0000-00004A050000}"/>
    <cellStyle name="Normal 2 98 19" xfId="1356" xr:uid="{00000000-0005-0000-0000-00004B050000}"/>
    <cellStyle name="Normal 2 98 2" xfId="1357" xr:uid="{00000000-0005-0000-0000-00004C050000}"/>
    <cellStyle name="Normal 2 98 20" xfId="1358" xr:uid="{00000000-0005-0000-0000-00004D050000}"/>
    <cellStyle name="Normal 2 98 21" xfId="1359" xr:uid="{00000000-0005-0000-0000-00004E050000}"/>
    <cellStyle name="Normal 2 98 22" xfId="1360" xr:uid="{00000000-0005-0000-0000-00004F050000}"/>
    <cellStyle name="Normal 2 98 3" xfId="1361" xr:uid="{00000000-0005-0000-0000-000050050000}"/>
    <cellStyle name="Normal 2 98 4" xfId="1362" xr:uid="{00000000-0005-0000-0000-000051050000}"/>
    <cellStyle name="Normal 2 98 5" xfId="1363" xr:uid="{00000000-0005-0000-0000-000052050000}"/>
    <cellStyle name="Normal 2 98 6" xfId="1364" xr:uid="{00000000-0005-0000-0000-000053050000}"/>
    <cellStyle name="Normal 2 98 7" xfId="1365" xr:uid="{00000000-0005-0000-0000-000054050000}"/>
    <cellStyle name="Normal 2 98 8" xfId="1366" xr:uid="{00000000-0005-0000-0000-000055050000}"/>
    <cellStyle name="Normal 2 98 9" xfId="1367" xr:uid="{00000000-0005-0000-0000-000056050000}"/>
    <cellStyle name="Normal 2 99" xfId="1368" xr:uid="{00000000-0005-0000-0000-000057050000}"/>
    <cellStyle name="Normal 2_Capital Chgs Oct29 and Nov1" xfId="1369" xr:uid="{00000000-0005-0000-0000-000058050000}"/>
    <cellStyle name="Normal 20" xfId="1370" xr:uid="{00000000-0005-0000-0000-000059050000}"/>
    <cellStyle name="Normal 20 10" xfId="1371" xr:uid="{00000000-0005-0000-0000-00005A050000}"/>
    <cellStyle name="Normal 20 10 2" xfId="1372" xr:uid="{00000000-0005-0000-0000-00005B050000}"/>
    <cellStyle name="Normal 20 11" xfId="1373" xr:uid="{00000000-0005-0000-0000-00005C050000}"/>
    <cellStyle name="Normal 20 11 2" xfId="1374" xr:uid="{00000000-0005-0000-0000-00005D050000}"/>
    <cellStyle name="Normal 20 12" xfId="1375" xr:uid="{00000000-0005-0000-0000-00005E050000}"/>
    <cellStyle name="Normal 20 12 2" xfId="1376" xr:uid="{00000000-0005-0000-0000-00005F050000}"/>
    <cellStyle name="Normal 20 13" xfId="1377" xr:uid="{00000000-0005-0000-0000-000060050000}"/>
    <cellStyle name="Normal 20 13 2" xfId="1378" xr:uid="{00000000-0005-0000-0000-000061050000}"/>
    <cellStyle name="Normal 20 14" xfId="1379" xr:uid="{00000000-0005-0000-0000-000062050000}"/>
    <cellStyle name="Normal 20 14 2" xfId="1380" xr:uid="{00000000-0005-0000-0000-000063050000}"/>
    <cellStyle name="Normal 20 15" xfId="1381" xr:uid="{00000000-0005-0000-0000-000064050000}"/>
    <cellStyle name="Normal 20 15 2" xfId="1382" xr:uid="{00000000-0005-0000-0000-000065050000}"/>
    <cellStyle name="Normal 20 16" xfId="1383" xr:uid="{00000000-0005-0000-0000-000066050000}"/>
    <cellStyle name="Normal 20 16 2" xfId="1384" xr:uid="{00000000-0005-0000-0000-000067050000}"/>
    <cellStyle name="Normal 20 17" xfId="1385" xr:uid="{00000000-0005-0000-0000-000068050000}"/>
    <cellStyle name="Normal 20 17 2" xfId="1386" xr:uid="{00000000-0005-0000-0000-000069050000}"/>
    <cellStyle name="Normal 20 18" xfId="1387" xr:uid="{00000000-0005-0000-0000-00006A050000}"/>
    <cellStyle name="Normal 20 18 2" xfId="1388" xr:uid="{00000000-0005-0000-0000-00006B050000}"/>
    <cellStyle name="Normal 20 19" xfId="1389" xr:uid="{00000000-0005-0000-0000-00006C050000}"/>
    <cellStyle name="Normal 20 19 2" xfId="1390" xr:uid="{00000000-0005-0000-0000-00006D050000}"/>
    <cellStyle name="Normal 20 2" xfId="1391" xr:uid="{00000000-0005-0000-0000-00006E050000}"/>
    <cellStyle name="Normal 20 2 2" xfId="1392" xr:uid="{00000000-0005-0000-0000-00006F050000}"/>
    <cellStyle name="Normal 20 2 2 2" xfId="1393" xr:uid="{00000000-0005-0000-0000-000070050000}"/>
    <cellStyle name="Normal 20 2 3" xfId="1394" xr:uid="{00000000-0005-0000-0000-000071050000}"/>
    <cellStyle name="Normal 20 20" xfId="1395" xr:uid="{00000000-0005-0000-0000-000072050000}"/>
    <cellStyle name="Normal 20 20 2" xfId="1396" xr:uid="{00000000-0005-0000-0000-000073050000}"/>
    <cellStyle name="Normal 20 21" xfId="1397" xr:uid="{00000000-0005-0000-0000-000074050000}"/>
    <cellStyle name="Normal 20 21 2" xfId="1398" xr:uid="{00000000-0005-0000-0000-000075050000}"/>
    <cellStyle name="Normal 20 22" xfId="1399" xr:uid="{00000000-0005-0000-0000-000076050000}"/>
    <cellStyle name="Normal 20 22 2" xfId="1400" xr:uid="{00000000-0005-0000-0000-000077050000}"/>
    <cellStyle name="Normal 20 23" xfId="1401" xr:uid="{00000000-0005-0000-0000-000078050000}"/>
    <cellStyle name="Normal 20 23 2" xfId="1402" xr:uid="{00000000-0005-0000-0000-000079050000}"/>
    <cellStyle name="Normal 20 24" xfId="1403" xr:uid="{00000000-0005-0000-0000-00007A050000}"/>
    <cellStyle name="Normal 20 24 2" xfId="1404" xr:uid="{00000000-0005-0000-0000-00007B050000}"/>
    <cellStyle name="Normal 20 25" xfId="1405" xr:uid="{00000000-0005-0000-0000-00007C050000}"/>
    <cellStyle name="Normal 20 25 2" xfId="1406" xr:uid="{00000000-0005-0000-0000-00007D050000}"/>
    <cellStyle name="Normal 20 26" xfId="1407" xr:uid="{00000000-0005-0000-0000-00007E050000}"/>
    <cellStyle name="Normal 20 27" xfId="1408" xr:uid="{00000000-0005-0000-0000-00007F050000}"/>
    <cellStyle name="Normal 20 28" xfId="1409" xr:uid="{00000000-0005-0000-0000-000080050000}"/>
    <cellStyle name="Normal 20 29" xfId="1410" xr:uid="{00000000-0005-0000-0000-000081050000}"/>
    <cellStyle name="Normal 20 3" xfId="1411" xr:uid="{00000000-0005-0000-0000-000082050000}"/>
    <cellStyle name="Normal 20 3 2" xfId="1412" xr:uid="{00000000-0005-0000-0000-000083050000}"/>
    <cellStyle name="Normal 20 3 3" xfId="1413" xr:uid="{00000000-0005-0000-0000-000084050000}"/>
    <cellStyle name="Normal 20 30" xfId="1414" xr:uid="{00000000-0005-0000-0000-000085050000}"/>
    <cellStyle name="Normal 20 31" xfId="1415" xr:uid="{00000000-0005-0000-0000-000086050000}"/>
    <cellStyle name="Normal 20 32" xfId="1416" xr:uid="{00000000-0005-0000-0000-000087050000}"/>
    <cellStyle name="Normal 20 33" xfId="1417" xr:uid="{00000000-0005-0000-0000-000088050000}"/>
    <cellStyle name="Normal 20 34" xfId="1418" xr:uid="{00000000-0005-0000-0000-000089050000}"/>
    <cellStyle name="Normal 20 35" xfId="1419" xr:uid="{00000000-0005-0000-0000-00008A050000}"/>
    <cellStyle name="Normal 20 36" xfId="1420" xr:uid="{00000000-0005-0000-0000-00008B050000}"/>
    <cellStyle name="Normal 20 37" xfId="1421" xr:uid="{00000000-0005-0000-0000-00008C050000}"/>
    <cellStyle name="Normal 20 38" xfId="1422" xr:uid="{00000000-0005-0000-0000-00008D050000}"/>
    <cellStyle name="Normal 20 4" xfId="1423" xr:uid="{00000000-0005-0000-0000-00008E050000}"/>
    <cellStyle name="Normal 20 4 2" xfId="1424" xr:uid="{00000000-0005-0000-0000-00008F050000}"/>
    <cellStyle name="Normal 20 4 3" xfId="1425" xr:uid="{00000000-0005-0000-0000-000090050000}"/>
    <cellStyle name="Normal 20 5" xfId="1426" xr:uid="{00000000-0005-0000-0000-000091050000}"/>
    <cellStyle name="Normal 20 5 2" xfId="1427" xr:uid="{00000000-0005-0000-0000-000092050000}"/>
    <cellStyle name="Normal 20 6" xfId="1428" xr:uid="{00000000-0005-0000-0000-000093050000}"/>
    <cellStyle name="Normal 20 6 2" xfId="1429" xr:uid="{00000000-0005-0000-0000-000094050000}"/>
    <cellStyle name="Normal 20 7" xfId="1430" xr:uid="{00000000-0005-0000-0000-000095050000}"/>
    <cellStyle name="Normal 20 7 2" xfId="1431" xr:uid="{00000000-0005-0000-0000-000096050000}"/>
    <cellStyle name="Normal 20 8" xfId="1432" xr:uid="{00000000-0005-0000-0000-000097050000}"/>
    <cellStyle name="Normal 20 8 2" xfId="1433" xr:uid="{00000000-0005-0000-0000-000098050000}"/>
    <cellStyle name="Normal 20 9" xfId="1434" xr:uid="{00000000-0005-0000-0000-000099050000}"/>
    <cellStyle name="Normal 20 9 2" xfId="1435" xr:uid="{00000000-0005-0000-0000-00009A050000}"/>
    <cellStyle name="Normal 21" xfId="1436" xr:uid="{00000000-0005-0000-0000-00009B050000}"/>
    <cellStyle name="Normal 21 10" xfId="1437" xr:uid="{00000000-0005-0000-0000-00009C050000}"/>
    <cellStyle name="Normal 21 10 2" xfId="1438" xr:uid="{00000000-0005-0000-0000-00009D050000}"/>
    <cellStyle name="Normal 21 11" xfId="1439" xr:uid="{00000000-0005-0000-0000-00009E050000}"/>
    <cellStyle name="Normal 21 11 2" xfId="1440" xr:uid="{00000000-0005-0000-0000-00009F050000}"/>
    <cellStyle name="Normal 21 12" xfId="1441" xr:uid="{00000000-0005-0000-0000-0000A0050000}"/>
    <cellStyle name="Normal 21 12 2" xfId="1442" xr:uid="{00000000-0005-0000-0000-0000A1050000}"/>
    <cellStyle name="Normal 21 13" xfId="1443" xr:uid="{00000000-0005-0000-0000-0000A2050000}"/>
    <cellStyle name="Normal 21 13 2" xfId="1444" xr:uid="{00000000-0005-0000-0000-0000A3050000}"/>
    <cellStyle name="Normal 21 14" xfId="1445" xr:uid="{00000000-0005-0000-0000-0000A4050000}"/>
    <cellStyle name="Normal 21 14 2" xfId="1446" xr:uid="{00000000-0005-0000-0000-0000A5050000}"/>
    <cellStyle name="Normal 21 15" xfId="1447" xr:uid="{00000000-0005-0000-0000-0000A6050000}"/>
    <cellStyle name="Normal 21 15 2" xfId="1448" xr:uid="{00000000-0005-0000-0000-0000A7050000}"/>
    <cellStyle name="Normal 21 16" xfId="1449" xr:uid="{00000000-0005-0000-0000-0000A8050000}"/>
    <cellStyle name="Normal 21 16 2" xfId="1450" xr:uid="{00000000-0005-0000-0000-0000A9050000}"/>
    <cellStyle name="Normal 21 17" xfId="1451" xr:uid="{00000000-0005-0000-0000-0000AA050000}"/>
    <cellStyle name="Normal 21 17 2" xfId="1452" xr:uid="{00000000-0005-0000-0000-0000AB050000}"/>
    <cellStyle name="Normal 21 18" xfId="1453" xr:uid="{00000000-0005-0000-0000-0000AC050000}"/>
    <cellStyle name="Normal 21 18 2" xfId="1454" xr:uid="{00000000-0005-0000-0000-0000AD050000}"/>
    <cellStyle name="Normal 21 19" xfId="1455" xr:uid="{00000000-0005-0000-0000-0000AE050000}"/>
    <cellStyle name="Normal 21 19 2" xfId="1456" xr:uid="{00000000-0005-0000-0000-0000AF050000}"/>
    <cellStyle name="Normal 21 2" xfId="1457" xr:uid="{00000000-0005-0000-0000-0000B0050000}"/>
    <cellStyle name="Normal 21 2 2" xfId="1458" xr:uid="{00000000-0005-0000-0000-0000B1050000}"/>
    <cellStyle name="Normal 21 20" xfId="1459" xr:uid="{00000000-0005-0000-0000-0000B2050000}"/>
    <cellStyle name="Normal 21 20 2" xfId="1460" xr:uid="{00000000-0005-0000-0000-0000B3050000}"/>
    <cellStyle name="Normal 21 21" xfId="1461" xr:uid="{00000000-0005-0000-0000-0000B4050000}"/>
    <cellStyle name="Normal 21 21 2" xfId="1462" xr:uid="{00000000-0005-0000-0000-0000B5050000}"/>
    <cellStyle name="Normal 21 22" xfId="1463" xr:uid="{00000000-0005-0000-0000-0000B6050000}"/>
    <cellStyle name="Normal 21 22 2" xfId="1464" xr:uid="{00000000-0005-0000-0000-0000B7050000}"/>
    <cellStyle name="Normal 21 23" xfId="1465" xr:uid="{00000000-0005-0000-0000-0000B8050000}"/>
    <cellStyle name="Normal 21 23 2" xfId="1466" xr:uid="{00000000-0005-0000-0000-0000B9050000}"/>
    <cellStyle name="Normal 21 24" xfId="1467" xr:uid="{00000000-0005-0000-0000-0000BA050000}"/>
    <cellStyle name="Normal 21 24 2" xfId="1468" xr:uid="{00000000-0005-0000-0000-0000BB050000}"/>
    <cellStyle name="Normal 21 25" xfId="1469" xr:uid="{00000000-0005-0000-0000-0000BC050000}"/>
    <cellStyle name="Normal 21 25 2" xfId="1470" xr:uid="{00000000-0005-0000-0000-0000BD050000}"/>
    <cellStyle name="Normal 21 26" xfId="1471" xr:uid="{00000000-0005-0000-0000-0000BE050000}"/>
    <cellStyle name="Normal 21 27" xfId="1472" xr:uid="{00000000-0005-0000-0000-0000BF050000}"/>
    <cellStyle name="Normal 21 28" xfId="1473" xr:uid="{00000000-0005-0000-0000-0000C0050000}"/>
    <cellStyle name="Normal 21 29" xfId="1474" xr:uid="{00000000-0005-0000-0000-0000C1050000}"/>
    <cellStyle name="Normal 21 3" xfId="1475" xr:uid="{00000000-0005-0000-0000-0000C2050000}"/>
    <cellStyle name="Normal 21 3 2" xfId="1476" xr:uid="{00000000-0005-0000-0000-0000C3050000}"/>
    <cellStyle name="Normal 21 30" xfId="1477" xr:uid="{00000000-0005-0000-0000-0000C4050000}"/>
    <cellStyle name="Normal 21 31" xfId="1478" xr:uid="{00000000-0005-0000-0000-0000C5050000}"/>
    <cellStyle name="Normal 21 32" xfId="1479" xr:uid="{00000000-0005-0000-0000-0000C6050000}"/>
    <cellStyle name="Normal 21 33" xfId="1480" xr:uid="{00000000-0005-0000-0000-0000C7050000}"/>
    <cellStyle name="Normal 21 34" xfId="1481" xr:uid="{00000000-0005-0000-0000-0000C8050000}"/>
    <cellStyle name="Normal 21 35" xfId="1482" xr:uid="{00000000-0005-0000-0000-0000C9050000}"/>
    <cellStyle name="Normal 21 36" xfId="1483" xr:uid="{00000000-0005-0000-0000-0000CA050000}"/>
    <cellStyle name="Normal 21 37" xfId="1484" xr:uid="{00000000-0005-0000-0000-0000CB050000}"/>
    <cellStyle name="Normal 21 38" xfId="1485" xr:uid="{00000000-0005-0000-0000-0000CC050000}"/>
    <cellStyle name="Normal 21 4" xfId="1486" xr:uid="{00000000-0005-0000-0000-0000CD050000}"/>
    <cellStyle name="Normal 21 4 2" xfId="1487" xr:uid="{00000000-0005-0000-0000-0000CE050000}"/>
    <cellStyle name="Normal 21 5" xfId="1488" xr:uid="{00000000-0005-0000-0000-0000CF050000}"/>
    <cellStyle name="Normal 21 5 2" xfId="1489" xr:uid="{00000000-0005-0000-0000-0000D0050000}"/>
    <cellStyle name="Normal 21 6" xfId="1490" xr:uid="{00000000-0005-0000-0000-0000D1050000}"/>
    <cellStyle name="Normal 21 6 2" xfId="1491" xr:uid="{00000000-0005-0000-0000-0000D2050000}"/>
    <cellStyle name="Normal 21 7" xfId="1492" xr:uid="{00000000-0005-0000-0000-0000D3050000}"/>
    <cellStyle name="Normal 21 7 2" xfId="1493" xr:uid="{00000000-0005-0000-0000-0000D4050000}"/>
    <cellStyle name="Normal 21 8" xfId="1494" xr:uid="{00000000-0005-0000-0000-0000D5050000}"/>
    <cellStyle name="Normal 21 8 2" xfId="1495" xr:uid="{00000000-0005-0000-0000-0000D6050000}"/>
    <cellStyle name="Normal 21 9" xfId="1496" xr:uid="{00000000-0005-0000-0000-0000D7050000}"/>
    <cellStyle name="Normal 21 9 2" xfId="1497" xr:uid="{00000000-0005-0000-0000-0000D8050000}"/>
    <cellStyle name="Normal 22" xfId="1498" xr:uid="{00000000-0005-0000-0000-0000D9050000}"/>
    <cellStyle name="Normal 22 10" xfId="1499" xr:uid="{00000000-0005-0000-0000-0000DA050000}"/>
    <cellStyle name="Normal 22 10 2" xfId="1500" xr:uid="{00000000-0005-0000-0000-0000DB050000}"/>
    <cellStyle name="Normal 22 11" xfId="1501" xr:uid="{00000000-0005-0000-0000-0000DC050000}"/>
    <cellStyle name="Normal 22 11 2" xfId="1502" xr:uid="{00000000-0005-0000-0000-0000DD050000}"/>
    <cellStyle name="Normal 22 12" xfId="1503" xr:uid="{00000000-0005-0000-0000-0000DE050000}"/>
    <cellStyle name="Normal 22 12 2" xfId="1504" xr:uid="{00000000-0005-0000-0000-0000DF050000}"/>
    <cellStyle name="Normal 22 13" xfId="1505" xr:uid="{00000000-0005-0000-0000-0000E0050000}"/>
    <cellStyle name="Normal 22 13 2" xfId="1506" xr:uid="{00000000-0005-0000-0000-0000E1050000}"/>
    <cellStyle name="Normal 22 14" xfId="1507" xr:uid="{00000000-0005-0000-0000-0000E2050000}"/>
    <cellStyle name="Normal 22 14 2" xfId="1508" xr:uid="{00000000-0005-0000-0000-0000E3050000}"/>
    <cellStyle name="Normal 22 15" xfId="1509" xr:uid="{00000000-0005-0000-0000-0000E4050000}"/>
    <cellStyle name="Normal 22 15 2" xfId="1510" xr:uid="{00000000-0005-0000-0000-0000E5050000}"/>
    <cellStyle name="Normal 22 16" xfId="1511" xr:uid="{00000000-0005-0000-0000-0000E6050000}"/>
    <cellStyle name="Normal 22 16 2" xfId="1512" xr:uid="{00000000-0005-0000-0000-0000E7050000}"/>
    <cellStyle name="Normal 22 17" xfId="1513" xr:uid="{00000000-0005-0000-0000-0000E8050000}"/>
    <cellStyle name="Normal 22 17 2" xfId="1514" xr:uid="{00000000-0005-0000-0000-0000E9050000}"/>
    <cellStyle name="Normal 22 18" xfId="1515" xr:uid="{00000000-0005-0000-0000-0000EA050000}"/>
    <cellStyle name="Normal 22 18 2" xfId="1516" xr:uid="{00000000-0005-0000-0000-0000EB050000}"/>
    <cellStyle name="Normal 22 19" xfId="1517" xr:uid="{00000000-0005-0000-0000-0000EC050000}"/>
    <cellStyle name="Normal 22 19 2" xfId="1518" xr:uid="{00000000-0005-0000-0000-0000ED050000}"/>
    <cellStyle name="Normal 22 2" xfId="1519" xr:uid="{00000000-0005-0000-0000-0000EE050000}"/>
    <cellStyle name="Normal 22 2 2" xfId="1520" xr:uid="{00000000-0005-0000-0000-0000EF050000}"/>
    <cellStyle name="Normal 22 2 3" xfId="1521" xr:uid="{00000000-0005-0000-0000-0000F0050000}"/>
    <cellStyle name="Normal 22 20" xfId="1522" xr:uid="{00000000-0005-0000-0000-0000F1050000}"/>
    <cellStyle name="Normal 22 20 2" xfId="1523" xr:uid="{00000000-0005-0000-0000-0000F2050000}"/>
    <cellStyle name="Normal 22 21" xfId="1524" xr:uid="{00000000-0005-0000-0000-0000F3050000}"/>
    <cellStyle name="Normal 22 21 2" xfId="1525" xr:uid="{00000000-0005-0000-0000-0000F4050000}"/>
    <cellStyle name="Normal 22 22" xfId="1526" xr:uid="{00000000-0005-0000-0000-0000F5050000}"/>
    <cellStyle name="Normal 22 22 2" xfId="1527" xr:uid="{00000000-0005-0000-0000-0000F6050000}"/>
    <cellStyle name="Normal 22 23" xfId="1528" xr:uid="{00000000-0005-0000-0000-0000F7050000}"/>
    <cellStyle name="Normal 22 23 2" xfId="1529" xr:uid="{00000000-0005-0000-0000-0000F8050000}"/>
    <cellStyle name="Normal 22 24" xfId="1530" xr:uid="{00000000-0005-0000-0000-0000F9050000}"/>
    <cellStyle name="Normal 22 24 2" xfId="1531" xr:uid="{00000000-0005-0000-0000-0000FA050000}"/>
    <cellStyle name="Normal 22 25" xfId="1532" xr:uid="{00000000-0005-0000-0000-0000FB050000}"/>
    <cellStyle name="Normal 22 25 2" xfId="1533" xr:uid="{00000000-0005-0000-0000-0000FC050000}"/>
    <cellStyle name="Normal 22 26" xfId="1534" xr:uid="{00000000-0005-0000-0000-0000FD050000}"/>
    <cellStyle name="Normal 22 27" xfId="1535" xr:uid="{00000000-0005-0000-0000-0000FE050000}"/>
    <cellStyle name="Normal 22 28" xfId="1536" xr:uid="{00000000-0005-0000-0000-0000FF050000}"/>
    <cellStyle name="Normal 22 29" xfId="1537" xr:uid="{00000000-0005-0000-0000-000000060000}"/>
    <cellStyle name="Normal 22 3" xfId="1538" xr:uid="{00000000-0005-0000-0000-000001060000}"/>
    <cellStyle name="Normal 22 3 2" xfId="1539" xr:uid="{00000000-0005-0000-0000-000002060000}"/>
    <cellStyle name="Normal 22 30" xfId="1540" xr:uid="{00000000-0005-0000-0000-000003060000}"/>
    <cellStyle name="Normal 22 31" xfId="1541" xr:uid="{00000000-0005-0000-0000-000004060000}"/>
    <cellStyle name="Normal 22 32" xfId="1542" xr:uid="{00000000-0005-0000-0000-000005060000}"/>
    <cellStyle name="Normal 22 33" xfId="1543" xr:uid="{00000000-0005-0000-0000-000006060000}"/>
    <cellStyle name="Normal 22 34" xfId="1544" xr:uid="{00000000-0005-0000-0000-000007060000}"/>
    <cellStyle name="Normal 22 35" xfId="1545" xr:uid="{00000000-0005-0000-0000-000008060000}"/>
    <cellStyle name="Normal 22 36" xfId="1546" xr:uid="{00000000-0005-0000-0000-000009060000}"/>
    <cellStyle name="Normal 22 37" xfId="1547" xr:uid="{00000000-0005-0000-0000-00000A060000}"/>
    <cellStyle name="Normal 22 38" xfId="1548" xr:uid="{00000000-0005-0000-0000-00000B060000}"/>
    <cellStyle name="Normal 22 4" xfId="1549" xr:uid="{00000000-0005-0000-0000-00000C060000}"/>
    <cellStyle name="Normal 22 4 2" xfId="1550" xr:uid="{00000000-0005-0000-0000-00000D060000}"/>
    <cellStyle name="Normal 22 5" xfId="1551" xr:uid="{00000000-0005-0000-0000-00000E060000}"/>
    <cellStyle name="Normal 22 5 2" xfId="1552" xr:uid="{00000000-0005-0000-0000-00000F060000}"/>
    <cellStyle name="Normal 22 6" xfId="1553" xr:uid="{00000000-0005-0000-0000-000010060000}"/>
    <cellStyle name="Normal 22 6 2" xfId="1554" xr:uid="{00000000-0005-0000-0000-000011060000}"/>
    <cellStyle name="Normal 22 7" xfId="1555" xr:uid="{00000000-0005-0000-0000-000012060000}"/>
    <cellStyle name="Normal 22 7 2" xfId="1556" xr:uid="{00000000-0005-0000-0000-000013060000}"/>
    <cellStyle name="Normal 22 8" xfId="1557" xr:uid="{00000000-0005-0000-0000-000014060000}"/>
    <cellStyle name="Normal 22 8 2" xfId="1558" xr:uid="{00000000-0005-0000-0000-000015060000}"/>
    <cellStyle name="Normal 22 9" xfId="1559" xr:uid="{00000000-0005-0000-0000-000016060000}"/>
    <cellStyle name="Normal 22 9 2" xfId="1560" xr:uid="{00000000-0005-0000-0000-000017060000}"/>
    <cellStyle name="Normal 23" xfId="1561" xr:uid="{00000000-0005-0000-0000-000018060000}"/>
    <cellStyle name="Normal 23 10" xfId="1562" xr:uid="{00000000-0005-0000-0000-000019060000}"/>
    <cellStyle name="Normal 23 10 2" xfId="1563" xr:uid="{00000000-0005-0000-0000-00001A060000}"/>
    <cellStyle name="Normal 23 11" xfId="1564" xr:uid="{00000000-0005-0000-0000-00001B060000}"/>
    <cellStyle name="Normal 23 11 2" xfId="1565" xr:uid="{00000000-0005-0000-0000-00001C060000}"/>
    <cellStyle name="Normal 23 12" xfId="1566" xr:uid="{00000000-0005-0000-0000-00001D060000}"/>
    <cellStyle name="Normal 23 12 2" xfId="1567" xr:uid="{00000000-0005-0000-0000-00001E060000}"/>
    <cellStyle name="Normal 23 13" xfId="1568" xr:uid="{00000000-0005-0000-0000-00001F060000}"/>
    <cellStyle name="Normal 23 13 2" xfId="1569" xr:uid="{00000000-0005-0000-0000-000020060000}"/>
    <cellStyle name="Normal 23 14" xfId="1570" xr:uid="{00000000-0005-0000-0000-000021060000}"/>
    <cellStyle name="Normal 23 14 2" xfId="1571" xr:uid="{00000000-0005-0000-0000-000022060000}"/>
    <cellStyle name="Normal 23 15" xfId="1572" xr:uid="{00000000-0005-0000-0000-000023060000}"/>
    <cellStyle name="Normal 23 15 2" xfId="1573" xr:uid="{00000000-0005-0000-0000-000024060000}"/>
    <cellStyle name="Normal 23 16" xfId="1574" xr:uid="{00000000-0005-0000-0000-000025060000}"/>
    <cellStyle name="Normal 23 16 2" xfId="1575" xr:uid="{00000000-0005-0000-0000-000026060000}"/>
    <cellStyle name="Normal 23 17" xfId="1576" xr:uid="{00000000-0005-0000-0000-000027060000}"/>
    <cellStyle name="Normal 23 17 2" xfId="1577" xr:uid="{00000000-0005-0000-0000-000028060000}"/>
    <cellStyle name="Normal 23 18" xfId="1578" xr:uid="{00000000-0005-0000-0000-000029060000}"/>
    <cellStyle name="Normal 23 18 2" xfId="1579" xr:uid="{00000000-0005-0000-0000-00002A060000}"/>
    <cellStyle name="Normal 23 19" xfId="1580" xr:uid="{00000000-0005-0000-0000-00002B060000}"/>
    <cellStyle name="Normal 23 19 2" xfId="1581" xr:uid="{00000000-0005-0000-0000-00002C060000}"/>
    <cellStyle name="Normal 23 2" xfId="1582" xr:uid="{00000000-0005-0000-0000-00002D060000}"/>
    <cellStyle name="Normal 23 2 2" xfId="1583" xr:uid="{00000000-0005-0000-0000-00002E060000}"/>
    <cellStyle name="Normal 23 2 3" xfId="1584" xr:uid="{00000000-0005-0000-0000-00002F060000}"/>
    <cellStyle name="Normal 23 20" xfId="1585" xr:uid="{00000000-0005-0000-0000-000030060000}"/>
    <cellStyle name="Normal 23 20 2" xfId="1586" xr:uid="{00000000-0005-0000-0000-000031060000}"/>
    <cellStyle name="Normal 23 21" xfId="1587" xr:uid="{00000000-0005-0000-0000-000032060000}"/>
    <cellStyle name="Normal 23 21 2" xfId="1588" xr:uid="{00000000-0005-0000-0000-000033060000}"/>
    <cellStyle name="Normal 23 22" xfId="1589" xr:uid="{00000000-0005-0000-0000-000034060000}"/>
    <cellStyle name="Normal 23 22 2" xfId="1590" xr:uid="{00000000-0005-0000-0000-000035060000}"/>
    <cellStyle name="Normal 23 23" xfId="1591" xr:uid="{00000000-0005-0000-0000-000036060000}"/>
    <cellStyle name="Normal 23 23 2" xfId="1592" xr:uid="{00000000-0005-0000-0000-000037060000}"/>
    <cellStyle name="Normal 23 24" xfId="1593" xr:uid="{00000000-0005-0000-0000-000038060000}"/>
    <cellStyle name="Normal 23 24 2" xfId="1594" xr:uid="{00000000-0005-0000-0000-000039060000}"/>
    <cellStyle name="Normal 23 25" xfId="1595" xr:uid="{00000000-0005-0000-0000-00003A060000}"/>
    <cellStyle name="Normal 23 25 2" xfId="1596" xr:uid="{00000000-0005-0000-0000-00003B060000}"/>
    <cellStyle name="Normal 23 26" xfId="1597" xr:uid="{00000000-0005-0000-0000-00003C060000}"/>
    <cellStyle name="Normal 23 27" xfId="1598" xr:uid="{00000000-0005-0000-0000-00003D060000}"/>
    <cellStyle name="Normal 23 28" xfId="1599" xr:uid="{00000000-0005-0000-0000-00003E060000}"/>
    <cellStyle name="Normal 23 29" xfId="1600" xr:uid="{00000000-0005-0000-0000-00003F060000}"/>
    <cellStyle name="Normal 23 3" xfId="1601" xr:uid="{00000000-0005-0000-0000-000040060000}"/>
    <cellStyle name="Normal 23 3 2" xfId="1602" xr:uid="{00000000-0005-0000-0000-000041060000}"/>
    <cellStyle name="Normal 23 30" xfId="1603" xr:uid="{00000000-0005-0000-0000-000042060000}"/>
    <cellStyle name="Normal 23 31" xfId="1604" xr:uid="{00000000-0005-0000-0000-000043060000}"/>
    <cellStyle name="Normal 23 32" xfId="1605" xr:uid="{00000000-0005-0000-0000-000044060000}"/>
    <cellStyle name="Normal 23 33" xfId="1606" xr:uid="{00000000-0005-0000-0000-000045060000}"/>
    <cellStyle name="Normal 23 34" xfId="1607" xr:uid="{00000000-0005-0000-0000-000046060000}"/>
    <cellStyle name="Normal 23 35" xfId="1608" xr:uid="{00000000-0005-0000-0000-000047060000}"/>
    <cellStyle name="Normal 23 36" xfId="1609" xr:uid="{00000000-0005-0000-0000-000048060000}"/>
    <cellStyle name="Normal 23 37" xfId="1610" xr:uid="{00000000-0005-0000-0000-000049060000}"/>
    <cellStyle name="Normal 23 38" xfId="1611" xr:uid="{00000000-0005-0000-0000-00004A060000}"/>
    <cellStyle name="Normal 23 4" xfId="1612" xr:uid="{00000000-0005-0000-0000-00004B060000}"/>
    <cellStyle name="Normal 23 4 2" xfId="1613" xr:uid="{00000000-0005-0000-0000-00004C060000}"/>
    <cellStyle name="Normal 23 5" xfId="1614" xr:uid="{00000000-0005-0000-0000-00004D060000}"/>
    <cellStyle name="Normal 23 5 2" xfId="1615" xr:uid="{00000000-0005-0000-0000-00004E060000}"/>
    <cellStyle name="Normal 23 6" xfId="1616" xr:uid="{00000000-0005-0000-0000-00004F060000}"/>
    <cellStyle name="Normal 23 6 2" xfId="1617" xr:uid="{00000000-0005-0000-0000-000050060000}"/>
    <cellStyle name="Normal 23 7" xfId="1618" xr:uid="{00000000-0005-0000-0000-000051060000}"/>
    <cellStyle name="Normal 23 7 2" xfId="1619" xr:uid="{00000000-0005-0000-0000-000052060000}"/>
    <cellStyle name="Normal 23 8" xfId="1620" xr:uid="{00000000-0005-0000-0000-000053060000}"/>
    <cellStyle name="Normal 23 8 2" xfId="1621" xr:uid="{00000000-0005-0000-0000-000054060000}"/>
    <cellStyle name="Normal 23 9" xfId="1622" xr:uid="{00000000-0005-0000-0000-000055060000}"/>
    <cellStyle name="Normal 23 9 2" xfId="1623" xr:uid="{00000000-0005-0000-0000-000056060000}"/>
    <cellStyle name="Normal 24" xfId="1624" xr:uid="{00000000-0005-0000-0000-000057060000}"/>
    <cellStyle name="Normal 24 10" xfId="1625" xr:uid="{00000000-0005-0000-0000-000058060000}"/>
    <cellStyle name="Normal 24 10 2" xfId="1626" xr:uid="{00000000-0005-0000-0000-000059060000}"/>
    <cellStyle name="Normal 24 11" xfId="1627" xr:uid="{00000000-0005-0000-0000-00005A060000}"/>
    <cellStyle name="Normal 24 11 2" xfId="1628" xr:uid="{00000000-0005-0000-0000-00005B060000}"/>
    <cellStyle name="Normal 24 12" xfId="1629" xr:uid="{00000000-0005-0000-0000-00005C060000}"/>
    <cellStyle name="Normal 24 12 2" xfId="1630" xr:uid="{00000000-0005-0000-0000-00005D060000}"/>
    <cellStyle name="Normal 24 13" xfId="1631" xr:uid="{00000000-0005-0000-0000-00005E060000}"/>
    <cellStyle name="Normal 24 13 2" xfId="1632" xr:uid="{00000000-0005-0000-0000-00005F060000}"/>
    <cellStyle name="Normal 24 14" xfId="1633" xr:uid="{00000000-0005-0000-0000-000060060000}"/>
    <cellStyle name="Normal 24 14 2" xfId="1634" xr:uid="{00000000-0005-0000-0000-000061060000}"/>
    <cellStyle name="Normal 24 15" xfId="1635" xr:uid="{00000000-0005-0000-0000-000062060000}"/>
    <cellStyle name="Normal 24 15 2" xfId="1636" xr:uid="{00000000-0005-0000-0000-000063060000}"/>
    <cellStyle name="Normal 24 16" xfId="1637" xr:uid="{00000000-0005-0000-0000-000064060000}"/>
    <cellStyle name="Normal 24 16 2" xfId="1638" xr:uid="{00000000-0005-0000-0000-000065060000}"/>
    <cellStyle name="Normal 24 17" xfId="1639" xr:uid="{00000000-0005-0000-0000-000066060000}"/>
    <cellStyle name="Normal 24 17 2" xfId="1640" xr:uid="{00000000-0005-0000-0000-000067060000}"/>
    <cellStyle name="Normal 24 18" xfId="1641" xr:uid="{00000000-0005-0000-0000-000068060000}"/>
    <cellStyle name="Normal 24 18 2" xfId="1642" xr:uid="{00000000-0005-0000-0000-000069060000}"/>
    <cellStyle name="Normal 24 19" xfId="1643" xr:uid="{00000000-0005-0000-0000-00006A060000}"/>
    <cellStyle name="Normal 24 19 2" xfId="1644" xr:uid="{00000000-0005-0000-0000-00006B060000}"/>
    <cellStyle name="Normal 24 2" xfId="1645" xr:uid="{00000000-0005-0000-0000-00006C060000}"/>
    <cellStyle name="Normal 24 2 2" xfId="1646" xr:uid="{00000000-0005-0000-0000-00006D060000}"/>
    <cellStyle name="Normal 24 20" xfId="1647" xr:uid="{00000000-0005-0000-0000-00006E060000}"/>
    <cellStyle name="Normal 24 20 2" xfId="1648" xr:uid="{00000000-0005-0000-0000-00006F060000}"/>
    <cellStyle name="Normal 24 21" xfId="1649" xr:uid="{00000000-0005-0000-0000-000070060000}"/>
    <cellStyle name="Normal 24 21 2" xfId="1650" xr:uid="{00000000-0005-0000-0000-000071060000}"/>
    <cellStyle name="Normal 24 22" xfId="1651" xr:uid="{00000000-0005-0000-0000-000072060000}"/>
    <cellStyle name="Normal 24 22 2" xfId="1652" xr:uid="{00000000-0005-0000-0000-000073060000}"/>
    <cellStyle name="Normal 24 23" xfId="1653" xr:uid="{00000000-0005-0000-0000-000074060000}"/>
    <cellStyle name="Normal 24 23 2" xfId="1654" xr:uid="{00000000-0005-0000-0000-000075060000}"/>
    <cellStyle name="Normal 24 24" xfId="1655" xr:uid="{00000000-0005-0000-0000-000076060000}"/>
    <cellStyle name="Normal 24 24 2" xfId="1656" xr:uid="{00000000-0005-0000-0000-000077060000}"/>
    <cellStyle name="Normal 24 25" xfId="1657" xr:uid="{00000000-0005-0000-0000-000078060000}"/>
    <cellStyle name="Normal 24 25 2" xfId="1658" xr:uid="{00000000-0005-0000-0000-000079060000}"/>
    <cellStyle name="Normal 24 26" xfId="1659" xr:uid="{00000000-0005-0000-0000-00007A060000}"/>
    <cellStyle name="Normal 24 27" xfId="1660" xr:uid="{00000000-0005-0000-0000-00007B060000}"/>
    <cellStyle name="Normal 24 28" xfId="1661" xr:uid="{00000000-0005-0000-0000-00007C060000}"/>
    <cellStyle name="Normal 24 29" xfId="1662" xr:uid="{00000000-0005-0000-0000-00007D060000}"/>
    <cellStyle name="Normal 24 3" xfId="1663" xr:uid="{00000000-0005-0000-0000-00007E060000}"/>
    <cellStyle name="Normal 24 3 2" xfId="1664" xr:uid="{00000000-0005-0000-0000-00007F060000}"/>
    <cellStyle name="Normal 24 30" xfId="1665" xr:uid="{00000000-0005-0000-0000-000080060000}"/>
    <cellStyle name="Normal 24 31" xfId="1666" xr:uid="{00000000-0005-0000-0000-000081060000}"/>
    <cellStyle name="Normal 24 32" xfId="1667" xr:uid="{00000000-0005-0000-0000-000082060000}"/>
    <cellStyle name="Normal 24 33" xfId="1668" xr:uid="{00000000-0005-0000-0000-000083060000}"/>
    <cellStyle name="Normal 24 34" xfId="1669" xr:uid="{00000000-0005-0000-0000-000084060000}"/>
    <cellStyle name="Normal 24 35" xfId="1670" xr:uid="{00000000-0005-0000-0000-000085060000}"/>
    <cellStyle name="Normal 24 36" xfId="1671" xr:uid="{00000000-0005-0000-0000-000086060000}"/>
    <cellStyle name="Normal 24 37" xfId="1672" xr:uid="{00000000-0005-0000-0000-000087060000}"/>
    <cellStyle name="Normal 24 38" xfId="1673" xr:uid="{00000000-0005-0000-0000-000088060000}"/>
    <cellStyle name="Normal 24 4" xfId="1674" xr:uid="{00000000-0005-0000-0000-000089060000}"/>
    <cellStyle name="Normal 24 4 2" xfId="1675" xr:uid="{00000000-0005-0000-0000-00008A060000}"/>
    <cellStyle name="Normal 24 5" xfId="1676" xr:uid="{00000000-0005-0000-0000-00008B060000}"/>
    <cellStyle name="Normal 24 5 2" xfId="1677" xr:uid="{00000000-0005-0000-0000-00008C060000}"/>
    <cellStyle name="Normal 24 6" xfId="1678" xr:uid="{00000000-0005-0000-0000-00008D060000}"/>
    <cellStyle name="Normal 24 6 2" xfId="1679" xr:uid="{00000000-0005-0000-0000-00008E060000}"/>
    <cellStyle name="Normal 24 7" xfId="1680" xr:uid="{00000000-0005-0000-0000-00008F060000}"/>
    <cellStyle name="Normal 24 7 2" xfId="1681" xr:uid="{00000000-0005-0000-0000-000090060000}"/>
    <cellStyle name="Normal 24 8" xfId="1682" xr:uid="{00000000-0005-0000-0000-000091060000}"/>
    <cellStyle name="Normal 24 8 2" xfId="1683" xr:uid="{00000000-0005-0000-0000-000092060000}"/>
    <cellStyle name="Normal 24 9" xfId="1684" xr:uid="{00000000-0005-0000-0000-000093060000}"/>
    <cellStyle name="Normal 24 9 2" xfId="1685" xr:uid="{00000000-0005-0000-0000-000094060000}"/>
    <cellStyle name="Normal 25" xfId="1686" xr:uid="{00000000-0005-0000-0000-000095060000}"/>
    <cellStyle name="Normal 25 10" xfId="1687" xr:uid="{00000000-0005-0000-0000-000096060000}"/>
    <cellStyle name="Normal 25 10 2" xfId="1688" xr:uid="{00000000-0005-0000-0000-000097060000}"/>
    <cellStyle name="Normal 25 11" xfId="1689" xr:uid="{00000000-0005-0000-0000-000098060000}"/>
    <cellStyle name="Normal 25 11 2" xfId="1690" xr:uid="{00000000-0005-0000-0000-000099060000}"/>
    <cellStyle name="Normal 25 12" xfId="1691" xr:uid="{00000000-0005-0000-0000-00009A060000}"/>
    <cellStyle name="Normal 25 12 2" xfId="1692" xr:uid="{00000000-0005-0000-0000-00009B060000}"/>
    <cellStyle name="Normal 25 13" xfId="1693" xr:uid="{00000000-0005-0000-0000-00009C060000}"/>
    <cellStyle name="Normal 25 13 2" xfId="1694" xr:uid="{00000000-0005-0000-0000-00009D060000}"/>
    <cellStyle name="Normal 25 14" xfId="1695" xr:uid="{00000000-0005-0000-0000-00009E060000}"/>
    <cellStyle name="Normal 25 14 2" xfId="1696" xr:uid="{00000000-0005-0000-0000-00009F060000}"/>
    <cellStyle name="Normal 25 15" xfId="1697" xr:uid="{00000000-0005-0000-0000-0000A0060000}"/>
    <cellStyle name="Normal 25 15 2" xfId="1698" xr:uid="{00000000-0005-0000-0000-0000A1060000}"/>
    <cellStyle name="Normal 25 16" xfId="1699" xr:uid="{00000000-0005-0000-0000-0000A2060000}"/>
    <cellStyle name="Normal 25 16 2" xfId="1700" xr:uid="{00000000-0005-0000-0000-0000A3060000}"/>
    <cellStyle name="Normal 25 17" xfId="1701" xr:uid="{00000000-0005-0000-0000-0000A4060000}"/>
    <cellStyle name="Normal 25 17 2" xfId="1702" xr:uid="{00000000-0005-0000-0000-0000A5060000}"/>
    <cellStyle name="Normal 25 18" xfId="1703" xr:uid="{00000000-0005-0000-0000-0000A6060000}"/>
    <cellStyle name="Normal 25 18 2" xfId="1704" xr:uid="{00000000-0005-0000-0000-0000A7060000}"/>
    <cellStyle name="Normal 25 19" xfId="1705" xr:uid="{00000000-0005-0000-0000-0000A8060000}"/>
    <cellStyle name="Normal 25 19 2" xfId="1706" xr:uid="{00000000-0005-0000-0000-0000A9060000}"/>
    <cellStyle name="Normal 25 2" xfId="1707" xr:uid="{00000000-0005-0000-0000-0000AA060000}"/>
    <cellStyle name="Normal 25 2 2" xfId="1708" xr:uid="{00000000-0005-0000-0000-0000AB060000}"/>
    <cellStyle name="Normal 25 2 3" xfId="1709" xr:uid="{00000000-0005-0000-0000-0000AC060000}"/>
    <cellStyle name="Normal 25 20" xfId="1710" xr:uid="{00000000-0005-0000-0000-0000AD060000}"/>
    <cellStyle name="Normal 25 20 2" xfId="1711" xr:uid="{00000000-0005-0000-0000-0000AE060000}"/>
    <cellStyle name="Normal 25 21" xfId="1712" xr:uid="{00000000-0005-0000-0000-0000AF060000}"/>
    <cellStyle name="Normal 25 21 2" xfId="1713" xr:uid="{00000000-0005-0000-0000-0000B0060000}"/>
    <cellStyle name="Normal 25 22" xfId="1714" xr:uid="{00000000-0005-0000-0000-0000B1060000}"/>
    <cellStyle name="Normal 25 22 2" xfId="1715" xr:uid="{00000000-0005-0000-0000-0000B2060000}"/>
    <cellStyle name="Normal 25 23" xfId="1716" xr:uid="{00000000-0005-0000-0000-0000B3060000}"/>
    <cellStyle name="Normal 25 23 2" xfId="1717" xr:uid="{00000000-0005-0000-0000-0000B4060000}"/>
    <cellStyle name="Normal 25 24" xfId="1718" xr:uid="{00000000-0005-0000-0000-0000B5060000}"/>
    <cellStyle name="Normal 25 24 2" xfId="1719" xr:uid="{00000000-0005-0000-0000-0000B6060000}"/>
    <cellStyle name="Normal 25 25" xfId="1720" xr:uid="{00000000-0005-0000-0000-0000B7060000}"/>
    <cellStyle name="Normal 25 25 2" xfId="1721" xr:uid="{00000000-0005-0000-0000-0000B8060000}"/>
    <cellStyle name="Normal 25 26" xfId="1722" xr:uid="{00000000-0005-0000-0000-0000B9060000}"/>
    <cellStyle name="Normal 25 27" xfId="1723" xr:uid="{00000000-0005-0000-0000-0000BA060000}"/>
    <cellStyle name="Normal 25 28" xfId="1724" xr:uid="{00000000-0005-0000-0000-0000BB060000}"/>
    <cellStyle name="Normal 25 29" xfId="1725" xr:uid="{00000000-0005-0000-0000-0000BC060000}"/>
    <cellStyle name="Normal 25 3" xfId="1726" xr:uid="{00000000-0005-0000-0000-0000BD060000}"/>
    <cellStyle name="Normal 25 3 2" xfId="1727" xr:uid="{00000000-0005-0000-0000-0000BE060000}"/>
    <cellStyle name="Normal 25 30" xfId="1728" xr:uid="{00000000-0005-0000-0000-0000BF060000}"/>
    <cellStyle name="Normal 25 31" xfId="1729" xr:uid="{00000000-0005-0000-0000-0000C0060000}"/>
    <cellStyle name="Normal 25 32" xfId="1730" xr:uid="{00000000-0005-0000-0000-0000C1060000}"/>
    <cellStyle name="Normal 25 33" xfId="1731" xr:uid="{00000000-0005-0000-0000-0000C2060000}"/>
    <cellStyle name="Normal 25 34" xfId="1732" xr:uid="{00000000-0005-0000-0000-0000C3060000}"/>
    <cellStyle name="Normal 25 35" xfId="1733" xr:uid="{00000000-0005-0000-0000-0000C4060000}"/>
    <cellStyle name="Normal 25 36" xfId="1734" xr:uid="{00000000-0005-0000-0000-0000C5060000}"/>
    <cellStyle name="Normal 25 37" xfId="1735" xr:uid="{00000000-0005-0000-0000-0000C6060000}"/>
    <cellStyle name="Normal 25 38" xfId="1736" xr:uid="{00000000-0005-0000-0000-0000C7060000}"/>
    <cellStyle name="Normal 25 4" xfId="1737" xr:uid="{00000000-0005-0000-0000-0000C8060000}"/>
    <cellStyle name="Normal 25 4 2" xfId="1738" xr:uid="{00000000-0005-0000-0000-0000C9060000}"/>
    <cellStyle name="Normal 25 5" xfId="1739" xr:uid="{00000000-0005-0000-0000-0000CA060000}"/>
    <cellStyle name="Normal 25 5 2" xfId="1740" xr:uid="{00000000-0005-0000-0000-0000CB060000}"/>
    <cellStyle name="Normal 25 6" xfId="1741" xr:uid="{00000000-0005-0000-0000-0000CC060000}"/>
    <cellStyle name="Normal 25 6 2" xfId="1742" xr:uid="{00000000-0005-0000-0000-0000CD060000}"/>
    <cellStyle name="Normal 25 7" xfId="1743" xr:uid="{00000000-0005-0000-0000-0000CE060000}"/>
    <cellStyle name="Normal 25 7 2" xfId="1744" xr:uid="{00000000-0005-0000-0000-0000CF060000}"/>
    <cellStyle name="Normal 25 8" xfId="1745" xr:uid="{00000000-0005-0000-0000-0000D0060000}"/>
    <cellStyle name="Normal 25 8 2" xfId="1746" xr:uid="{00000000-0005-0000-0000-0000D1060000}"/>
    <cellStyle name="Normal 25 9" xfId="1747" xr:uid="{00000000-0005-0000-0000-0000D2060000}"/>
    <cellStyle name="Normal 25 9 2" xfId="1748" xr:uid="{00000000-0005-0000-0000-0000D3060000}"/>
    <cellStyle name="Normal 26" xfId="1749" xr:uid="{00000000-0005-0000-0000-0000D4060000}"/>
    <cellStyle name="Normal 26 10" xfId="1750" xr:uid="{00000000-0005-0000-0000-0000D5060000}"/>
    <cellStyle name="Normal 26 10 2" xfId="1751" xr:uid="{00000000-0005-0000-0000-0000D6060000}"/>
    <cellStyle name="Normal 26 11" xfId="1752" xr:uid="{00000000-0005-0000-0000-0000D7060000}"/>
    <cellStyle name="Normal 26 11 2" xfId="1753" xr:uid="{00000000-0005-0000-0000-0000D8060000}"/>
    <cellStyle name="Normal 26 12" xfId="1754" xr:uid="{00000000-0005-0000-0000-0000D9060000}"/>
    <cellStyle name="Normal 26 12 2" xfId="1755" xr:uid="{00000000-0005-0000-0000-0000DA060000}"/>
    <cellStyle name="Normal 26 13" xfId="1756" xr:uid="{00000000-0005-0000-0000-0000DB060000}"/>
    <cellStyle name="Normal 26 13 2" xfId="1757" xr:uid="{00000000-0005-0000-0000-0000DC060000}"/>
    <cellStyle name="Normal 26 14" xfId="1758" xr:uid="{00000000-0005-0000-0000-0000DD060000}"/>
    <cellStyle name="Normal 26 14 2" xfId="1759" xr:uid="{00000000-0005-0000-0000-0000DE060000}"/>
    <cellStyle name="Normal 26 15" xfId="1760" xr:uid="{00000000-0005-0000-0000-0000DF060000}"/>
    <cellStyle name="Normal 26 15 2" xfId="1761" xr:uid="{00000000-0005-0000-0000-0000E0060000}"/>
    <cellStyle name="Normal 26 16" xfId="1762" xr:uid="{00000000-0005-0000-0000-0000E1060000}"/>
    <cellStyle name="Normal 26 16 2" xfId="1763" xr:uid="{00000000-0005-0000-0000-0000E2060000}"/>
    <cellStyle name="Normal 26 17" xfId="1764" xr:uid="{00000000-0005-0000-0000-0000E3060000}"/>
    <cellStyle name="Normal 26 17 2" xfId="1765" xr:uid="{00000000-0005-0000-0000-0000E4060000}"/>
    <cellStyle name="Normal 26 18" xfId="1766" xr:uid="{00000000-0005-0000-0000-0000E5060000}"/>
    <cellStyle name="Normal 26 18 2" xfId="1767" xr:uid="{00000000-0005-0000-0000-0000E6060000}"/>
    <cellStyle name="Normal 26 19" xfId="1768" xr:uid="{00000000-0005-0000-0000-0000E7060000}"/>
    <cellStyle name="Normal 26 19 2" xfId="1769" xr:uid="{00000000-0005-0000-0000-0000E8060000}"/>
    <cellStyle name="Normal 26 2" xfId="1770" xr:uid="{00000000-0005-0000-0000-0000E9060000}"/>
    <cellStyle name="Normal 26 2 2" xfId="1771" xr:uid="{00000000-0005-0000-0000-0000EA060000}"/>
    <cellStyle name="Normal 26 20" xfId="1772" xr:uid="{00000000-0005-0000-0000-0000EB060000}"/>
    <cellStyle name="Normal 26 20 2" xfId="1773" xr:uid="{00000000-0005-0000-0000-0000EC060000}"/>
    <cellStyle name="Normal 26 21" xfId="1774" xr:uid="{00000000-0005-0000-0000-0000ED060000}"/>
    <cellStyle name="Normal 26 21 2" xfId="1775" xr:uid="{00000000-0005-0000-0000-0000EE060000}"/>
    <cellStyle name="Normal 26 22" xfId="1776" xr:uid="{00000000-0005-0000-0000-0000EF060000}"/>
    <cellStyle name="Normal 26 22 2" xfId="1777" xr:uid="{00000000-0005-0000-0000-0000F0060000}"/>
    <cellStyle name="Normal 26 23" xfId="1778" xr:uid="{00000000-0005-0000-0000-0000F1060000}"/>
    <cellStyle name="Normal 26 23 2" xfId="1779" xr:uid="{00000000-0005-0000-0000-0000F2060000}"/>
    <cellStyle name="Normal 26 24" xfId="1780" xr:uid="{00000000-0005-0000-0000-0000F3060000}"/>
    <cellStyle name="Normal 26 24 2" xfId="1781" xr:uid="{00000000-0005-0000-0000-0000F4060000}"/>
    <cellStyle name="Normal 26 25" xfId="1782" xr:uid="{00000000-0005-0000-0000-0000F5060000}"/>
    <cellStyle name="Normal 26 25 2" xfId="1783" xr:uid="{00000000-0005-0000-0000-0000F6060000}"/>
    <cellStyle name="Normal 26 26" xfId="1784" xr:uid="{00000000-0005-0000-0000-0000F7060000}"/>
    <cellStyle name="Normal 26 27" xfId="1785" xr:uid="{00000000-0005-0000-0000-0000F8060000}"/>
    <cellStyle name="Normal 26 28" xfId="1786" xr:uid="{00000000-0005-0000-0000-0000F9060000}"/>
    <cellStyle name="Normal 26 29" xfId="1787" xr:uid="{00000000-0005-0000-0000-0000FA060000}"/>
    <cellStyle name="Normal 26 3" xfId="1788" xr:uid="{00000000-0005-0000-0000-0000FB060000}"/>
    <cellStyle name="Normal 26 3 2" xfId="1789" xr:uid="{00000000-0005-0000-0000-0000FC060000}"/>
    <cellStyle name="Normal 26 30" xfId="1790" xr:uid="{00000000-0005-0000-0000-0000FD060000}"/>
    <cellStyle name="Normal 26 31" xfId="1791" xr:uid="{00000000-0005-0000-0000-0000FE060000}"/>
    <cellStyle name="Normal 26 32" xfId="1792" xr:uid="{00000000-0005-0000-0000-0000FF060000}"/>
    <cellStyle name="Normal 26 33" xfId="1793" xr:uid="{00000000-0005-0000-0000-000000070000}"/>
    <cellStyle name="Normal 26 34" xfId="1794" xr:uid="{00000000-0005-0000-0000-000001070000}"/>
    <cellStyle name="Normal 26 35" xfId="1795" xr:uid="{00000000-0005-0000-0000-000002070000}"/>
    <cellStyle name="Normal 26 36" xfId="1796" xr:uid="{00000000-0005-0000-0000-000003070000}"/>
    <cellStyle name="Normal 26 37" xfId="1797" xr:uid="{00000000-0005-0000-0000-000004070000}"/>
    <cellStyle name="Normal 26 38" xfId="1798" xr:uid="{00000000-0005-0000-0000-000005070000}"/>
    <cellStyle name="Normal 26 4" xfId="1799" xr:uid="{00000000-0005-0000-0000-000006070000}"/>
    <cellStyle name="Normal 26 4 2" xfId="1800" xr:uid="{00000000-0005-0000-0000-000007070000}"/>
    <cellStyle name="Normal 26 5" xfId="1801" xr:uid="{00000000-0005-0000-0000-000008070000}"/>
    <cellStyle name="Normal 26 5 2" xfId="1802" xr:uid="{00000000-0005-0000-0000-000009070000}"/>
    <cellStyle name="Normal 26 6" xfId="1803" xr:uid="{00000000-0005-0000-0000-00000A070000}"/>
    <cellStyle name="Normal 26 6 2" xfId="1804" xr:uid="{00000000-0005-0000-0000-00000B070000}"/>
    <cellStyle name="Normal 26 7" xfId="1805" xr:uid="{00000000-0005-0000-0000-00000C070000}"/>
    <cellStyle name="Normal 26 7 2" xfId="1806" xr:uid="{00000000-0005-0000-0000-00000D070000}"/>
    <cellStyle name="Normal 26 8" xfId="1807" xr:uid="{00000000-0005-0000-0000-00000E070000}"/>
    <cellStyle name="Normal 26 8 2" xfId="1808" xr:uid="{00000000-0005-0000-0000-00000F070000}"/>
    <cellStyle name="Normal 26 9" xfId="1809" xr:uid="{00000000-0005-0000-0000-000010070000}"/>
    <cellStyle name="Normal 26 9 2" xfId="1810" xr:uid="{00000000-0005-0000-0000-000011070000}"/>
    <cellStyle name="Normal 27" xfId="1811" xr:uid="{00000000-0005-0000-0000-000012070000}"/>
    <cellStyle name="Normal 27 10" xfId="1812" xr:uid="{00000000-0005-0000-0000-000013070000}"/>
    <cellStyle name="Normal 27 10 2" xfId="1813" xr:uid="{00000000-0005-0000-0000-000014070000}"/>
    <cellStyle name="Normal 27 11" xfId="1814" xr:uid="{00000000-0005-0000-0000-000015070000}"/>
    <cellStyle name="Normal 27 11 2" xfId="1815" xr:uid="{00000000-0005-0000-0000-000016070000}"/>
    <cellStyle name="Normal 27 12" xfId="1816" xr:uid="{00000000-0005-0000-0000-000017070000}"/>
    <cellStyle name="Normal 27 12 2" xfId="1817" xr:uid="{00000000-0005-0000-0000-000018070000}"/>
    <cellStyle name="Normal 27 13" xfId="1818" xr:uid="{00000000-0005-0000-0000-000019070000}"/>
    <cellStyle name="Normal 27 13 2" xfId="1819" xr:uid="{00000000-0005-0000-0000-00001A070000}"/>
    <cellStyle name="Normal 27 14" xfId="1820" xr:uid="{00000000-0005-0000-0000-00001B070000}"/>
    <cellStyle name="Normal 27 14 2" xfId="1821" xr:uid="{00000000-0005-0000-0000-00001C070000}"/>
    <cellStyle name="Normal 27 15" xfId="1822" xr:uid="{00000000-0005-0000-0000-00001D070000}"/>
    <cellStyle name="Normal 27 15 2" xfId="1823" xr:uid="{00000000-0005-0000-0000-00001E070000}"/>
    <cellStyle name="Normal 27 16" xfId="1824" xr:uid="{00000000-0005-0000-0000-00001F070000}"/>
    <cellStyle name="Normal 27 16 2" xfId="1825" xr:uid="{00000000-0005-0000-0000-000020070000}"/>
    <cellStyle name="Normal 27 17" xfId="1826" xr:uid="{00000000-0005-0000-0000-000021070000}"/>
    <cellStyle name="Normal 27 17 2" xfId="1827" xr:uid="{00000000-0005-0000-0000-000022070000}"/>
    <cellStyle name="Normal 27 18" xfId="1828" xr:uid="{00000000-0005-0000-0000-000023070000}"/>
    <cellStyle name="Normal 27 18 2" xfId="1829" xr:uid="{00000000-0005-0000-0000-000024070000}"/>
    <cellStyle name="Normal 27 19" xfId="1830" xr:uid="{00000000-0005-0000-0000-000025070000}"/>
    <cellStyle name="Normal 27 19 2" xfId="1831" xr:uid="{00000000-0005-0000-0000-000026070000}"/>
    <cellStyle name="Normal 27 2" xfId="1832" xr:uid="{00000000-0005-0000-0000-000027070000}"/>
    <cellStyle name="Normal 27 2 2" xfId="1833" xr:uid="{00000000-0005-0000-0000-000028070000}"/>
    <cellStyle name="Normal 27 20" xfId="1834" xr:uid="{00000000-0005-0000-0000-000029070000}"/>
    <cellStyle name="Normal 27 20 2" xfId="1835" xr:uid="{00000000-0005-0000-0000-00002A070000}"/>
    <cellStyle name="Normal 27 21" xfId="1836" xr:uid="{00000000-0005-0000-0000-00002B070000}"/>
    <cellStyle name="Normal 27 21 2" xfId="1837" xr:uid="{00000000-0005-0000-0000-00002C070000}"/>
    <cellStyle name="Normal 27 22" xfId="1838" xr:uid="{00000000-0005-0000-0000-00002D070000}"/>
    <cellStyle name="Normal 27 22 2" xfId="1839" xr:uid="{00000000-0005-0000-0000-00002E070000}"/>
    <cellStyle name="Normal 27 23" xfId="1840" xr:uid="{00000000-0005-0000-0000-00002F070000}"/>
    <cellStyle name="Normal 27 23 2" xfId="1841" xr:uid="{00000000-0005-0000-0000-000030070000}"/>
    <cellStyle name="Normal 27 24" xfId="1842" xr:uid="{00000000-0005-0000-0000-000031070000}"/>
    <cellStyle name="Normal 27 24 2" xfId="1843" xr:uid="{00000000-0005-0000-0000-000032070000}"/>
    <cellStyle name="Normal 27 25" xfId="1844" xr:uid="{00000000-0005-0000-0000-000033070000}"/>
    <cellStyle name="Normal 27 25 2" xfId="1845" xr:uid="{00000000-0005-0000-0000-000034070000}"/>
    <cellStyle name="Normal 27 26" xfId="1846" xr:uid="{00000000-0005-0000-0000-000035070000}"/>
    <cellStyle name="Normal 27 27" xfId="1847" xr:uid="{00000000-0005-0000-0000-000036070000}"/>
    <cellStyle name="Normal 27 28" xfId="1848" xr:uid="{00000000-0005-0000-0000-000037070000}"/>
    <cellStyle name="Normal 27 29" xfId="1849" xr:uid="{00000000-0005-0000-0000-000038070000}"/>
    <cellStyle name="Normal 27 3" xfId="1850" xr:uid="{00000000-0005-0000-0000-000039070000}"/>
    <cellStyle name="Normal 27 3 2" xfId="1851" xr:uid="{00000000-0005-0000-0000-00003A070000}"/>
    <cellStyle name="Normal 27 30" xfId="1852" xr:uid="{00000000-0005-0000-0000-00003B070000}"/>
    <cellStyle name="Normal 27 31" xfId="1853" xr:uid="{00000000-0005-0000-0000-00003C070000}"/>
    <cellStyle name="Normal 27 32" xfId="1854" xr:uid="{00000000-0005-0000-0000-00003D070000}"/>
    <cellStyle name="Normal 27 33" xfId="1855" xr:uid="{00000000-0005-0000-0000-00003E070000}"/>
    <cellStyle name="Normal 27 34" xfId="1856" xr:uid="{00000000-0005-0000-0000-00003F070000}"/>
    <cellStyle name="Normal 27 35" xfId="1857" xr:uid="{00000000-0005-0000-0000-000040070000}"/>
    <cellStyle name="Normal 27 36" xfId="1858" xr:uid="{00000000-0005-0000-0000-000041070000}"/>
    <cellStyle name="Normal 27 37" xfId="1859" xr:uid="{00000000-0005-0000-0000-000042070000}"/>
    <cellStyle name="Normal 27 38" xfId="1860" xr:uid="{00000000-0005-0000-0000-000043070000}"/>
    <cellStyle name="Normal 27 4" xfId="1861" xr:uid="{00000000-0005-0000-0000-000044070000}"/>
    <cellStyle name="Normal 27 4 2" xfId="1862" xr:uid="{00000000-0005-0000-0000-000045070000}"/>
    <cellStyle name="Normal 27 5" xfId="1863" xr:uid="{00000000-0005-0000-0000-000046070000}"/>
    <cellStyle name="Normal 27 5 2" xfId="1864" xr:uid="{00000000-0005-0000-0000-000047070000}"/>
    <cellStyle name="Normal 27 6" xfId="1865" xr:uid="{00000000-0005-0000-0000-000048070000}"/>
    <cellStyle name="Normal 27 6 2" xfId="1866" xr:uid="{00000000-0005-0000-0000-000049070000}"/>
    <cellStyle name="Normal 27 7" xfId="1867" xr:uid="{00000000-0005-0000-0000-00004A070000}"/>
    <cellStyle name="Normal 27 7 2" xfId="1868" xr:uid="{00000000-0005-0000-0000-00004B070000}"/>
    <cellStyle name="Normal 27 8" xfId="1869" xr:uid="{00000000-0005-0000-0000-00004C070000}"/>
    <cellStyle name="Normal 27 8 2" xfId="1870" xr:uid="{00000000-0005-0000-0000-00004D070000}"/>
    <cellStyle name="Normal 27 9" xfId="1871" xr:uid="{00000000-0005-0000-0000-00004E070000}"/>
    <cellStyle name="Normal 27 9 2" xfId="1872" xr:uid="{00000000-0005-0000-0000-00004F070000}"/>
    <cellStyle name="Normal 28" xfId="1873" xr:uid="{00000000-0005-0000-0000-000050070000}"/>
    <cellStyle name="Normal 28 10" xfId="1874" xr:uid="{00000000-0005-0000-0000-000051070000}"/>
    <cellStyle name="Normal 28 10 2" xfId="1875" xr:uid="{00000000-0005-0000-0000-000052070000}"/>
    <cellStyle name="Normal 28 11" xfId="1876" xr:uid="{00000000-0005-0000-0000-000053070000}"/>
    <cellStyle name="Normal 28 11 2" xfId="1877" xr:uid="{00000000-0005-0000-0000-000054070000}"/>
    <cellStyle name="Normal 28 12" xfId="1878" xr:uid="{00000000-0005-0000-0000-000055070000}"/>
    <cellStyle name="Normal 28 12 2" xfId="1879" xr:uid="{00000000-0005-0000-0000-000056070000}"/>
    <cellStyle name="Normal 28 13" xfId="1880" xr:uid="{00000000-0005-0000-0000-000057070000}"/>
    <cellStyle name="Normal 28 13 2" xfId="1881" xr:uid="{00000000-0005-0000-0000-000058070000}"/>
    <cellStyle name="Normal 28 14" xfId="1882" xr:uid="{00000000-0005-0000-0000-000059070000}"/>
    <cellStyle name="Normal 28 14 2" xfId="1883" xr:uid="{00000000-0005-0000-0000-00005A070000}"/>
    <cellStyle name="Normal 28 15" xfId="1884" xr:uid="{00000000-0005-0000-0000-00005B070000}"/>
    <cellStyle name="Normal 28 15 2" xfId="1885" xr:uid="{00000000-0005-0000-0000-00005C070000}"/>
    <cellStyle name="Normal 28 16" xfId="1886" xr:uid="{00000000-0005-0000-0000-00005D070000}"/>
    <cellStyle name="Normal 28 16 2" xfId="1887" xr:uid="{00000000-0005-0000-0000-00005E070000}"/>
    <cellStyle name="Normal 28 17" xfId="1888" xr:uid="{00000000-0005-0000-0000-00005F070000}"/>
    <cellStyle name="Normal 28 17 2" xfId="1889" xr:uid="{00000000-0005-0000-0000-000060070000}"/>
    <cellStyle name="Normal 28 18" xfId="1890" xr:uid="{00000000-0005-0000-0000-000061070000}"/>
    <cellStyle name="Normal 28 18 2" xfId="1891" xr:uid="{00000000-0005-0000-0000-000062070000}"/>
    <cellStyle name="Normal 28 19" xfId="1892" xr:uid="{00000000-0005-0000-0000-000063070000}"/>
    <cellStyle name="Normal 28 19 2" xfId="1893" xr:uid="{00000000-0005-0000-0000-000064070000}"/>
    <cellStyle name="Normal 28 2" xfId="1894" xr:uid="{00000000-0005-0000-0000-000065070000}"/>
    <cellStyle name="Normal 28 2 2" xfId="1895" xr:uid="{00000000-0005-0000-0000-000066070000}"/>
    <cellStyle name="Normal 28 2 3" xfId="1896" xr:uid="{00000000-0005-0000-0000-000067070000}"/>
    <cellStyle name="Normal 28 20" xfId="1897" xr:uid="{00000000-0005-0000-0000-000068070000}"/>
    <cellStyle name="Normal 28 20 2" xfId="1898" xr:uid="{00000000-0005-0000-0000-000069070000}"/>
    <cellStyle name="Normal 28 21" xfId="1899" xr:uid="{00000000-0005-0000-0000-00006A070000}"/>
    <cellStyle name="Normal 28 21 2" xfId="1900" xr:uid="{00000000-0005-0000-0000-00006B070000}"/>
    <cellStyle name="Normal 28 22" xfId="1901" xr:uid="{00000000-0005-0000-0000-00006C070000}"/>
    <cellStyle name="Normal 28 22 2" xfId="1902" xr:uid="{00000000-0005-0000-0000-00006D070000}"/>
    <cellStyle name="Normal 28 23" xfId="1903" xr:uid="{00000000-0005-0000-0000-00006E070000}"/>
    <cellStyle name="Normal 28 23 2" xfId="1904" xr:uid="{00000000-0005-0000-0000-00006F070000}"/>
    <cellStyle name="Normal 28 24" xfId="1905" xr:uid="{00000000-0005-0000-0000-000070070000}"/>
    <cellStyle name="Normal 28 24 2" xfId="1906" xr:uid="{00000000-0005-0000-0000-000071070000}"/>
    <cellStyle name="Normal 28 25" xfId="1907" xr:uid="{00000000-0005-0000-0000-000072070000}"/>
    <cellStyle name="Normal 28 25 2" xfId="1908" xr:uid="{00000000-0005-0000-0000-000073070000}"/>
    <cellStyle name="Normal 28 26" xfId="1909" xr:uid="{00000000-0005-0000-0000-000074070000}"/>
    <cellStyle name="Normal 28 27" xfId="1910" xr:uid="{00000000-0005-0000-0000-000075070000}"/>
    <cellStyle name="Normal 28 28" xfId="1911" xr:uid="{00000000-0005-0000-0000-000076070000}"/>
    <cellStyle name="Normal 28 29" xfId="1912" xr:uid="{00000000-0005-0000-0000-000077070000}"/>
    <cellStyle name="Normal 28 3" xfId="1913" xr:uid="{00000000-0005-0000-0000-000078070000}"/>
    <cellStyle name="Normal 28 3 2" xfId="1914" xr:uid="{00000000-0005-0000-0000-000079070000}"/>
    <cellStyle name="Normal 28 30" xfId="1915" xr:uid="{00000000-0005-0000-0000-00007A070000}"/>
    <cellStyle name="Normal 28 31" xfId="1916" xr:uid="{00000000-0005-0000-0000-00007B070000}"/>
    <cellStyle name="Normal 28 32" xfId="1917" xr:uid="{00000000-0005-0000-0000-00007C070000}"/>
    <cellStyle name="Normal 28 33" xfId="1918" xr:uid="{00000000-0005-0000-0000-00007D070000}"/>
    <cellStyle name="Normal 28 34" xfId="1919" xr:uid="{00000000-0005-0000-0000-00007E070000}"/>
    <cellStyle name="Normal 28 35" xfId="1920" xr:uid="{00000000-0005-0000-0000-00007F070000}"/>
    <cellStyle name="Normal 28 36" xfId="1921" xr:uid="{00000000-0005-0000-0000-000080070000}"/>
    <cellStyle name="Normal 28 37" xfId="1922" xr:uid="{00000000-0005-0000-0000-000081070000}"/>
    <cellStyle name="Normal 28 38" xfId="1923" xr:uid="{00000000-0005-0000-0000-000082070000}"/>
    <cellStyle name="Normal 28 4" xfId="1924" xr:uid="{00000000-0005-0000-0000-000083070000}"/>
    <cellStyle name="Normal 28 4 2" xfId="1925" xr:uid="{00000000-0005-0000-0000-000084070000}"/>
    <cellStyle name="Normal 28 5" xfId="1926" xr:uid="{00000000-0005-0000-0000-000085070000}"/>
    <cellStyle name="Normal 28 5 2" xfId="1927" xr:uid="{00000000-0005-0000-0000-000086070000}"/>
    <cellStyle name="Normal 28 6" xfId="1928" xr:uid="{00000000-0005-0000-0000-000087070000}"/>
    <cellStyle name="Normal 28 6 2" xfId="1929" xr:uid="{00000000-0005-0000-0000-000088070000}"/>
    <cellStyle name="Normal 28 7" xfId="1930" xr:uid="{00000000-0005-0000-0000-000089070000}"/>
    <cellStyle name="Normal 28 7 2" xfId="1931" xr:uid="{00000000-0005-0000-0000-00008A070000}"/>
    <cellStyle name="Normal 28 8" xfId="1932" xr:uid="{00000000-0005-0000-0000-00008B070000}"/>
    <cellStyle name="Normal 28 8 2" xfId="1933" xr:uid="{00000000-0005-0000-0000-00008C070000}"/>
    <cellStyle name="Normal 28 9" xfId="1934" xr:uid="{00000000-0005-0000-0000-00008D070000}"/>
    <cellStyle name="Normal 28 9 2" xfId="1935" xr:uid="{00000000-0005-0000-0000-00008E070000}"/>
    <cellStyle name="Normal 29" xfId="1936" xr:uid="{00000000-0005-0000-0000-00008F070000}"/>
    <cellStyle name="Normal 29 10" xfId="1937" xr:uid="{00000000-0005-0000-0000-000090070000}"/>
    <cellStyle name="Normal 29 10 2" xfId="1938" xr:uid="{00000000-0005-0000-0000-000091070000}"/>
    <cellStyle name="Normal 29 11" xfId="1939" xr:uid="{00000000-0005-0000-0000-000092070000}"/>
    <cellStyle name="Normal 29 11 2" xfId="1940" xr:uid="{00000000-0005-0000-0000-000093070000}"/>
    <cellStyle name="Normal 29 12" xfId="1941" xr:uid="{00000000-0005-0000-0000-000094070000}"/>
    <cellStyle name="Normal 29 12 2" xfId="1942" xr:uid="{00000000-0005-0000-0000-000095070000}"/>
    <cellStyle name="Normal 29 13" xfId="1943" xr:uid="{00000000-0005-0000-0000-000096070000}"/>
    <cellStyle name="Normal 29 13 2" xfId="1944" xr:uid="{00000000-0005-0000-0000-000097070000}"/>
    <cellStyle name="Normal 29 14" xfId="1945" xr:uid="{00000000-0005-0000-0000-000098070000}"/>
    <cellStyle name="Normal 29 14 2" xfId="1946" xr:uid="{00000000-0005-0000-0000-000099070000}"/>
    <cellStyle name="Normal 29 15" xfId="1947" xr:uid="{00000000-0005-0000-0000-00009A070000}"/>
    <cellStyle name="Normal 29 15 2" xfId="1948" xr:uid="{00000000-0005-0000-0000-00009B070000}"/>
    <cellStyle name="Normal 29 16" xfId="1949" xr:uid="{00000000-0005-0000-0000-00009C070000}"/>
    <cellStyle name="Normal 29 16 2" xfId="1950" xr:uid="{00000000-0005-0000-0000-00009D070000}"/>
    <cellStyle name="Normal 29 17" xfId="1951" xr:uid="{00000000-0005-0000-0000-00009E070000}"/>
    <cellStyle name="Normal 29 17 2" xfId="1952" xr:uid="{00000000-0005-0000-0000-00009F070000}"/>
    <cellStyle name="Normal 29 18" xfId="1953" xr:uid="{00000000-0005-0000-0000-0000A0070000}"/>
    <cellStyle name="Normal 29 18 2" xfId="1954" xr:uid="{00000000-0005-0000-0000-0000A1070000}"/>
    <cellStyle name="Normal 29 19" xfId="1955" xr:uid="{00000000-0005-0000-0000-0000A2070000}"/>
    <cellStyle name="Normal 29 19 2" xfId="1956" xr:uid="{00000000-0005-0000-0000-0000A3070000}"/>
    <cellStyle name="Normal 29 2" xfId="1957" xr:uid="{00000000-0005-0000-0000-0000A4070000}"/>
    <cellStyle name="Normal 29 2 2" xfId="1958" xr:uid="{00000000-0005-0000-0000-0000A5070000}"/>
    <cellStyle name="Normal 29 2 3" xfId="1959" xr:uid="{00000000-0005-0000-0000-0000A6070000}"/>
    <cellStyle name="Normal 29 20" xfId="1960" xr:uid="{00000000-0005-0000-0000-0000A7070000}"/>
    <cellStyle name="Normal 29 20 2" xfId="1961" xr:uid="{00000000-0005-0000-0000-0000A8070000}"/>
    <cellStyle name="Normal 29 21" xfId="1962" xr:uid="{00000000-0005-0000-0000-0000A9070000}"/>
    <cellStyle name="Normal 29 21 2" xfId="1963" xr:uid="{00000000-0005-0000-0000-0000AA070000}"/>
    <cellStyle name="Normal 29 22" xfId="1964" xr:uid="{00000000-0005-0000-0000-0000AB070000}"/>
    <cellStyle name="Normal 29 22 2" xfId="1965" xr:uid="{00000000-0005-0000-0000-0000AC070000}"/>
    <cellStyle name="Normal 29 23" xfId="1966" xr:uid="{00000000-0005-0000-0000-0000AD070000}"/>
    <cellStyle name="Normal 29 23 2" xfId="1967" xr:uid="{00000000-0005-0000-0000-0000AE070000}"/>
    <cellStyle name="Normal 29 24" xfId="1968" xr:uid="{00000000-0005-0000-0000-0000AF070000}"/>
    <cellStyle name="Normal 29 24 2" xfId="1969" xr:uid="{00000000-0005-0000-0000-0000B0070000}"/>
    <cellStyle name="Normal 29 25" xfId="1970" xr:uid="{00000000-0005-0000-0000-0000B1070000}"/>
    <cellStyle name="Normal 29 25 2" xfId="1971" xr:uid="{00000000-0005-0000-0000-0000B2070000}"/>
    <cellStyle name="Normal 29 26" xfId="1972" xr:uid="{00000000-0005-0000-0000-0000B3070000}"/>
    <cellStyle name="Normal 29 27" xfId="1973" xr:uid="{00000000-0005-0000-0000-0000B4070000}"/>
    <cellStyle name="Normal 29 28" xfId="1974" xr:uid="{00000000-0005-0000-0000-0000B5070000}"/>
    <cellStyle name="Normal 29 29" xfId="1975" xr:uid="{00000000-0005-0000-0000-0000B6070000}"/>
    <cellStyle name="Normal 29 3" xfId="1976" xr:uid="{00000000-0005-0000-0000-0000B7070000}"/>
    <cellStyle name="Normal 29 3 2" xfId="1977" xr:uid="{00000000-0005-0000-0000-0000B8070000}"/>
    <cellStyle name="Normal 29 30" xfId="1978" xr:uid="{00000000-0005-0000-0000-0000B9070000}"/>
    <cellStyle name="Normal 29 31" xfId="1979" xr:uid="{00000000-0005-0000-0000-0000BA070000}"/>
    <cellStyle name="Normal 29 32" xfId="1980" xr:uid="{00000000-0005-0000-0000-0000BB070000}"/>
    <cellStyle name="Normal 29 33" xfId="1981" xr:uid="{00000000-0005-0000-0000-0000BC070000}"/>
    <cellStyle name="Normal 29 34" xfId="1982" xr:uid="{00000000-0005-0000-0000-0000BD070000}"/>
    <cellStyle name="Normal 29 35" xfId="1983" xr:uid="{00000000-0005-0000-0000-0000BE070000}"/>
    <cellStyle name="Normal 29 36" xfId="1984" xr:uid="{00000000-0005-0000-0000-0000BF070000}"/>
    <cellStyle name="Normal 29 37" xfId="1985" xr:uid="{00000000-0005-0000-0000-0000C0070000}"/>
    <cellStyle name="Normal 29 38" xfId="1986" xr:uid="{00000000-0005-0000-0000-0000C1070000}"/>
    <cellStyle name="Normal 29 4" xfId="1987" xr:uid="{00000000-0005-0000-0000-0000C2070000}"/>
    <cellStyle name="Normal 29 4 2" xfId="1988" xr:uid="{00000000-0005-0000-0000-0000C3070000}"/>
    <cellStyle name="Normal 29 5" xfId="1989" xr:uid="{00000000-0005-0000-0000-0000C4070000}"/>
    <cellStyle name="Normal 29 5 2" xfId="1990" xr:uid="{00000000-0005-0000-0000-0000C5070000}"/>
    <cellStyle name="Normal 29 6" xfId="1991" xr:uid="{00000000-0005-0000-0000-0000C6070000}"/>
    <cellStyle name="Normal 29 6 2" xfId="1992" xr:uid="{00000000-0005-0000-0000-0000C7070000}"/>
    <cellStyle name="Normal 29 7" xfId="1993" xr:uid="{00000000-0005-0000-0000-0000C8070000}"/>
    <cellStyle name="Normal 29 7 2" xfId="1994" xr:uid="{00000000-0005-0000-0000-0000C9070000}"/>
    <cellStyle name="Normal 29 8" xfId="1995" xr:uid="{00000000-0005-0000-0000-0000CA070000}"/>
    <cellStyle name="Normal 29 8 2" xfId="1996" xr:uid="{00000000-0005-0000-0000-0000CB070000}"/>
    <cellStyle name="Normal 29 9" xfId="1997" xr:uid="{00000000-0005-0000-0000-0000CC070000}"/>
    <cellStyle name="Normal 29 9 2" xfId="1998" xr:uid="{00000000-0005-0000-0000-0000CD070000}"/>
    <cellStyle name="Normal 3" xfId="1999" xr:uid="{00000000-0005-0000-0000-0000CE070000}"/>
    <cellStyle name="Normal 3 2" xfId="2000" xr:uid="{00000000-0005-0000-0000-0000CF070000}"/>
    <cellStyle name="Normal 3 2 2" xfId="2001" xr:uid="{00000000-0005-0000-0000-0000D0070000}"/>
    <cellStyle name="Normal 3 2 2 2" xfId="2002" xr:uid="{00000000-0005-0000-0000-0000D1070000}"/>
    <cellStyle name="Normal 3 2 2 2 2" xfId="2003" xr:uid="{00000000-0005-0000-0000-0000D2070000}"/>
    <cellStyle name="Normal 3 2 2 3" xfId="2004" xr:uid="{00000000-0005-0000-0000-0000D3070000}"/>
    <cellStyle name="Normal 3 2 2 3 2" xfId="2005" xr:uid="{00000000-0005-0000-0000-0000D4070000}"/>
    <cellStyle name="Normal 3 2 2 4" xfId="2006" xr:uid="{00000000-0005-0000-0000-0000D5070000}"/>
    <cellStyle name="Normal 3 2 2 4 2" xfId="2007" xr:uid="{00000000-0005-0000-0000-0000D6070000}"/>
    <cellStyle name="Normal 3 2 2 5" xfId="2008" xr:uid="{00000000-0005-0000-0000-0000D7070000}"/>
    <cellStyle name="Normal 3 2 3" xfId="2009" xr:uid="{00000000-0005-0000-0000-0000D8070000}"/>
    <cellStyle name="Normal 3 2 3 2" xfId="2010" xr:uid="{00000000-0005-0000-0000-0000D9070000}"/>
    <cellStyle name="Normal 3 2 4" xfId="2011" xr:uid="{00000000-0005-0000-0000-0000DA070000}"/>
    <cellStyle name="Normal 3 2 5" xfId="2012" xr:uid="{00000000-0005-0000-0000-0000DB070000}"/>
    <cellStyle name="Normal 3 3" xfId="2013" xr:uid="{00000000-0005-0000-0000-0000DC070000}"/>
    <cellStyle name="Normal 3 3 2" xfId="2014" xr:uid="{00000000-0005-0000-0000-0000DD070000}"/>
    <cellStyle name="Normal 3 3 3" xfId="2015" xr:uid="{00000000-0005-0000-0000-0000DE070000}"/>
    <cellStyle name="Normal 3 4" xfId="2016" xr:uid="{00000000-0005-0000-0000-0000DF070000}"/>
    <cellStyle name="Normal 3 4 2" xfId="2017" xr:uid="{00000000-0005-0000-0000-0000E0070000}"/>
    <cellStyle name="Normal 3 4 3" xfId="2018" xr:uid="{00000000-0005-0000-0000-0000E1070000}"/>
    <cellStyle name="Normal 3 5" xfId="2019" xr:uid="{00000000-0005-0000-0000-0000E2070000}"/>
    <cellStyle name="Normal 3 6" xfId="2020" xr:uid="{00000000-0005-0000-0000-0000E3070000}"/>
    <cellStyle name="Normal 3 6 2" xfId="2021" xr:uid="{00000000-0005-0000-0000-0000E4070000}"/>
    <cellStyle name="Normal 3 7" xfId="2022" xr:uid="{00000000-0005-0000-0000-0000E5070000}"/>
    <cellStyle name="Normal 3 8" xfId="2023" xr:uid="{00000000-0005-0000-0000-0000E6070000}"/>
    <cellStyle name="Normal 3 9" xfId="2024" xr:uid="{00000000-0005-0000-0000-0000E7070000}"/>
    <cellStyle name="Normal 30" xfId="2025" xr:uid="{00000000-0005-0000-0000-0000E8070000}"/>
    <cellStyle name="Normal 30 10" xfId="2026" xr:uid="{00000000-0005-0000-0000-0000E9070000}"/>
    <cellStyle name="Normal 30 10 2" xfId="2027" xr:uid="{00000000-0005-0000-0000-0000EA070000}"/>
    <cellStyle name="Normal 30 11" xfId="2028" xr:uid="{00000000-0005-0000-0000-0000EB070000}"/>
    <cellStyle name="Normal 30 11 2" xfId="2029" xr:uid="{00000000-0005-0000-0000-0000EC070000}"/>
    <cellStyle name="Normal 30 12" xfId="2030" xr:uid="{00000000-0005-0000-0000-0000ED070000}"/>
    <cellStyle name="Normal 30 12 2" xfId="2031" xr:uid="{00000000-0005-0000-0000-0000EE070000}"/>
    <cellStyle name="Normal 30 13" xfId="2032" xr:uid="{00000000-0005-0000-0000-0000EF070000}"/>
    <cellStyle name="Normal 30 13 2" xfId="2033" xr:uid="{00000000-0005-0000-0000-0000F0070000}"/>
    <cellStyle name="Normal 30 14" xfId="2034" xr:uid="{00000000-0005-0000-0000-0000F1070000}"/>
    <cellStyle name="Normal 30 14 2" xfId="2035" xr:uid="{00000000-0005-0000-0000-0000F2070000}"/>
    <cellStyle name="Normal 30 15" xfId="2036" xr:uid="{00000000-0005-0000-0000-0000F3070000}"/>
    <cellStyle name="Normal 30 15 2" xfId="2037" xr:uid="{00000000-0005-0000-0000-0000F4070000}"/>
    <cellStyle name="Normal 30 16" xfId="2038" xr:uid="{00000000-0005-0000-0000-0000F5070000}"/>
    <cellStyle name="Normal 30 16 2" xfId="2039" xr:uid="{00000000-0005-0000-0000-0000F6070000}"/>
    <cellStyle name="Normal 30 17" xfId="2040" xr:uid="{00000000-0005-0000-0000-0000F7070000}"/>
    <cellStyle name="Normal 30 17 2" xfId="2041" xr:uid="{00000000-0005-0000-0000-0000F8070000}"/>
    <cellStyle name="Normal 30 18" xfId="2042" xr:uid="{00000000-0005-0000-0000-0000F9070000}"/>
    <cellStyle name="Normal 30 18 2" xfId="2043" xr:uid="{00000000-0005-0000-0000-0000FA070000}"/>
    <cellStyle name="Normal 30 19" xfId="2044" xr:uid="{00000000-0005-0000-0000-0000FB070000}"/>
    <cellStyle name="Normal 30 19 2" xfId="2045" xr:uid="{00000000-0005-0000-0000-0000FC070000}"/>
    <cellStyle name="Normal 30 2" xfId="2046" xr:uid="{00000000-0005-0000-0000-0000FD070000}"/>
    <cellStyle name="Normal 30 2 2" xfId="2047" xr:uid="{00000000-0005-0000-0000-0000FE070000}"/>
    <cellStyle name="Normal 30 2 3" xfId="2048" xr:uid="{00000000-0005-0000-0000-0000FF070000}"/>
    <cellStyle name="Normal 30 20" xfId="2049" xr:uid="{00000000-0005-0000-0000-000000080000}"/>
    <cellStyle name="Normal 30 20 2" xfId="2050" xr:uid="{00000000-0005-0000-0000-000001080000}"/>
    <cellStyle name="Normal 30 21" xfId="2051" xr:uid="{00000000-0005-0000-0000-000002080000}"/>
    <cellStyle name="Normal 30 21 2" xfId="2052" xr:uid="{00000000-0005-0000-0000-000003080000}"/>
    <cellStyle name="Normal 30 22" xfId="2053" xr:uid="{00000000-0005-0000-0000-000004080000}"/>
    <cellStyle name="Normal 30 22 2" xfId="2054" xr:uid="{00000000-0005-0000-0000-000005080000}"/>
    <cellStyle name="Normal 30 23" xfId="2055" xr:uid="{00000000-0005-0000-0000-000006080000}"/>
    <cellStyle name="Normal 30 23 2" xfId="2056" xr:uid="{00000000-0005-0000-0000-000007080000}"/>
    <cellStyle name="Normal 30 24" xfId="2057" xr:uid="{00000000-0005-0000-0000-000008080000}"/>
    <cellStyle name="Normal 30 24 2" xfId="2058" xr:uid="{00000000-0005-0000-0000-000009080000}"/>
    <cellStyle name="Normal 30 25" xfId="2059" xr:uid="{00000000-0005-0000-0000-00000A080000}"/>
    <cellStyle name="Normal 30 25 2" xfId="2060" xr:uid="{00000000-0005-0000-0000-00000B080000}"/>
    <cellStyle name="Normal 30 26" xfId="2061" xr:uid="{00000000-0005-0000-0000-00000C080000}"/>
    <cellStyle name="Normal 30 27" xfId="2062" xr:uid="{00000000-0005-0000-0000-00000D080000}"/>
    <cellStyle name="Normal 30 28" xfId="2063" xr:uid="{00000000-0005-0000-0000-00000E080000}"/>
    <cellStyle name="Normal 30 29" xfId="2064" xr:uid="{00000000-0005-0000-0000-00000F080000}"/>
    <cellStyle name="Normal 30 3" xfId="2065" xr:uid="{00000000-0005-0000-0000-000010080000}"/>
    <cellStyle name="Normal 30 3 2" xfId="2066" xr:uid="{00000000-0005-0000-0000-000011080000}"/>
    <cellStyle name="Normal 30 30" xfId="2067" xr:uid="{00000000-0005-0000-0000-000012080000}"/>
    <cellStyle name="Normal 30 31" xfId="2068" xr:uid="{00000000-0005-0000-0000-000013080000}"/>
    <cellStyle name="Normal 30 32" xfId="2069" xr:uid="{00000000-0005-0000-0000-000014080000}"/>
    <cellStyle name="Normal 30 33" xfId="2070" xr:uid="{00000000-0005-0000-0000-000015080000}"/>
    <cellStyle name="Normal 30 34" xfId="2071" xr:uid="{00000000-0005-0000-0000-000016080000}"/>
    <cellStyle name="Normal 30 35" xfId="2072" xr:uid="{00000000-0005-0000-0000-000017080000}"/>
    <cellStyle name="Normal 30 36" xfId="2073" xr:uid="{00000000-0005-0000-0000-000018080000}"/>
    <cellStyle name="Normal 30 37" xfId="2074" xr:uid="{00000000-0005-0000-0000-000019080000}"/>
    <cellStyle name="Normal 30 38" xfId="2075" xr:uid="{00000000-0005-0000-0000-00001A080000}"/>
    <cellStyle name="Normal 30 4" xfId="2076" xr:uid="{00000000-0005-0000-0000-00001B080000}"/>
    <cellStyle name="Normal 30 4 2" xfId="2077" xr:uid="{00000000-0005-0000-0000-00001C080000}"/>
    <cellStyle name="Normal 30 5" xfId="2078" xr:uid="{00000000-0005-0000-0000-00001D080000}"/>
    <cellStyle name="Normal 30 5 2" xfId="2079" xr:uid="{00000000-0005-0000-0000-00001E080000}"/>
    <cellStyle name="Normal 30 6" xfId="2080" xr:uid="{00000000-0005-0000-0000-00001F080000}"/>
    <cellStyle name="Normal 30 6 2" xfId="2081" xr:uid="{00000000-0005-0000-0000-000020080000}"/>
    <cellStyle name="Normal 30 7" xfId="2082" xr:uid="{00000000-0005-0000-0000-000021080000}"/>
    <cellStyle name="Normal 30 7 2" xfId="2083" xr:uid="{00000000-0005-0000-0000-000022080000}"/>
    <cellStyle name="Normal 30 8" xfId="2084" xr:uid="{00000000-0005-0000-0000-000023080000}"/>
    <cellStyle name="Normal 30 8 2" xfId="2085" xr:uid="{00000000-0005-0000-0000-000024080000}"/>
    <cellStyle name="Normal 30 9" xfId="2086" xr:uid="{00000000-0005-0000-0000-000025080000}"/>
    <cellStyle name="Normal 30 9 2" xfId="2087" xr:uid="{00000000-0005-0000-0000-000026080000}"/>
    <cellStyle name="Normal 31" xfId="2088" xr:uid="{00000000-0005-0000-0000-000027080000}"/>
    <cellStyle name="Normal 31 10" xfId="2089" xr:uid="{00000000-0005-0000-0000-000028080000}"/>
    <cellStyle name="Normal 31 10 2" xfId="2090" xr:uid="{00000000-0005-0000-0000-000029080000}"/>
    <cellStyle name="Normal 31 11" xfId="2091" xr:uid="{00000000-0005-0000-0000-00002A080000}"/>
    <cellStyle name="Normal 31 11 2" xfId="2092" xr:uid="{00000000-0005-0000-0000-00002B080000}"/>
    <cellStyle name="Normal 31 12" xfId="2093" xr:uid="{00000000-0005-0000-0000-00002C080000}"/>
    <cellStyle name="Normal 31 12 2" xfId="2094" xr:uid="{00000000-0005-0000-0000-00002D080000}"/>
    <cellStyle name="Normal 31 13" xfId="2095" xr:uid="{00000000-0005-0000-0000-00002E080000}"/>
    <cellStyle name="Normal 31 13 2" xfId="2096" xr:uid="{00000000-0005-0000-0000-00002F080000}"/>
    <cellStyle name="Normal 31 14" xfId="2097" xr:uid="{00000000-0005-0000-0000-000030080000}"/>
    <cellStyle name="Normal 31 14 2" xfId="2098" xr:uid="{00000000-0005-0000-0000-000031080000}"/>
    <cellStyle name="Normal 31 15" xfId="2099" xr:uid="{00000000-0005-0000-0000-000032080000}"/>
    <cellStyle name="Normal 31 15 2" xfId="2100" xr:uid="{00000000-0005-0000-0000-000033080000}"/>
    <cellStyle name="Normal 31 16" xfId="2101" xr:uid="{00000000-0005-0000-0000-000034080000}"/>
    <cellStyle name="Normal 31 16 2" xfId="2102" xr:uid="{00000000-0005-0000-0000-000035080000}"/>
    <cellStyle name="Normal 31 17" xfId="2103" xr:uid="{00000000-0005-0000-0000-000036080000}"/>
    <cellStyle name="Normal 31 17 2" xfId="2104" xr:uid="{00000000-0005-0000-0000-000037080000}"/>
    <cellStyle name="Normal 31 18" xfId="2105" xr:uid="{00000000-0005-0000-0000-000038080000}"/>
    <cellStyle name="Normal 31 18 2" xfId="2106" xr:uid="{00000000-0005-0000-0000-000039080000}"/>
    <cellStyle name="Normal 31 19" xfId="2107" xr:uid="{00000000-0005-0000-0000-00003A080000}"/>
    <cellStyle name="Normal 31 19 2" xfId="2108" xr:uid="{00000000-0005-0000-0000-00003B080000}"/>
    <cellStyle name="Normal 31 2" xfId="2109" xr:uid="{00000000-0005-0000-0000-00003C080000}"/>
    <cellStyle name="Normal 31 2 2" xfId="2110" xr:uid="{00000000-0005-0000-0000-00003D080000}"/>
    <cellStyle name="Normal 31 2 3" xfId="2111" xr:uid="{00000000-0005-0000-0000-00003E080000}"/>
    <cellStyle name="Normal 31 20" xfId="2112" xr:uid="{00000000-0005-0000-0000-00003F080000}"/>
    <cellStyle name="Normal 31 20 2" xfId="2113" xr:uid="{00000000-0005-0000-0000-000040080000}"/>
    <cellStyle name="Normal 31 21" xfId="2114" xr:uid="{00000000-0005-0000-0000-000041080000}"/>
    <cellStyle name="Normal 31 21 2" xfId="2115" xr:uid="{00000000-0005-0000-0000-000042080000}"/>
    <cellStyle name="Normal 31 22" xfId="2116" xr:uid="{00000000-0005-0000-0000-000043080000}"/>
    <cellStyle name="Normal 31 22 2" xfId="2117" xr:uid="{00000000-0005-0000-0000-000044080000}"/>
    <cellStyle name="Normal 31 23" xfId="2118" xr:uid="{00000000-0005-0000-0000-000045080000}"/>
    <cellStyle name="Normal 31 23 2" xfId="2119" xr:uid="{00000000-0005-0000-0000-000046080000}"/>
    <cellStyle name="Normal 31 24" xfId="2120" xr:uid="{00000000-0005-0000-0000-000047080000}"/>
    <cellStyle name="Normal 31 24 2" xfId="2121" xr:uid="{00000000-0005-0000-0000-000048080000}"/>
    <cellStyle name="Normal 31 25" xfId="2122" xr:uid="{00000000-0005-0000-0000-000049080000}"/>
    <cellStyle name="Normal 31 25 2" xfId="2123" xr:uid="{00000000-0005-0000-0000-00004A080000}"/>
    <cellStyle name="Normal 31 26" xfId="2124" xr:uid="{00000000-0005-0000-0000-00004B080000}"/>
    <cellStyle name="Normal 31 27" xfId="2125" xr:uid="{00000000-0005-0000-0000-00004C080000}"/>
    <cellStyle name="Normal 31 28" xfId="2126" xr:uid="{00000000-0005-0000-0000-00004D080000}"/>
    <cellStyle name="Normal 31 29" xfId="2127" xr:uid="{00000000-0005-0000-0000-00004E080000}"/>
    <cellStyle name="Normal 31 3" xfId="2128" xr:uid="{00000000-0005-0000-0000-00004F080000}"/>
    <cellStyle name="Normal 31 3 2" xfId="2129" xr:uid="{00000000-0005-0000-0000-000050080000}"/>
    <cellStyle name="Normal 31 3 3" xfId="2130" xr:uid="{00000000-0005-0000-0000-000051080000}"/>
    <cellStyle name="Normal 31 30" xfId="2131" xr:uid="{00000000-0005-0000-0000-000052080000}"/>
    <cellStyle name="Normal 31 31" xfId="2132" xr:uid="{00000000-0005-0000-0000-000053080000}"/>
    <cellStyle name="Normal 31 32" xfId="2133" xr:uid="{00000000-0005-0000-0000-000054080000}"/>
    <cellStyle name="Normal 31 33" xfId="2134" xr:uid="{00000000-0005-0000-0000-000055080000}"/>
    <cellStyle name="Normal 31 34" xfId="2135" xr:uid="{00000000-0005-0000-0000-000056080000}"/>
    <cellStyle name="Normal 31 35" xfId="2136" xr:uid="{00000000-0005-0000-0000-000057080000}"/>
    <cellStyle name="Normal 31 36" xfId="2137" xr:uid="{00000000-0005-0000-0000-000058080000}"/>
    <cellStyle name="Normal 31 37" xfId="2138" xr:uid="{00000000-0005-0000-0000-000059080000}"/>
    <cellStyle name="Normal 31 38" xfId="2139" xr:uid="{00000000-0005-0000-0000-00005A080000}"/>
    <cellStyle name="Normal 31 4" xfId="2140" xr:uid="{00000000-0005-0000-0000-00005B080000}"/>
    <cellStyle name="Normal 31 4 2" xfId="2141" xr:uid="{00000000-0005-0000-0000-00005C080000}"/>
    <cellStyle name="Normal 31 5" xfId="2142" xr:uid="{00000000-0005-0000-0000-00005D080000}"/>
    <cellStyle name="Normal 31 5 2" xfId="2143" xr:uid="{00000000-0005-0000-0000-00005E080000}"/>
    <cellStyle name="Normal 31 6" xfId="2144" xr:uid="{00000000-0005-0000-0000-00005F080000}"/>
    <cellStyle name="Normal 31 6 2" xfId="2145" xr:uid="{00000000-0005-0000-0000-000060080000}"/>
    <cellStyle name="Normal 31 7" xfId="2146" xr:uid="{00000000-0005-0000-0000-000061080000}"/>
    <cellStyle name="Normal 31 7 2" xfId="2147" xr:uid="{00000000-0005-0000-0000-000062080000}"/>
    <cellStyle name="Normal 31 8" xfId="2148" xr:uid="{00000000-0005-0000-0000-000063080000}"/>
    <cellStyle name="Normal 31 8 2" xfId="2149" xr:uid="{00000000-0005-0000-0000-000064080000}"/>
    <cellStyle name="Normal 31 9" xfId="2150" xr:uid="{00000000-0005-0000-0000-000065080000}"/>
    <cellStyle name="Normal 31 9 2" xfId="2151" xr:uid="{00000000-0005-0000-0000-000066080000}"/>
    <cellStyle name="Normal 32" xfId="2152" xr:uid="{00000000-0005-0000-0000-000067080000}"/>
    <cellStyle name="Normal 32 10" xfId="2153" xr:uid="{00000000-0005-0000-0000-000068080000}"/>
    <cellStyle name="Normal 32 10 2" xfId="2154" xr:uid="{00000000-0005-0000-0000-000069080000}"/>
    <cellStyle name="Normal 32 11" xfId="2155" xr:uid="{00000000-0005-0000-0000-00006A080000}"/>
    <cellStyle name="Normal 32 11 2" xfId="2156" xr:uid="{00000000-0005-0000-0000-00006B080000}"/>
    <cellStyle name="Normal 32 12" xfId="2157" xr:uid="{00000000-0005-0000-0000-00006C080000}"/>
    <cellStyle name="Normal 32 12 2" xfId="2158" xr:uid="{00000000-0005-0000-0000-00006D080000}"/>
    <cellStyle name="Normal 32 13" xfId="2159" xr:uid="{00000000-0005-0000-0000-00006E080000}"/>
    <cellStyle name="Normal 32 13 2" xfId="2160" xr:uid="{00000000-0005-0000-0000-00006F080000}"/>
    <cellStyle name="Normal 32 14" xfId="2161" xr:uid="{00000000-0005-0000-0000-000070080000}"/>
    <cellStyle name="Normal 32 14 2" xfId="2162" xr:uid="{00000000-0005-0000-0000-000071080000}"/>
    <cellStyle name="Normal 32 15" xfId="2163" xr:uid="{00000000-0005-0000-0000-000072080000}"/>
    <cellStyle name="Normal 32 15 2" xfId="2164" xr:uid="{00000000-0005-0000-0000-000073080000}"/>
    <cellStyle name="Normal 32 16" xfId="2165" xr:uid="{00000000-0005-0000-0000-000074080000}"/>
    <cellStyle name="Normal 32 16 2" xfId="2166" xr:uid="{00000000-0005-0000-0000-000075080000}"/>
    <cellStyle name="Normal 32 17" xfId="2167" xr:uid="{00000000-0005-0000-0000-000076080000}"/>
    <cellStyle name="Normal 32 17 2" xfId="2168" xr:uid="{00000000-0005-0000-0000-000077080000}"/>
    <cellStyle name="Normal 32 18" xfId="2169" xr:uid="{00000000-0005-0000-0000-000078080000}"/>
    <cellStyle name="Normal 32 18 2" xfId="2170" xr:uid="{00000000-0005-0000-0000-000079080000}"/>
    <cellStyle name="Normal 32 19" xfId="2171" xr:uid="{00000000-0005-0000-0000-00007A080000}"/>
    <cellStyle name="Normal 32 19 2" xfId="2172" xr:uid="{00000000-0005-0000-0000-00007B080000}"/>
    <cellStyle name="Normal 32 2" xfId="2173" xr:uid="{00000000-0005-0000-0000-00007C080000}"/>
    <cellStyle name="Normal 32 2 2" xfId="2174" xr:uid="{00000000-0005-0000-0000-00007D080000}"/>
    <cellStyle name="Normal 32 20" xfId="2175" xr:uid="{00000000-0005-0000-0000-00007E080000}"/>
    <cellStyle name="Normal 32 20 2" xfId="2176" xr:uid="{00000000-0005-0000-0000-00007F080000}"/>
    <cellStyle name="Normal 32 21" xfId="2177" xr:uid="{00000000-0005-0000-0000-000080080000}"/>
    <cellStyle name="Normal 32 21 2" xfId="2178" xr:uid="{00000000-0005-0000-0000-000081080000}"/>
    <cellStyle name="Normal 32 22" xfId="2179" xr:uid="{00000000-0005-0000-0000-000082080000}"/>
    <cellStyle name="Normal 32 22 2" xfId="2180" xr:uid="{00000000-0005-0000-0000-000083080000}"/>
    <cellStyle name="Normal 32 23" xfId="2181" xr:uid="{00000000-0005-0000-0000-000084080000}"/>
    <cellStyle name="Normal 32 23 2" xfId="2182" xr:uid="{00000000-0005-0000-0000-000085080000}"/>
    <cellStyle name="Normal 32 24" xfId="2183" xr:uid="{00000000-0005-0000-0000-000086080000}"/>
    <cellStyle name="Normal 32 24 2" xfId="2184" xr:uid="{00000000-0005-0000-0000-000087080000}"/>
    <cellStyle name="Normal 32 25" xfId="2185" xr:uid="{00000000-0005-0000-0000-000088080000}"/>
    <cellStyle name="Normal 32 25 2" xfId="2186" xr:uid="{00000000-0005-0000-0000-000089080000}"/>
    <cellStyle name="Normal 32 26" xfId="2187" xr:uid="{00000000-0005-0000-0000-00008A080000}"/>
    <cellStyle name="Normal 32 3" xfId="2188" xr:uid="{00000000-0005-0000-0000-00008B080000}"/>
    <cellStyle name="Normal 32 3 2" xfId="2189" xr:uid="{00000000-0005-0000-0000-00008C080000}"/>
    <cellStyle name="Normal 32 4" xfId="2190" xr:uid="{00000000-0005-0000-0000-00008D080000}"/>
    <cellStyle name="Normal 32 4 2" xfId="2191" xr:uid="{00000000-0005-0000-0000-00008E080000}"/>
    <cellStyle name="Normal 32 5" xfId="2192" xr:uid="{00000000-0005-0000-0000-00008F080000}"/>
    <cellStyle name="Normal 32 5 2" xfId="2193" xr:uid="{00000000-0005-0000-0000-000090080000}"/>
    <cellStyle name="Normal 32 6" xfId="2194" xr:uid="{00000000-0005-0000-0000-000091080000}"/>
    <cellStyle name="Normal 32 6 2" xfId="2195" xr:uid="{00000000-0005-0000-0000-000092080000}"/>
    <cellStyle name="Normal 32 7" xfId="2196" xr:uid="{00000000-0005-0000-0000-000093080000}"/>
    <cellStyle name="Normal 32 7 2" xfId="2197" xr:uid="{00000000-0005-0000-0000-000094080000}"/>
    <cellStyle name="Normal 32 8" xfId="2198" xr:uid="{00000000-0005-0000-0000-000095080000}"/>
    <cellStyle name="Normal 32 8 2" xfId="2199" xr:uid="{00000000-0005-0000-0000-000096080000}"/>
    <cellStyle name="Normal 32 9" xfId="2200" xr:uid="{00000000-0005-0000-0000-000097080000}"/>
    <cellStyle name="Normal 32 9 2" xfId="2201" xr:uid="{00000000-0005-0000-0000-000098080000}"/>
    <cellStyle name="Normal 33" xfId="2202" xr:uid="{00000000-0005-0000-0000-000099080000}"/>
    <cellStyle name="Normal 33 10" xfId="2203" xr:uid="{00000000-0005-0000-0000-00009A080000}"/>
    <cellStyle name="Normal 33 10 2" xfId="2204" xr:uid="{00000000-0005-0000-0000-00009B080000}"/>
    <cellStyle name="Normal 33 11" xfId="2205" xr:uid="{00000000-0005-0000-0000-00009C080000}"/>
    <cellStyle name="Normal 33 11 2" xfId="2206" xr:uid="{00000000-0005-0000-0000-00009D080000}"/>
    <cellStyle name="Normal 33 12" xfId="2207" xr:uid="{00000000-0005-0000-0000-00009E080000}"/>
    <cellStyle name="Normal 33 12 2" xfId="2208" xr:uid="{00000000-0005-0000-0000-00009F080000}"/>
    <cellStyle name="Normal 33 13" xfId="2209" xr:uid="{00000000-0005-0000-0000-0000A0080000}"/>
    <cellStyle name="Normal 33 13 2" xfId="2210" xr:uid="{00000000-0005-0000-0000-0000A1080000}"/>
    <cellStyle name="Normal 33 14" xfId="2211" xr:uid="{00000000-0005-0000-0000-0000A2080000}"/>
    <cellStyle name="Normal 33 14 2" xfId="2212" xr:uid="{00000000-0005-0000-0000-0000A3080000}"/>
    <cellStyle name="Normal 33 15" xfId="2213" xr:uid="{00000000-0005-0000-0000-0000A4080000}"/>
    <cellStyle name="Normal 33 15 2" xfId="2214" xr:uid="{00000000-0005-0000-0000-0000A5080000}"/>
    <cellStyle name="Normal 33 16" xfId="2215" xr:uid="{00000000-0005-0000-0000-0000A6080000}"/>
    <cellStyle name="Normal 33 16 2" xfId="2216" xr:uid="{00000000-0005-0000-0000-0000A7080000}"/>
    <cellStyle name="Normal 33 17" xfId="2217" xr:uid="{00000000-0005-0000-0000-0000A8080000}"/>
    <cellStyle name="Normal 33 17 2" xfId="2218" xr:uid="{00000000-0005-0000-0000-0000A9080000}"/>
    <cellStyle name="Normal 33 18" xfId="2219" xr:uid="{00000000-0005-0000-0000-0000AA080000}"/>
    <cellStyle name="Normal 33 18 2" xfId="2220" xr:uid="{00000000-0005-0000-0000-0000AB080000}"/>
    <cellStyle name="Normal 33 19" xfId="2221" xr:uid="{00000000-0005-0000-0000-0000AC080000}"/>
    <cellStyle name="Normal 33 19 2" xfId="2222" xr:uid="{00000000-0005-0000-0000-0000AD080000}"/>
    <cellStyle name="Normal 33 2" xfId="2223" xr:uid="{00000000-0005-0000-0000-0000AE080000}"/>
    <cellStyle name="Normal 33 2 2" xfId="2224" xr:uid="{00000000-0005-0000-0000-0000AF080000}"/>
    <cellStyle name="Normal 33 20" xfId="2225" xr:uid="{00000000-0005-0000-0000-0000B0080000}"/>
    <cellStyle name="Normal 33 20 2" xfId="2226" xr:uid="{00000000-0005-0000-0000-0000B1080000}"/>
    <cellStyle name="Normal 33 21" xfId="2227" xr:uid="{00000000-0005-0000-0000-0000B2080000}"/>
    <cellStyle name="Normal 33 21 2" xfId="2228" xr:uid="{00000000-0005-0000-0000-0000B3080000}"/>
    <cellStyle name="Normal 33 22" xfId="2229" xr:uid="{00000000-0005-0000-0000-0000B4080000}"/>
    <cellStyle name="Normal 33 22 2" xfId="2230" xr:uid="{00000000-0005-0000-0000-0000B5080000}"/>
    <cellStyle name="Normal 33 23" xfId="2231" xr:uid="{00000000-0005-0000-0000-0000B6080000}"/>
    <cellStyle name="Normal 33 23 2" xfId="2232" xr:uid="{00000000-0005-0000-0000-0000B7080000}"/>
    <cellStyle name="Normal 33 24" xfId="2233" xr:uid="{00000000-0005-0000-0000-0000B8080000}"/>
    <cellStyle name="Normal 33 24 2" xfId="2234" xr:uid="{00000000-0005-0000-0000-0000B9080000}"/>
    <cellStyle name="Normal 33 25" xfId="2235" xr:uid="{00000000-0005-0000-0000-0000BA080000}"/>
    <cellStyle name="Normal 33 25 2" xfId="2236" xr:uid="{00000000-0005-0000-0000-0000BB080000}"/>
    <cellStyle name="Normal 33 26" xfId="2237" xr:uid="{00000000-0005-0000-0000-0000BC080000}"/>
    <cellStyle name="Normal 33 27" xfId="2238" xr:uid="{00000000-0005-0000-0000-0000BD080000}"/>
    <cellStyle name="Normal 33 28" xfId="2239" xr:uid="{00000000-0005-0000-0000-0000BE080000}"/>
    <cellStyle name="Normal 33 29" xfId="2240" xr:uid="{00000000-0005-0000-0000-0000BF080000}"/>
    <cellStyle name="Normal 33 3" xfId="2241" xr:uid="{00000000-0005-0000-0000-0000C0080000}"/>
    <cellStyle name="Normal 33 3 2" xfId="2242" xr:uid="{00000000-0005-0000-0000-0000C1080000}"/>
    <cellStyle name="Normal 33 30" xfId="2243" xr:uid="{00000000-0005-0000-0000-0000C2080000}"/>
    <cellStyle name="Normal 33 31" xfId="2244" xr:uid="{00000000-0005-0000-0000-0000C3080000}"/>
    <cellStyle name="Normal 33 32" xfId="2245" xr:uid="{00000000-0005-0000-0000-0000C4080000}"/>
    <cellStyle name="Normal 33 33" xfId="2246" xr:uid="{00000000-0005-0000-0000-0000C5080000}"/>
    <cellStyle name="Normal 33 34" xfId="2247" xr:uid="{00000000-0005-0000-0000-0000C6080000}"/>
    <cellStyle name="Normal 33 35" xfId="2248" xr:uid="{00000000-0005-0000-0000-0000C7080000}"/>
    <cellStyle name="Normal 33 36" xfId="2249" xr:uid="{00000000-0005-0000-0000-0000C8080000}"/>
    <cellStyle name="Normal 33 37" xfId="2250" xr:uid="{00000000-0005-0000-0000-0000C9080000}"/>
    <cellStyle name="Normal 33 38" xfId="2251" xr:uid="{00000000-0005-0000-0000-0000CA080000}"/>
    <cellStyle name="Normal 33 4" xfId="2252" xr:uid="{00000000-0005-0000-0000-0000CB080000}"/>
    <cellStyle name="Normal 33 4 2" xfId="2253" xr:uid="{00000000-0005-0000-0000-0000CC080000}"/>
    <cellStyle name="Normal 33 5" xfId="2254" xr:uid="{00000000-0005-0000-0000-0000CD080000}"/>
    <cellStyle name="Normal 33 5 2" xfId="2255" xr:uid="{00000000-0005-0000-0000-0000CE080000}"/>
    <cellStyle name="Normal 33 6" xfId="2256" xr:uid="{00000000-0005-0000-0000-0000CF080000}"/>
    <cellStyle name="Normal 33 6 2" xfId="2257" xr:uid="{00000000-0005-0000-0000-0000D0080000}"/>
    <cellStyle name="Normal 33 7" xfId="2258" xr:uid="{00000000-0005-0000-0000-0000D1080000}"/>
    <cellStyle name="Normal 33 7 2" xfId="2259" xr:uid="{00000000-0005-0000-0000-0000D2080000}"/>
    <cellStyle name="Normal 33 8" xfId="2260" xr:uid="{00000000-0005-0000-0000-0000D3080000}"/>
    <cellStyle name="Normal 33 8 2" xfId="2261" xr:uid="{00000000-0005-0000-0000-0000D4080000}"/>
    <cellStyle name="Normal 33 9" xfId="2262" xr:uid="{00000000-0005-0000-0000-0000D5080000}"/>
    <cellStyle name="Normal 33 9 2" xfId="2263" xr:uid="{00000000-0005-0000-0000-0000D6080000}"/>
    <cellStyle name="Normal 34" xfId="2264" xr:uid="{00000000-0005-0000-0000-0000D7080000}"/>
    <cellStyle name="Normal 34 10" xfId="2265" xr:uid="{00000000-0005-0000-0000-0000D8080000}"/>
    <cellStyle name="Normal 34 10 2" xfId="2266" xr:uid="{00000000-0005-0000-0000-0000D9080000}"/>
    <cellStyle name="Normal 34 11" xfId="2267" xr:uid="{00000000-0005-0000-0000-0000DA080000}"/>
    <cellStyle name="Normal 34 11 2" xfId="2268" xr:uid="{00000000-0005-0000-0000-0000DB080000}"/>
    <cellStyle name="Normal 34 12" xfId="2269" xr:uid="{00000000-0005-0000-0000-0000DC080000}"/>
    <cellStyle name="Normal 34 12 2" xfId="2270" xr:uid="{00000000-0005-0000-0000-0000DD080000}"/>
    <cellStyle name="Normal 34 13" xfId="2271" xr:uid="{00000000-0005-0000-0000-0000DE080000}"/>
    <cellStyle name="Normal 34 13 2" xfId="2272" xr:uid="{00000000-0005-0000-0000-0000DF080000}"/>
    <cellStyle name="Normal 34 14" xfId="2273" xr:uid="{00000000-0005-0000-0000-0000E0080000}"/>
    <cellStyle name="Normal 34 14 2" xfId="2274" xr:uid="{00000000-0005-0000-0000-0000E1080000}"/>
    <cellStyle name="Normal 34 15" xfId="2275" xr:uid="{00000000-0005-0000-0000-0000E2080000}"/>
    <cellStyle name="Normal 34 15 2" xfId="2276" xr:uid="{00000000-0005-0000-0000-0000E3080000}"/>
    <cellStyle name="Normal 34 16" xfId="2277" xr:uid="{00000000-0005-0000-0000-0000E4080000}"/>
    <cellStyle name="Normal 34 16 2" xfId="2278" xr:uid="{00000000-0005-0000-0000-0000E5080000}"/>
    <cellStyle name="Normal 34 17" xfId="2279" xr:uid="{00000000-0005-0000-0000-0000E6080000}"/>
    <cellStyle name="Normal 34 17 2" xfId="2280" xr:uid="{00000000-0005-0000-0000-0000E7080000}"/>
    <cellStyle name="Normal 34 18" xfId="2281" xr:uid="{00000000-0005-0000-0000-0000E8080000}"/>
    <cellStyle name="Normal 34 18 2" xfId="2282" xr:uid="{00000000-0005-0000-0000-0000E9080000}"/>
    <cellStyle name="Normal 34 19" xfId="2283" xr:uid="{00000000-0005-0000-0000-0000EA080000}"/>
    <cellStyle name="Normal 34 19 2" xfId="2284" xr:uid="{00000000-0005-0000-0000-0000EB080000}"/>
    <cellStyle name="Normal 34 2" xfId="2285" xr:uid="{00000000-0005-0000-0000-0000EC080000}"/>
    <cellStyle name="Normal 34 2 2" xfId="2286" xr:uid="{00000000-0005-0000-0000-0000ED080000}"/>
    <cellStyle name="Normal 34 20" xfId="2287" xr:uid="{00000000-0005-0000-0000-0000EE080000}"/>
    <cellStyle name="Normal 34 20 2" xfId="2288" xr:uid="{00000000-0005-0000-0000-0000EF080000}"/>
    <cellStyle name="Normal 34 21" xfId="2289" xr:uid="{00000000-0005-0000-0000-0000F0080000}"/>
    <cellStyle name="Normal 34 21 2" xfId="2290" xr:uid="{00000000-0005-0000-0000-0000F1080000}"/>
    <cellStyle name="Normal 34 22" xfId="2291" xr:uid="{00000000-0005-0000-0000-0000F2080000}"/>
    <cellStyle name="Normal 34 22 2" xfId="2292" xr:uid="{00000000-0005-0000-0000-0000F3080000}"/>
    <cellStyle name="Normal 34 23" xfId="2293" xr:uid="{00000000-0005-0000-0000-0000F4080000}"/>
    <cellStyle name="Normal 34 23 2" xfId="2294" xr:uid="{00000000-0005-0000-0000-0000F5080000}"/>
    <cellStyle name="Normal 34 24" xfId="2295" xr:uid="{00000000-0005-0000-0000-0000F6080000}"/>
    <cellStyle name="Normal 34 24 2" xfId="2296" xr:uid="{00000000-0005-0000-0000-0000F7080000}"/>
    <cellStyle name="Normal 34 25" xfId="2297" xr:uid="{00000000-0005-0000-0000-0000F8080000}"/>
    <cellStyle name="Normal 34 25 2" xfId="2298" xr:uid="{00000000-0005-0000-0000-0000F9080000}"/>
    <cellStyle name="Normal 34 26" xfId="2299" xr:uid="{00000000-0005-0000-0000-0000FA080000}"/>
    <cellStyle name="Normal 34 27" xfId="2300" xr:uid="{00000000-0005-0000-0000-0000FB080000}"/>
    <cellStyle name="Normal 34 28" xfId="2301" xr:uid="{00000000-0005-0000-0000-0000FC080000}"/>
    <cellStyle name="Normal 34 29" xfId="2302" xr:uid="{00000000-0005-0000-0000-0000FD080000}"/>
    <cellStyle name="Normal 34 3" xfId="2303" xr:uid="{00000000-0005-0000-0000-0000FE080000}"/>
    <cellStyle name="Normal 34 3 2" xfId="2304" xr:uid="{00000000-0005-0000-0000-0000FF080000}"/>
    <cellStyle name="Normal 34 30" xfId="2305" xr:uid="{00000000-0005-0000-0000-000000090000}"/>
    <cellStyle name="Normal 34 31" xfId="2306" xr:uid="{00000000-0005-0000-0000-000001090000}"/>
    <cellStyle name="Normal 34 32" xfId="2307" xr:uid="{00000000-0005-0000-0000-000002090000}"/>
    <cellStyle name="Normal 34 33" xfId="2308" xr:uid="{00000000-0005-0000-0000-000003090000}"/>
    <cellStyle name="Normal 34 34" xfId="2309" xr:uid="{00000000-0005-0000-0000-000004090000}"/>
    <cellStyle name="Normal 34 35" xfId="2310" xr:uid="{00000000-0005-0000-0000-000005090000}"/>
    <cellStyle name="Normal 34 36" xfId="2311" xr:uid="{00000000-0005-0000-0000-000006090000}"/>
    <cellStyle name="Normal 34 37" xfId="2312" xr:uid="{00000000-0005-0000-0000-000007090000}"/>
    <cellStyle name="Normal 34 38" xfId="2313" xr:uid="{00000000-0005-0000-0000-000008090000}"/>
    <cellStyle name="Normal 34 4" xfId="2314" xr:uid="{00000000-0005-0000-0000-000009090000}"/>
    <cellStyle name="Normal 34 4 2" xfId="2315" xr:uid="{00000000-0005-0000-0000-00000A090000}"/>
    <cellStyle name="Normal 34 5" xfId="2316" xr:uid="{00000000-0005-0000-0000-00000B090000}"/>
    <cellStyle name="Normal 34 5 2" xfId="2317" xr:uid="{00000000-0005-0000-0000-00000C090000}"/>
    <cellStyle name="Normal 34 6" xfId="2318" xr:uid="{00000000-0005-0000-0000-00000D090000}"/>
    <cellStyle name="Normal 34 6 2" xfId="2319" xr:uid="{00000000-0005-0000-0000-00000E090000}"/>
    <cellStyle name="Normal 34 7" xfId="2320" xr:uid="{00000000-0005-0000-0000-00000F090000}"/>
    <cellStyle name="Normal 34 7 2" xfId="2321" xr:uid="{00000000-0005-0000-0000-000010090000}"/>
    <cellStyle name="Normal 34 8" xfId="2322" xr:uid="{00000000-0005-0000-0000-000011090000}"/>
    <cellStyle name="Normal 34 8 2" xfId="2323" xr:uid="{00000000-0005-0000-0000-000012090000}"/>
    <cellStyle name="Normal 34 9" xfId="2324" xr:uid="{00000000-0005-0000-0000-000013090000}"/>
    <cellStyle name="Normal 34 9 2" xfId="2325" xr:uid="{00000000-0005-0000-0000-000014090000}"/>
    <cellStyle name="Normal 35" xfId="2326" xr:uid="{00000000-0005-0000-0000-000015090000}"/>
    <cellStyle name="Normal 35 10" xfId="2327" xr:uid="{00000000-0005-0000-0000-000016090000}"/>
    <cellStyle name="Normal 35 10 2" xfId="2328" xr:uid="{00000000-0005-0000-0000-000017090000}"/>
    <cellStyle name="Normal 35 11" xfId="2329" xr:uid="{00000000-0005-0000-0000-000018090000}"/>
    <cellStyle name="Normal 35 11 2" xfId="2330" xr:uid="{00000000-0005-0000-0000-000019090000}"/>
    <cellStyle name="Normal 35 12" xfId="2331" xr:uid="{00000000-0005-0000-0000-00001A090000}"/>
    <cellStyle name="Normal 35 12 2" xfId="2332" xr:uid="{00000000-0005-0000-0000-00001B090000}"/>
    <cellStyle name="Normal 35 13" xfId="2333" xr:uid="{00000000-0005-0000-0000-00001C090000}"/>
    <cellStyle name="Normal 35 13 2" xfId="2334" xr:uid="{00000000-0005-0000-0000-00001D090000}"/>
    <cellStyle name="Normal 35 14" xfId="2335" xr:uid="{00000000-0005-0000-0000-00001E090000}"/>
    <cellStyle name="Normal 35 14 2" xfId="2336" xr:uid="{00000000-0005-0000-0000-00001F090000}"/>
    <cellStyle name="Normal 35 15" xfId="2337" xr:uid="{00000000-0005-0000-0000-000020090000}"/>
    <cellStyle name="Normal 35 15 2" xfId="2338" xr:uid="{00000000-0005-0000-0000-000021090000}"/>
    <cellStyle name="Normal 35 16" xfId="2339" xr:uid="{00000000-0005-0000-0000-000022090000}"/>
    <cellStyle name="Normal 35 16 2" xfId="2340" xr:uid="{00000000-0005-0000-0000-000023090000}"/>
    <cellStyle name="Normal 35 17" xfId="2341" xr:uid="{00000000-0005-0000-0000-000024090000}"/>
    <cellStyle name="Normal 35 17 2" xfId="2342" xr:uid="{00000000-0005-0000-0000-000025090000}"/>
    <cellStyle name="Normal 35 18" xfId="2343" xr:uid="{00000000-0005-0000-0000-000026090000}"/>
    <cellStyle name="Normal 35 18 2" xfId="2344" xr:uid="{00000000-0005-0000-0000-000027090000}"/>
    <cellStyle name="Normal 35 19" xfId="2345" xr:uid="{00000000-0005-0000-0000-000028090000}"/>
    <cellStyle name="Normal 35 19 2" xfId="2346" xr:uid="{00000000-0005-0000-0000-000029090000}"/>
    <cellStyle name="Normal 35 2" xfId="2347" xr:uid="{00000000-0005-0000-0000-00002A090000}"/>
    <cellStyle name="Normal 35 2 2" xfId="2348" xr:uid="{00000000-0005-0000-0000-00002B090000}"/>
    <cellStyle name="Normal 35 20" xfId="2349" xr:uid="{00000000-0005-0000-0000-00002C090000}"/>
    <cellStyle name="Normal 35 20 2" xfId="2350" xr:uid="{00000000-0005-0000-0000-00002D090000}"/>
    <cellStyle name="Normal 35 21" xfId="2351" xr:uid="{00000000-0005-0000-0000-00002E090000}"/>
    <cellStyle name="Normal 35 21 2" xfId="2352" xr:uid="{00000000-0005-0000-0000-00002F090000}"/>
    <cellStyle name="Normal 35 22" xfId="2353" xr:uid="{00000000-0005-0000-0000-000030090000}"/>
    <cellStyle name="Normal 35 22 2" xfId="2354" xr:uid="{00000000-0005-0000-0000-000031090000}"/>
    <cellStyle name="Normal 35 23" xfId="2355" xr:uid="{00000000-0005-0000-0000-000032090000}"/>
    <cellStyle name="Normal 35 23 2" xfId="2356" xr:uid="{00000000-0005-0000-0000-000033090000}"/>
    <cellStyle name="Normal 35 24" xfId="2357" xr:uid="{00000000-0005-0000-0000-000034090000}"/>
    <cellStyle name="Normal 35 24 2" xfId="2358" xr:uid="{00000000-0005-0000-0000-000035090000}"/>
    <cellStyle name="Normal 35 25" xfId="2359" xr:uid="{00000000-0005-0000-0000-000036090000}"/>
    <cellStyle name="Normal 35 25 2" xfId="2360" xr:uid="{00000000-0005-0000-0000-000037090000}"/>
    <cellStyle name="Normal 35 26" xfId="2361" xr:uid="{00000000-0005-0000-0000-000038090000}"/>
    <cellStyle name="Normal 35 27" xfId="2362" xr:uid="{00000000-0005-0000-0000-000039090000}"/>
    <cellStyle name="Normal 35 28" xfId="2363" xr:uid="{00000000-0005-0000-0000-00003A090000}"/>
    <cellStyle name="Normal 35 29" xfId="2364" xr:uid="{00000000-0005-0000-0000-00003B090000}"/>
    <cellStyle name="Normal 35 3" xfId="2365" xr:uid="{00000000-0005-0000-0000-00003C090000}"/>
    <cellStyle name="Normal 35 3 2" xfId="2366" xr:uid="{00000000-0005-0000-0000-00003D090000}"/>
    <cellStyle name="Normal 35 30" xfId="2367" xr:uid="{00000000-0005-0000-0000-00003E090000}"/>
    <cellStyle name="Normal 35 31" xfId="2368" xr:uid="{00000000-0005-0000-0000-00003F090000}"/>
    <cellStyle name="Normal 35 32" xfId="2369" xr:uid="{00000000-0005-0000-0000-000040090000}"/>
    <cellStyle name="Normal 35 33" xfId="2370" xr:uid="{00000000-0005-0000-0000-000041090000}"/>
    <cellStyle name="Normal 35 34" xfId="2371" xr:uid="{00000000-0005-0000-0000-000042090000}"/>
    <cellStyle name="Normal 35 35" xfId="2372" xr:uid="{00000000-0005-0000-0000-000043090000}"/>
    <cellStyle name="Normal 35 36" xfId="2373" xr:uid="{00000000-0005-0000-0000-000044090000}"/>
    <cellStyle name="Normal 35 37" xfId="2374" xr:uid="{00000000-0005-0000-0000-000045090000}"/>
    <cellStyle name="Normal 35 38" xfId="2375" xr:uid="{00000000-0005-0000-0000-000046090000}"/>
    <cellStyle name="Normal 35 4" xfId="2376" xr:uid="{00000000-0005-0000-0000-000047090000}"/>
    <cellStyle name="Normal 35 4 2" xfId="2377" xr:uid="{00000000-0005-0000-0000-000048090000}"/>
    <cellStyle name="Normal 35 5" xfId="2378" xr:uid="{00000000-0005-0000-0000-000049090000}"/>
    <cellStyle name="Normal 35 5 2" xfId="2379" xr:uid="{00000000-0005-0000-0000-00004A090000}"/>
    <cellStyle name="Normal 35 6" xfId="2380" xr:uid="{00000000-0005-0000-0000-00004B090000}"/>
    <cellStyle name="Normal 35 6 2" xfId="2381" xr:uid="{00000000-0005-0000-0000-00004C090000}"/>
    <cellStyle name="Normal 35 7" xfId="2382" xr:uid="{00000000-0005-0000-0000-00004D090000}"/>
    <cellStyle name="Normal 35 7 2" xfId="2383" xr:uid="{00000000-0005-0000-0000-00004E090000}"/>
    <cellStyle name="Normal 35 8" xfId="2384" xr:uid="{00000000-0005-0000-0000-00004F090000}"/>
    <cellStyle name="Normal 35 8 2" xfId="2385" xr:uid="{00000000-0005-0000-0000-000050090000}"/>
    <cellStyle name="Normal 35 9" xfId="2386" xr:uid="{00000000-0005-0000-0000-000051090000}"/>
    <cellStyle name="Normal 35 9 2" xfId="2387" xr:uid="{00000000-0005-0000-0000-000052090000}"/>
    <cellStyle name="Normal 36" xfId="2388" xr:uid="{00000000-0005-0000-0000-000053090000}"/>
    <cellStyle name="Normal 36 10" xfId="2389" xr:uid="{00000000-0005-0000-0000-000054090000}"/>
    <cellStyle name="Normal 36 10 2" xfId="2390" xr:uid="{00000000-0005-0000-0000-000055090000}"/>
    <cellStyle name="Normal 36 11" xfId="2391" xr:uid="{00000000-0005-0000-0000-000056090000}"/>
    <cellStyle name="Normal 36 11 2" xfId="2392" xr:uid="{00000000-0005-0000-0000-000057090000}"/>
    <cellStyle name="Normal 36 12" xfId="2393" xr:uid="{00000000-0005-0000-0000-000058090000}"/>
    <cellStyle name="Normal 36 12 2" xfId="2394" xr:uid="{00000000-0005-0000-0000-000059090000}"/>
    <cellStyle name="Normal 36 13" xfId="2395" xr:uid="{00000000-0005-0000-0000-00005A090000}"/>
    <cellStyle name="Normal 36 13 2" xfId="2396" xr:uid="{00000000-0005-0000-0000-00005B090000}"/>
    <cellStyle name="Normal 36 14" xfId="2397" xr:uid="{00000000-0005-0000-0000-00005C090000}"/>
    <cellStyle name="Normal 36 14 2" xfId="2398" xr:uid="{00000000-0005-0000-0000-00005D090000}"/>
    <cellStyle name="Normal 36 15" xfId="2399" xr:uid="{00000000-0005-0000-0000-00005E090000}"/>
    <cellStyle name="Normal 36 15 2" xfId="2400" xr:uid="{00000000-0005-0000-0000-00005F090000}"/>
    <cellStyle name="Normal 36 16" xfId="2401" xr:uid="{00000000-0005-0000-0000-000060090000}"/>
    <cellStyle name="Normal 36 16 2" xfId="2402" xr:uid="{00000000-0005-0000-0000-000061090000}"/>
    <cellStyle name="Normal 36 17" xfId="2403" xr:uid="{00000000-0005-0000-0000-000062090000}"/>
    <cellStyle name="Normal 36 17 2" xfId="2404" xr:uid="{00000000-0005-0000-0000-000063090000}"/>
    <cellStyle name="Normal 36 18" xfId="2405" xr:uid="{00000000-0005-0000-0000-000064090000}"/>
    <cellStyle name="Normal 36 18 2" xfId="2406" xr:uid="{00000000-0005-0000-0000-000065090000}"/>
    <cellStyle name="Normal 36 19" xfId="2407" xr:uid="{00000000-0005-0000-0000-000066090000}"/>
    <cellStyle name="Normal 36 19 2" xfId="2408" xr:uid="{00000000-0005-0000-0000-000067090000}"/>
    <cellStyle name="Normal 36 2" xfId="2409" xr:uid="{00000000-0005-0000-0000-000068090000}"/>
    <cellStyle name="Normal 36 2 2" xfId="2410" xr:uid="{00000000-0005-0000-0000-000069090000}"/>
    <cellStyle name="Normal 36 20" xfId="2411" xr:uid="{00000000-0005-0000-0000-00006A090000}"/>
    <cellStyle name="Normal 36 20 2" xfId="2412" xr:uid="{00000000-0005-0000-0000-00006B090000}"/>
    <cellStyle name="Normal 36 21" xfId="2413" xr:uid="{00000000-0005-0000-0000-00006C090000}"/>
    <cellStyle name="Normal 36 21 2" xfId="2414" xr:uid="{00000000-0005-0000-0000-00006D090000}"/>
    <cellStyle name="Normal 36 22" xfId="2415" xr:uid="{00000000-0005-0000-0000-00006E090000}"/>
    <cellStyle name="Normal 36 22 2" xfId="2416" xr:uid="{00000000-0005-0000-0000-00006F090000}"/>
    <cellStyle name="Normal 36 23" xfId="2417" xr:uid="{00000000-0005-0000-0000-000070090000}"/>
    <cellStyle name="Normal 36 23 2" xfId="2418" xr:uid="{00000000-0005-0000-0000-000071090000}"/>
    <cellStyle name="Normal 36 24" xfId="2419" xr:uid="{00000000-0005-0000-0000-000072090000}"/>
    <cellStyle name="Normal 36 24 2" xfId="2420" xr:uid="{00000000-0005-0000-0000-000073090000}"/>
    <cellStyle name="Normal 36 25" xfId="2421" xr:uid="{00000000-0005-0000-0000-000074090000}"/>
    <cellStyle name="Normal 36 25 2" xfId="2422" xr:uid="{00000000-0005-0000-0000-000075090000}"/>
    <cellStyle name="Normal 36 26" xfId="2423" xr:uid="{00000000-0005-0000-0000-000076090000}"/>
    <cellStyle name="Normal 36 27" xfId="2424" xr:uid="{00000000-0005-0000-0000-000077090000}"/>
    <cellStyle name="Normal 36 28" xfId="2425" xr:uid="{00000000-0005-0000-0000-000078090000}"/>
    <cellStyle name="Normal 36 29" xfId="2426" xr:uid="{00000000-0005-0000-0000-000079090000}"/>
    <cellStyle name="Normal 36 3" xfId="2427" xr:uid="{00000000-0005-0000-0000-00007A090000}"/>
    <cellStyle name="Normal 36 3 2" xfId="2428" xr:uid="{00000000-0005-0000-0000-00007B090000}"/>
    <cellStyle name="Normal 36 30" xfId="2429" xr:uid="{00000000-0005-0000-0000-00007C090000}"/>
    <cellStyle name="Normal 36 31" xfId="2430" xr:uid="{00000000-0005-0000-0000-00007D090000}"/>
    <cellStyle name="Normal 36 32" xfId="2431" xr:uid="{00000000-0005-0000-0000-00007E090000}"/>
    <cellStyle name="Normal 36 33" xfId="2432" xr:uid="{00000000-0005-0000-0000-00007F090000}"/>
    <cellStyle name="Normal 36 34" xfId="2433" xr:uid="{00000000-0005-0000-0000-000080090000}"/>
    <cellStyle name="Normal 36 35" xfId="2434" xr:uid="{00000000-0005-0000-0000-000081090000}"/>
    <cellStyle name="Normal 36 36" xfId="2435" xr:uid="{00000000-0005-0000-0000-000082090000}"/>
    <cellStyle name="Normal 36 37" xfId="2436" xr:uid="{00000000-0005-0000-0000-000083090000}"/>
    <cellStyle name="Normal 36 38" xfId="2437" xr:uid="{00000000-0005-0000-0000-000084090000}"/>
    <cellStyle name="Normal 36 4" xfId="2438" xr:uid="{00000000-0005-0000-0000-000085090000}"/>
    <cellStyle name="Normal 36 4 2" xfId="2439" xr:uid="{00000000-0005-0000-0000-000086090000}"/>
    <cellStyle name="Normal 36 5" xfId="2440" xr:uid="{00000000-0005-0000-0000-000087090000}"/>
    <cellStyle name="Normal 36 5 2" xfId="2441" xr:uid="{00000000-0005-0000-0000-000088090000}"/>
    <cellStyle name="Normal 36 6" xfId="2442" xr:uid="{00000000-0005-0000-0000-000089090000}"/>
    <cellStyle name="Normal 36 6 2" xfId="2443" xr:uid="{00000000-0005-0000-0000-00008A090000}"/>
    <cellStyle name="Normal 36 7" xfId="2444" xr:uid="{00000000-0005-0000-0000-00008B090000}"/>
    <cellStyle name="Normal 36 7 2" xfId="2445" xr:uid="{00000000-0005-0000-0000-00008C090000}"/>
    <cellStyle name="Normal 36 8" xfId="2446" xr:uid="{00000000-0005-0000-0000-00008D090000}"/>
    <cellStyle name="Normal 36 8 2" xfId="2447" xr:uid="{00000000-0005-0000-0000-00008E090000}"/>
    <cellStyle name="Normal 36 9" xfId="2448" xr:uid="{00000000-0005-0000-0000-00008F090000}"/>
    <cellStyle name="Normal 36 9 2" xfId="2449" xr:uid="{00000000-0005-0000-0000-000090090000}"/>
    <cellStyle name="Normal 37" xfId="2450" xr:uid="{00000000-0005-0000-0000-000091090000}"/>
    <cellStyle name="Normal 37 10" xfId="2451" xr:uid="{00000000-0005-0000-0000-000092090000}"/>
    <cellStyle name="Normal 37 10 2" xfId="2452" xr:uid="{00000000-0005-0000-0000-000093090000}"/>
    <cellStyle name="Normal 37 11" xfId="2453" xr:uid="{00000000-0005-0000-0000-000094090000}"/>
    <cellStyle name="Normal 37 11 2" xfId="2454" xr:uid="{00000000-0005-0000-0000-000095090000}"/>
    <cellStyle name="Normal 37 12" xfId="2455" xr:uid="{00000000-0005-0000-0000-000096090000}"/>
    <cellStyle name="Normal 37 12 2" xfId="2456" xr:uid="{00000000-0005-0000-0000-000097090000}"/>
    <cellStyle name="Normal 37 13" xfId="2457" xr:uid="{00000000-0005-0000-0000-000098090000}"/>
    <cellStyle name="Normal 37 13 2" xfId="2458" xr:uid="{00000000-0005-0000-0000-000099090000}"/>
    <cellStyle name="Normal 37 14" xfId="2459" xr:uid="{00000000-0005-0000-0000-00009A090000}"/>
    <cellStyle name="Normal 37 14 2" xfId="2460" xr:uid="{00000000-0005-0000-0000-00009B090000}"/>
    <cellStyle name="Normal 37 15" xfId="2461" xr:uid="{00000000-0005-0000-0000-00009C090000}"/>
    <cellStyle name="Normal 37 15 2" xfId="2462" xr:uid="{00000000-0005-0000-0000-00009D090000}"/>
    <cellStyle name="Normal 37 16" xfId="2463" xr:uid="{00000000-0005-0000-0000-00009E090000}"/>
    <cellStyle name="Normal 37 16 2" xfId="2464" xr:uid="{00000000-0005-0000-0000-00009F090000}"/>
    <cellStyle name="Normal 37 17" xfId="2465" xr:uid="{00000000-0005-0000-0000-0000A0090000}"/>
    <cellStyle name="Normal 37 17 2" xfId="2466" xr:uid="{00000000-0005-0000-0000-0000A1090000}"/>
    <cellStyle name="Normal 37 18" xfId="2467" xr:uid="{00000000-0005-0000-0000-0000A2090000}"/>
    <cellStyle name="Normal 37 18 2" xfId="2468" xr:uid="{00000000-0005-0000-0000-0000A3090000}"/>
    <cellStyle name="Normal 37 19" xfId="2469" xr:uid="{00000000-0005-0000-0000-0000A4090000}"/>
    <cellStyle name="Normal 37 19 2" xfId="2470" xr:uid="{00000000-0005-0000-0000-0000A5090000}"/>
    <cellStyle name="Normal 37 2" xfId="2471" xr:uid="{00000000-0005-0000-0000-0000A6090000}"/>
    <cellStyle name="Normal 37 2 2" xfId="2472" xr:uid="{00000000-0005-0000-0000-0000A7090000}"/>
    <cellStyle name="Normal 37 20" xfId="2473" xr:uid="{00000000-0005-0000-0000-0000A8090000}"/>
    <cellStyle name="Normal 37 20 2" xfId="2474" xr:uid="{00000000-0005-0000-0000-0000A9090000}"/>
    <cellStyle name="Normal 37 21" xfId="2475" xr:uid="{00000000-0005-0000-0000-0000AA090000}"/>
    <cellStyle name="Normal 37 21 2" xfId="2476" xr:uid="{00000000-0005-0000-0000-0000AB090000}"/>
    <cellStyle name="Normal 37 22" xfId="2477" xr:uid="{00000000-0005-0000-0000-0000AC090000}"/>
    <cellStyle name="Normal 37 22 2" xfId="2478" xr:uid="{00000000-0005-0000-0000-0000AD090000}"/>
    <cellStyle name="Normal 37 23" xfId="2479" xr:uid="{00000000-0005-0000-0000-0000AE090000}"/>
    <cellStyle name="Normal 37 23 2" xfId="2480" xr:uid="{00000000-0005-0000-0000-0000AF090000}"/>
    <cellStyle name="Normal 37 24" xfId="2481" xr:uid="{00000000-0005-0000-0000-0000B0090000}"/>
    <cellStyle name="Normal 37 24 2" xfId="2482" xr:uid="{00000000-0005-0000-0000-0000B1090000}"/>
    <cellStyle name="Normal 37 25" xfId="2483" xr:uid="{00000000-0005-0000-0000-0000B2090000}"/>
    <cellStyle name="Normal 37 25 2" xfId="2484" xr:uid="{00000000-0005-0000-0000-0000B3090000}"/>
    <cellStyle name="Normal 37 26" xfId="2485" xr:uid="{00000000-0005-0000-0000-0000B4090000}"/>
    <cellStyle name="Normal 37 27" xfId="2486" xr:uid="{00000000-0005-0000-0000-0000B5090000}"/>
    <cellStyle name="Normal 37 28" xfId="2487" xr:uid="{00000000-0005-0000-0000-0000B6090000}"/>
    <cellStyle name="Normal 37 29" xfId="2488" xr:uid="{00000000-0005-0000-0000-0000B7090000}"/>
    <cellStyle name="Normal 37 3" xfId="2489" xr:uid="{00000000-0005-0000-0000-0000B8090000}"/>
    <cellStyle name="Normal 37 3 2" xfId="2490" xr:uid="{00000000-0005-0000-0000-0000B9090000}"/>
    <cellStyle name="Normal 37 30" xfId="2491" xr:uid="{00000000-0005-0000-0000-0000BA090000}"/>
    <cellStyle name="Normal 37 31" xfId="2492" xr:uid="{00000000-0005-0000-0000-0000BB090000}"/>
    <cellStyle name="Normal 37 32" xfId="2493" xr:uid="{00000000-0005-0000-0000-0000BC090000}"/>
    <cellStyle name="Normal 37 33" xfId="2494" xr:uid="{00000000-0005-0000-0000-0000BD090000}"/>
    <cellStyle name="Normal 37 34" xfId="2495" xr:uid="{00000000-0005-0000-0000-0000BE090000}"/>
    <cellStyle name="Normal 37 35" xfId="2496" xr:uid="{00000000-0005-0000-0000-0000BF090000}"/>
    <cellStyle name="Normal 37 36" xfId="2497" xr:uid="{00000000-0005-0000-0000-0000C0090000}"/>
    <cellStyle name="Normal 37 37" xfId="2498" xr:uid="{00000000-0005-0000-0000-0000C1090000}"/>
    <cellStyle name="Normal 37 38" xfId="2499" xr:uid="{00000000-0005-0000-0000-0000C2090000}"/>
    <cellStyle name="Normal 37 4" xfId="2500" xr:uid="{00000000-0005-0000-0000-0000C3090000}"/>
    <cellStyle name="Normal 37 4 2" xfId="2501" xr:uid="{00000000-0005-0000-0000-0000C4090000}"/>
    <cellStyle name="Normal 37 5" xfId="2502" xr:uid="{00000000-0005-0000-0000-0000C5090000}"/>
    <cellStyle name="Normal 37 5 2" xfId="2503" xr:uid="{00000000-0005-0000-0000-0000C6090000}"/>
    <cellStyle name="Normal 37 6" xfId="2504" xr:uid="{00000000-0005-0000-0000-0000C7090000}"/>
    <cellStyle name="Normal 37 6 2" xfId="2505" xr:uid="{00000000-0005-0000-0000-0000C8090000}"/>
    <cellStyle name="Normal 37 7" xfId="2506" xr:uid="{00000000-0005-0000-0000-0000C9090000}"/>
    <cellStyle name="Normal 37 7 2" xfId="2507" xr:uid="{00000000-0005-0000-0000-0000CA090000}"/>
    <cellStyle name="Normal 37 8" xfId="2508" xr:uid="{00000000-0005-0000-0000-0000CB090000}"/>
    <cellStyle name="Normal 37 8 2" xfId="2509" xr:uid="{00000000-0005-0000-0000-0000CC090000}"/>
    <cellStyle name="Normal 37 9" xfId="2510" xr:uid="{00000000-0005-0000-0000-0000CD090000}"/>
    <cellStyle name="Normal 37 9 2" xfId="2511" xr:uid="{00000000-0005-0000-0000-0000CE090000}"/>
    <cellStyle name="Normal 38" xfId="2512" xr:uid="{00000000-0005-0000-0000-0000CF090000}"/>
    <cellStyle name="Normal 38 10" xfId="2513" xr:uid="{00000000-0005-0000-0000-0000D0090000}"/>
    <cellStyle name="Normal 38 10 2" xfId="2514" xr:uid="{00000000-0005-0000-0000-0000D1090000}"/>
    <cellStyle name="Normal 38 11" xfId="2515" xr:uid="{00000000-0005-0000-0000-0000D2090000}"/>
    <cellStyle name="Normal 38 11 2" xfId="2516" xr:uid="{00000000-0005-0000-0000-0000D3090000}"/>
    <cellStyle name="Normal 38 12" xfId="2517" xr:uid="{00000000-0005-0000-0000-0000D4090000}"/>
    <cellStyle name="Normal 38 12 2" xfId="2518" xr:uid="{00000000-0005-0000-0000-0000D5090000}"/>
    <cellStyle name="Normal 38 13" xfId="2519" xr:uid="{00000000-0005-0000-0000-0000D6090000}"/>
    <cellStyle name="Normal 38 13 2" xfId="2520" xr:uid="{00000000-0005-0000-0000-0000D7090000}"/>
    <cellStyle name="Normal 38 14" xfId="2521" xr:uid="{00000000-0005-0000-0000-0000D8090000}"/>
    <cellStyle name="Normal 38 14 2" xfId="2522" xr:uid="{00000000-0005-0000-0000-0000D9090000}"/>
    <cellStyle name="Normal 38 15" xfId="2523" xr:uid="{00000000-0005-0000-0000-0000DA090000}"/>
    <cellStyle name="Normal 38 15 2" xfId="2524" xr:uid="{00000000-0005-0000-0000-0000DB090000}"/>
    <cellStyle name="Normal 38 16" xfId="2525" xr:uid="{00000000-0005-0000-0000-0000DC090000}"/>
    <cellStyle name="Normal 38 16 2" xfId="2526" xr:uid="{00000000-0005-0000-0000-0000DD090000}"/>
    <cellStyle name="Normal 38 17" xfId="2527" xr:uid="{00000000-0005-0000-0000-0000DE090000}"/>
    <cellStyle name="Normal 38 17 2" xfId="2528" xr:uid="{00000000-0005-0000-0000-0000DF090000}"/>
    <cellStyle name="Normal 38 18" xfId="2529" xr:uid="{00000000-0005-0000-0000-0000E0090000}"/>
    <cellStyle name="Normal 38 18 2" xfId="2530" xr:uid="{00000000-0005-0000-0000-0000E1090000}"/>
    <cellStyle name="Normal 38 19" xfId="2531" xr:uid="{00000000-0005-0000-0000-0000E2090000}"/>
    <cellStyle name="Normal 38 19 2" xfId="2532" xr:uid="{00000000-0005-0000-0000-0000E3090000}"/>
    <cellStyle name="Normal 38 2" xfId="2533" xr:uid="{00000000-0005-0000-0000-0000E4090000}"/>
    <cellStyle name="Normal 38 2 2" xfId="2534" xr:uid="{00000000-0005-0000-0000-0000E5090000}"/>
    <cellStyle name="Normal 38 20" xfId="2535" xr:uid="{00000000-0005-0000-0000-0000E6090000}"/>
    <cellStyle name="Normal 38 20 2" xfId="2536" xr:uid="{00000000-0005-0000-0000-0000E7090000}"/>
    <cellStyle name="Normal 38 21" xfId="2537" xr:uid="{00000000-0005-0000-0000-0000E8090000}"/>
    <cellStyle name="Normal 38 21 2" xfId="2538" xr:uid="{00000000-0005-0000-0000-0000E9090000}"/>
    <cellStyle name="Normal 38 22" xfId="2539" xr:uid="{00000000-0005-0000-0000-0000EA090000}"/>
    <cellStyle name="Normal 38 22 2" xfId="2540" xr:uid="{00000000-0005-0000-0000-0000EB090000}"/>
    <cellStyle name="Normal 38 23" xfId="2541" xr:uid="{00000000-0005-0000-0000-0000EC090000}"/>
    <cellStyle name="Normal 38 23 2" xfId="2542" xr:uid="{00000000-0005-0000-0000-0000ED090000}"/>
    <cellStyle name="Normal 38 24" xfId="2543" xr:uid="{00000000-0005-0000-0000-0000EE090000}"/>
    <cellStyle name="Normal 38 24 2" xfId="2544" xr:uid="{00000000-0005-0000-0000-0000EF090000}"/>
    <cellStyle name="Normal 38 25" xfId="2545" xr:uid="{00000000-0005-0000-0000-0000F0090000}"/>
    <cellStyle name="Normal 38 25 2" xfId="2546" xr:uid="{00000000-0005-0000-0000-0000F1090000}"/>
    <cellStyle name="Normal 38 3" xfId="2547" xr:uid="{00000000-0005-0000-0000-0000F2090000}"/>
    <cellStyle name="Normal 38 3 2" xfId="2548" xr:uid="{00000000-0005-0000-0000-0000F3090000}"/>
    <cellStyle name="Normal 38 4" xfId="2549" xr:uid="{00000000-0005-0000-0000-0000F4090000}"/>
    <cellStyle name="Normal 38 4 2" xfId="2550" xr:uid="{00000000-0005-0000-0000-0000F5090000}"/>
    <cellStyle name="Normal 38 5" xfId="2551" xr:uid="{00000000-0005-0000-0000-0000F6090000}"/>
    <cellStyle name="Normal 38 5 2" xfId="2552" xr:uid="{00000000-0005-0000-0000-0000F7090000}"/>
    <cellStyle name="Normal 38 6" xfId="2553" xr:uid="{00000000-0005-0000-0000-0000F8090000}"/>
    <cellStyle name="Normal 38 6 2" xfId="2554" xr:uid="{00000000-0005-0000-0000-0000F9090000}"/>
    <cellStyle name="Normal 38 7" xfId="2555" xr:uid="{00000000-0005-0000-0000-0000FA090000}"/>
    <cellStyle name="Normal 38 7 2" xfId="2556" xr:uid="{00000000-0005-0000-0000-0000FB090000}"/>
    <cellStyle name="Normal 38 8" xfId="2557" xr:uid="{00000000-0005-0000-0000-0000FC090000}"/>
    <cellStyle name="Normal 38 8 2" xfId="2558" xr:uid="{00000000-0005-0000-0000-0000FD090000}"/>
    <cellStyle name="Normal 38 9" xfId="2559" xr:uid="{00000000-0005-0000-0000-0000FE090000}"/>
    <cellStyle name="Normal 38 9 2" xfId="2560" xr:uid="{00000000-0005-0000-0000-0000FF090000}"/>
    <cellStyle name="Normal 39" xfId="2561" xr:uid="{00000000-0005-0000-0000-0000000A0000}"/>
    <cellStyle name="Normal 39 10" xfId="2562" xr:uid="{00000000-0005-0000-0000-0000010A0000}"/>
    <cellStyle name="Normal 39 11" xfId="2563" xr:uid="{00000000-0005-0000-0000-0000020A0000}"/>
    <cellStyle name="Normal 39 12" xfId="2564" xr:uid="{00000000-0005-0000-0000-0000030A0000}"/>
    <cellStyle name="Normal 39 13" xfId="2565" xr:uid="{00000000-0005-0000-0000-0000040A0000}"/>
    <cellStyle name="Normal 39 14" xfId="2566" xr:uid="{00000000-0005-0000-0000-0000050A0000}"/>
    <cellStyle name="Normal 39 2" xfId="2567" xr:uid="{00000000-0005-0000-0000-0000060A0000}"/>
    <cellStyle name="Normal 39 3" xfId="2568" xr:uid="{00000000-0005-0000-0000-0000070A0000}"/>
    <cellStyle name="Normal 39 4" xfId="2569" xr:uid="{00000000-0005-0000-0000-0000080A0000}"/>
    <cellStyle name="Normal 39 5" xfId="2570" xr:uid="{00000000-0005-0000-0000-0000090A0000}"/>
    <cellStyle name="Normal 39 6" xfId="2571" xr:uid="{00000000-0005-0000-0000-00000A0A0000}"/>
    <cellStyle name="Normal 39 7" xfId="2572" xr:uid="{00000000-0005-0000-0000-00000B0A0000}"/>
    <cellStyle name="Normal 39 8" xfId="2573" xr:uid="{00000000-0005-0000-0000-00000C0A0000}"/>
    <cellStyle name="Normal 39 9" xfId="2574" xr:uid="{00000000-0005-0000-0000-00000D0A0000}"/>
    <cellStyle name="Normal 4" xfId="2575" xr:uid="{00000000-0005-0000-0000-00000E0A0000}"/>
    <cellStyle name="Normal 4 10" xfId="2576" xr:uid="{00000000-0005-0000-0000-00000F0A0000}"/>
    <cellStyle name="Normal 4 11" xfId="2577" xr:uid="{00000000-0005-0000-0000-0000100A0000}"/>
    <cellStyle name="Normal 4 12" xfId="2578" xr:uid="{00000000-0005-0000-0000-0000110A0000}"/>
    <cellStyle name="Normal 4 13" xfId="2579" xr:uid="{00000000-0005-0000-0000-0000120A0000}"/>
    <cellStyle name="Normal 4 14" xfId="2580" xr:uid="{00000000-0005-0000-0000-0000130A0000}"/>
    <cellStyle name="Normal 4 15" xfId="2581" xr:uid="{00000000-0005-0000-0000-0000140A0000}"/>
    <cellStyle name="Normal 4 16" xfId="2582" xr:uid="{00000000-0005-0000-0000-0000150A0000}"/>
    <cellStyle name="Normal 4 17" xfId="2583" xr:uid="{00000000-0005-0000-0000-0000160A0000}"/>
    <cellStyle name="Normal 4 2" xfId="2584" xr:uid="{00000000-0005-0000-0000-0000170A0000}"/>
    <cellStyle name="Normal 4 2 10" xfId="2585" xr:uid="{00000000-0005-0000-0000-0000180A0000}"/>
    <cellStyle name="Normal 4 2 10 2" xfId="2586" xr:uid="{00000000-0005-0000-0000-0000190A0000}"/>
    <cellStyle name="Normal 4 2 10 3" xfId="2587" xr:uid="{00000000-0005-0000-0000-00001A0A0000}"/>
    <cellStyle name="Normal 4 2 10 4" xfId="2588" xr:uid="{00000000-0005-0000-0000-00001B0A0000}"/>
    <cellStyle name="Normal 4 2 10 5" xfId="2589" xr:uid="{00000000-0005-0000-0000-00001C0A0000}"/>
    <cellStyle name="Normal 4 2 11" xfId="2590" xr:uid="{00000000-0005-0000-0000-00001D0A0000}"/>
    <cellStyle name="Normal 4 2 11 2" xfId="2591" xr:uid="{00000000-0005-0000-0000-00001E0A0000}"/>
    <cellStyle name="Normal 4 2 11 3" xfId="2592" xr:uid="{00000000-0005-0000-0000-00001F0A0000}"/>
    <cellStyle name="Normal 4 2 11 4" xfId="2593" xr:uid="{00000000-0005-0000-0000-0000200A0000}"/>
    <cellStyle name="Normal 4 2 11 5" xfId="2594" xr:uid="{00000000-0005-0000-0000-0000210A0000}"/>
    <cellStyle name="Normal 4 2 12" xfId="2595" xr:uid="{00000000-0005-0000-0000-0000220A0000}"/>
    <cellStyle name="Normal 4 2 2" xfId="2596" xr:uid="{00000000-0005-0000-0000-0000230A0000}"/>
    <cellStyle name="Normal 4 2 2 2" xfId="2597" xr:uid="{00000000-0005-0000-0000-0000240A0000}"/>
    <cellStyle name="Normal 4 2 2 3" xfId="2598" xr:uid="{00000000-0005-0000-0000-0000250A0000}"/>
    <cellStyle name="Normal 4 2 2 4" xfId="2599" xr:uid="{00000000-0005-0000-0000-0000260A0000}"/>
    <cellStyle name="Normal 4 2 2 5" xfId="2600" xr:uid="{00000000-0005-0000-0000-0000270A0000}"/>
    <cellStyle name="Normal 4 2 2 6" xfId="2601" xr:uid="{00000000-0005-0000-0000-0000280A0000}"/>
    <cellStyle name="Normal 4 2 3" xfId="2602" xr:uid="{00000000-0005-0000-0000-0000290A0000}"/>
    <cellStyle name="Normal 4 2 3 2" xfId="2603" xr:uid="{00000000-0005-0000-0000-00002A0A0000}"/>
    <cellStyle name="Normal 4 2 3 3" xfId="2604" xr:uid="{00000000-0005-0000-0000-00002B0A0000}"/>
    <cellStyle name="Normal 4 2 3 4" xfId="2605" xr:uid="{00000000-0005-0000-0000-00002C0A0000}"/>
    <cellStyle name="Normal 4 2 3 5" xfId="2606" xr:uid="{00000000-0005-0000-0000-00002D0A0000}"/>
    <cellStyle name="Normal 4 2 4" xfId="2607" xr:uid="{00000000-0005-0000-0000-00002E0A0000}"/>
    <cellStyle name="Normal 4 2 4 2" xfId="2608" xr:uid="{00000000-0005-0000-0000-00002F0A0000}"/>
    <cellStyle name="Normal 4 2 4 3" xfId="2609" xr:uid="{00000000-0005-0000-0000-0000300A0000}"/>
    <cellStyle name="Normal 4 2 4 4" xfId="2610" xr:uid="{00000000-0005-0000-0000-0000310A0000}"/>
    <cellStyle name="Normal 4 2 4 5" xfId="2611" xr:uid="{00000000-0005-0000-0000-0000320A0000}"/>
    <cellStyle name="Normal 4 2 5" xfId="2612" xr:uid="{00000000-0005-0000-0000-0000330A0000}"/>
    <cellStyle name="Normal 4 2 5 2" xfId="2613" xr:uid="{00000000-0005-0000-0000-0000340A0000}"/>
    <cellStyle name="Normal 4 2 5 3" xfId="2614" xr:uid="{00000000-0005-0000-0000-0000350A0000}"/>
    <cellStyle name="Normal 4 2 5 4" xfId="2615" xr:uid="{00000000-0005-0000-0000-0000360A0000}"/>
    <cellStyle name="Normal 4 2 5 5" xfId="2616" xr:uid="{00000000-0005-0000-0000-0000370A0000}"/>
    <cellStyle name="Normal 4 2 6" xfId="2617" xr:uid="{00000000-0005-0000-0000-0000380A0000}"/>
    <cellStyle name="Normal 4 2 6 2" xfId="2618" xr:uid="{00000000-0005-0000-0000-0000390A0000}"/>
    <cellStyle name="Normal 4 2 6 3" xfId="2619" xr:uid="{00000000-0005-0000-0000-00003A0A0000}"/>
    <cellStyle name="Normal 4 2 6 4" xfId="2620" xr:uid="{00000000-0005-0000-0000-00003B0A0000}"/>
    <cellStyle name="Normal 4 2 6 5" xfId="2621" xr:uid="{00000000-0005-0000-0000-00003C0A0000}"/>
    <cellStyle name="Normal 4 2 7" xfId="2622" xr:uid="{00000000-0005-0000-0000-00003D0A0000}"/>
    <cellStyle name="Normal 4 2 7 2" xfId="2623" xr:uid="{00000000-0005-0000-0000-00003E0A0000}"/>
    <cellStyle name="Normal 4 2 7 3" xfId="2624" xr:uid="{00000000-0005-0000-0000-00003F0A0000}"/>
    <cellStyle name="Normal 4 2 7 4" xfId="2625" xr:uid="{00000000-0005-0000-0000-0000400A0000}"/>
    <cellStyle name="Normal 4 2 7 5" xfId="2626" xr:uid="{00000000-0005-0000-0000-0000410A0000}"/>
    <cellStyle name="Normal 4 2 8" xfId="2627" xr:uid="{00000000-0005-0000-0000-0000420A0000}"/>
    <cellStyle name="Normal 4 2 8 2" xfId="2628" xr:uid="{00000000-0005-0000-0000-0000430A0000}"/>
    <cellStyle name="Normal 4 2 8 3" xfId="2629" xr:uid="{00000000-0005-0000-0000-0000440A0000}"/>
    <cellStyle name="Normal 4 2 8 4" xfId="2630" xr:uid="{00000000-0005-0000-0000-0000450A0000}"/>
    <cellStyle name="Normal 4 2 8 5" xfId="2631" xr:uid="{00000000-0005-0000-0000-0000460A0000}"/>
    <cellStyle name="Normal 4 2 9" xfId="2632" xr:uid="{00000000-0005-0000-0000-0000470A0000}"/>
    <cellStyle name="Normal 4 2 9 2" xfId="2633" xr:uid="{00000000-0005-0000-0000-0000480A0000}"/>
    <cellStyle name="Normal 4 2 9 3" xfId="2634" xr:uid="{00000000-0005-0000-0000-0000490A0000}"/>
    <cellStyle name="Normal 4 2 9 4" xfId="2635" xr:uid="{00000000-0005-0000-0000-00004A0A0000}"/>
    <cellStyle name="Normal 4 2 9 5" xfId="2636" xr:uid="{00000000-0005-0000-0000-00004B0A0000}"/>
    <cellStyle name="Normal 4 3" xfId="2637" xr:uid="{00000000-0005-0000-0000-00004C0A0000}"/>
    <cellStyle name="Normal 4 3 2" xfId="2638" xr:uid="{00000000-0005-0000-0000-00004D0A0000}"/>
    <cellStyle name="Normal 4 3 3" xfId="2639" xr:uid="{00000000-0005-0000-0000-00004E0A0000}"/>
    <cellStyle name="Normal 4 3 4" xfId="2640" xr:uid="{00000000-0005-0000-0000-00004F0A0000}"/>
    <cellStyle name="Normal 4 3 5" xfId="2641" xr:uid="{00000000-0005-0000-0000-0000500A0000}"/>
    <cellStyle name="Normal 4 3 6" xfId="2642" xr:uid="{00000000-0005-0000-0000-0000510A0000}"/>
    <cellStyle name="Normal 4 4" xfId="2643" xr:uid="{00000000-0005-0000-0000-0000520A0000}"/>
    <cellStyle name="Normal 4 4 2" xfId="2644" xr:uid="{00000000-0005-0000-0000-0000530A0000}"/>
    <cellStyle name="Normal 4 5" xfId="2645" xr:uid="{00000000-0005-0000-0000-0000540A0000}"/>
    <cellStyle name="Normal 4 5 2" xfId="2646" xr:uid="{00000000-0005-0000-0000-0000550A0000}"/>
    <cellStyle name="Normal 4 6" xfId="2647" xr:uid="{00000000-0005-0000-0000-0000560A0000}"/>
    <cellStyle name="Normal 4 7" xfId="2648" xr:uid="{00000000-0005-0000-0000-0000570A0000}"/>
    <cellStyle name="Normal 4 8" xfId="2649" xr:uid="{00000000-0005-0000-0000-0000580A0000}"/>
    <cellStyle name="Normal 4 9" xfId="2650" xr:uid="{00000000-0005-0000-0000-0000590A0000}"/>
    <cellStyle name="Normal 4_Wind" xfId="2651" xr:uid="{00000000-0005-0000-0000-00005A0A0000}"/>
    <cellStyle name="Normal 40" xfId="2652" xr:uid="{00000000-0005-0000-0000-00005B0A0000}"/>
    <cellStyle name="Normal 40 10" xfId="2653" xr:uid="{00000000-0005-0000-0000-00005C0A0000}"/>
    <cellStyle name="Normal 40 11" xfId="2654" xr:uid="{00000000-0005-0000-0000-00005D0A0000}"/>
    <cellStyle name="Normal 40 12" xfId="2655" xr:uid="{00000000-0005-0000-0000-00005E0A0000}"/>
    <cellStyle name="Normal 40 13" xfId="2656" xr:uid="{00000000-0005-0000-0000-00005F0A0000}"/>
    <cellStyle name="Normal 40 14" xfId="2657" xr:uid="{00000000-0005-0000-0000-0000600A0000}"/>
    <cellStyle name="Normal 40 2" xfId="2658" xr:uid="{00000000-0005-0000-0000-0000610A0000}"/>
    <cellStyle name="Normal 40 3" xfId="2659" xr:uid="{00000000-0005-0000-0000-0000620A0000}"/>
    <cellStyle name="Normal 40 4" xfId="2660" xr:uid="{00000000-0005-0000-0000-0000630A0000}"/>
    <cellStyle name="Normal 40 5" xfId="2661" xr:uid="{00000000-0005-0000-0000-0000640A0000}"/>
    <cellStyle name="Normal 40 6" xfId="2662" xr:uid="{00000000-0005-0000-0000-0000650A0000}"/>
    <cellStyle name="Normal 40 7" xfId="2663" xr:uid="{00000000-0005-0000-0000-0000660A0000}"/>
    <cellStyle name="Normal 40 8" xfId="2664" xr:uid="{00000000-0005-0000-0000-0000670A0000}"/>
    <cellStyle name="Normal 40 9" xfId="2665" xr:uid="{00000000-0005-0000-0000-0000680A0000}"/>
    <cellStyle name="Normal 41" xfId="2666" xr:uid="{00000000-0005-0000-0000-0000690A0000}"/>
    <cellStyle name="Normal 41 10" xfId="2667" xr:uid="{00000000-0005-0000-0000-00006A0A0000}"/>
    <cellStyle name="Normal 41 11" xfId="2668" xr:uid="{00000000-0005-0000-0000-00006B0A0000}"/>
    <cellStyle name="Normal 41 12" xfId="2669" xr:uid="{00000000-0005-0000-0000-00006C0A0000}"/>
    <cellStyle name="Normal 41 13" xfId="2670" xr:uid="{00000000-0005-0000-0000-00006D0A0000}"/>
    <cellStyle name="Normal 41 14" xfId="2671" xr:uid="{00000000-0005-0000-0000-00006E0A0000}"/>
    <cellStyle name="Normal 41 2" xfId="2672" xr:uid="{00000000-0005-0000-0000-00006F0A0000}"/>
    <cellStyle name="Normal 41 3" xfId="2673" xr:uid="{00000000-0005-0000-0000-0000700A0000}"/>
    <cellStyle name="Normal 41 4" xfId="2674" xr:uid="{00000000-0005-0000-0000-0000710A0000}"/>
    <cellStyle name="Normal 41 5" xfId="2675" xr:uid="{00000000-0005-0000-0000-0000720A0000}"/>
    <cellStyle name="Normal 41 6" xfId="2676" xr:uid="{00000000-0005-0000-0000-0000730A0000}"/>
    <cellStyle name="Normal 41 7" xfId="2677" xr:uid="{00000000-0005-0000-0000-0000740A0000}"/>
    <cellStyle name="Normal 41 8" xfId="2678" xr:uid="{00000000-0005-0000-0000-0000750A0000}"/>
    <cellStyle name="Normal 41 9" xfId="2679" xr:uid="{00000000-0005-0000-0000-0000760A0000}"/>
    <cellStyle name="Normal 42" xfId="2680" xr:uid="{00000000-0005-0000-0000-0000770A0000}"/>
    <cellStyle name="Normal 42 10" xfId="2681" xr:uid="{00000000-0005-0000-0000-0000780A0000}"/>
    <cellStyle name="Normal 42 11" xfId="2682" xr:uid="{00000000-0005-0000-0000-0000790A0000}"/>
    <cellStyle name="Normal 42 12" xfId="2683" xr:uid="{00000000-0005-0000-0000-00007A0A0000}"/>
    <cellStyle name="Normal 42 13" xfId="2684" xr:uid="{00000000-0005-0000-0000-00007B0A0000}"/>
    <cellStyle name="Normal 42 2" xfId="2685" xr:uid="{00000000-0005-0000-0000-00007C0A0000}"/>
    <cellStyle name="Normal 42 3" xfId="2686" xr:uid="{00000000-0005-0000-0000-00007D0A0000}"/>
    <cellStyle name="Normal 42 4" xfId="2687" xr:uid="{00000000-0005-0000-0000-00007E0A0000}"/>
    <cellStyle name="Normal 42 5" xfId="2688" xr:uid="{00000000-0005-0000-0000-00007F0A0000}"/>
    <cellStyle name="Normal 42 6" xfId="2689" xr:uid="{00000000-0005-0000-0000-0000800A0000}"/>
    <cellStyle name="Normal 42 7" xfId="2690" xr:uid="{00000000-0005-0000-0000-0000810A0000}"/>
    <cellStyle name="Normal 42 8" xfId="2691" xr:uid="{00000000-0005-0000-0000-0000820A0000}"/>
    <cellStyle name="Normal 42 9" xfId="2692" xr:uid="{00000000-0005-0000-0000-0000830A0000}"/>
    <cellStyle name="Normal 43" xfId="2693" xr:uid="{00000000-0005-0000-0000-0000840A0000}"/>
    <cellStyle name="Normal 43 10" xfId="2694" xr:uid="{00000000-0005-0000-0000-0000850A0000}"/>
    <cellStyle name="Normal 43 11" xfId="2695" xr:uid="{00000000-0005-0000-0000-0000860A0000}"/>
    <cellStyle name="Normal 43 12" xfId="2696" xr:uid="{00000000-0005-0000-0000-0000870A0000}"/>
    <cellStyle name="Normal 43 13" xfId="2697" xr:uid="{00000000-0005-0000-0000-0000880A0000}"/>
    <cellStyle name="Normal 43 2" xfId="2698" xr:uid="{00000000-0005-0000-0000-0000890A0000}"/>
    <cellStyle name="Normal 43 3" xfId="2699" xr:uid="{00000000-0005-0000-0000-00008A0A0000}"/>
    <cellStyle name="Normal 43 4" xfId="2700" xr:uid="{00000000-0005-0000-0000-00008B0A0000}"/>
    <cellStyle name="Normal 43 5" xfId="2701" xr:uid="{00000000-0005-0000-0000-00008C0A0000}"/>
    <cellStyle name="Normal 43 6" xfId="2702" xr:uid="{00000000-0005-0000-0000-00008D0A0000}"/>
    <cellStyle name="Normal 43 7" xfId="2703" xr:uid="{00000000-0005-0000-0000-00008E0A0000}"/>
    <cellStyle name="Normal 43 8" xfId="2704" xr:uid="{00000000-0005-0000-0000-00008F0A0000}"/>
    <cellStyle name="Normal 43 9" xfId="2705" xr:uid="{00000000-0005-0000-0000-0000900A0000}"/>
    <cellStyle name="Normal 44" xfId="2706" xr:uid="{00000000-0005-0000-0000-0000910A0000}"/>
    <cellStyle name="Normal 44 10" xfId="2707" xr:uid="{00000000-0005-0000-0000-0000920A0000}"/>
    <cellStyle name="Normal 44 11" xfId="2708" xr:uid="{00000000-0005-0000-0000-0000930A0000}"/>
    <cellStyle name="Normal 44 12" xfId="2709" xr:uid="{00000000-0005-0000-0000-0000940A0000}"/>
    <cellStyle name="Normal 44 13" xfId="2710" xr:uid="{00000000-0005-0000-0000-0000950A0000}"/>
    <cellStyle name="Normal 44 14" xfId="2711" xr:uid="{00000000-0005-0000-0000-0000960A0000}"/>
    <cellStyle name="Normal 44 2" xfId="2712" xr:uid="{00000000-0005-0000-0000-0000970A0000}"/>
    <cellStyle name="Normal 44 3" xfId="2713" xr:uid="{00000000-0005-0000-0000-0000980A0000}"/>
    <cellStyle name="Normal 44 4" xfId="2714" xr:uid="{00000000-0005-0000-0000-0000990A0000}"/>
    <cellStyle name="Normal 44 5" xfId="2715" xr:uid="{00000000-0005-0000-0000-00009A0A0000}"/>
    <cellStyle name="Normal 44 6" xfId="2716" xr:uid="{00000000-0005-0000-0000-00009B0A0000}"/>
    <cellStyle name="Normal 44 7" xfId="2717" xr:uid="{00000000-0005-0000-0000-00009C0A0000}"/>
    <cellStyle name="Normal 44 8" xfId="2718" xr:uid="{00000000-0005-0000-0000-00009D0A0000}"/>
    <cellStyle name="Normal 44 9" xfId="2719" xr:uid="{00000000-0005-0000-0000-00009E0A0000}"/>
    <cellStyle name="Normal 45" xfId="2720" xr:uid="{00000000-0005-0000-0000-00009F0A0000}"/>
    <cellStyle name="Normal 45 2" xfId="2721" xr:uid="{00000000-0005-0000-0000-0000A00A0000}"/>
    <cellStyle name="Normal 46" xfId="2722" xr:uid="{00000000-0005-0000-0000-0000A10A0000}"/>
    <cellStyle name="Normal 47" xfId="2723" xr:uid="{00000000-0005-0000-0000-0000A20A0000}"/>
    <cellStyle name="Normal 49" xfId="2724" xr:uid="{00000000-0005-0000-0000-0000A30A0000}"/>
    <cellStyle name="Normal 5" xfId="2725" xr:uid="{00000000-0005-0000-0000-0000A40A0000}"/>
    <cellStyle name="Normal 5 10" xfId="2726" xr:uid="{00000000-0005-0000-0000-0000A50A0000}"/>
    <cellStyle name="Normal 5 11" xfId="2727" xr:uid="{00000000-0005-0000-0000-0000A60A0000}"/>
    <cellStyle name="Normal 5 12" xfId="2728" xr:uid="{00000000-0005-0000-0000-0000A70A0000}"/>
    <cellStyle name="Normal 5 2" xfId="2729" xr:uid="{00000000-0005-0000-0000-0000A80A0000}"/>
    <cellStyle name="Normal 5 2 2" xfId="2730" xr:uid="{00000000-0005-0000-0000-0000A90A0000}"/>
    <cellStyle name="Normal 5 2 2 2" xfId="2731" xr:uid="{00000000-0005-0000-0000-0000AA0A0000}"/>
    <cellStyle name="Normal 5 2 2 2 2" xfId="2732" xr:uid="{00000000-0005-0000-0000-0000AB0A0000}"/>
    <cellStyle name="Normal 5 2 2 2 2 2" xfId="2733" xr:uid="{00000000-0005-0000-0000-0000AC0A0000}"/>
    <cellStyle name="Normal 5 2 2 2 3" xfId="2734" xr:uid="{00000000-0005-0000-0000-0000AD0A0000}"/>
    <cellStyle name="Normal 5 2 2 2 3 2" xfId="2735" xr:uid="{00000000-0005-0000-0000-0000AE0A0000}"/>
    <cellStyle name="Normal 5 2 2 2 4" xfId="2736" xr:uid="{00000000-0005-0000-0000-0000AF0A0000}"/>
    <cellStyle name="Normal 5 2 2 2 4 2" xfId="2737" xr:uid="{00000000-0005-0000-0000-0000B00A0000}"/>
    <cellStyle name="Normal 5 2 2 2 5" xfId="2738" xr:uid="{00000000-0005-0000-0000-0000B10A0000}"/>
    <cellStyle name="Normal 5 2 2 3" xfId="2739" xr:uid="{00000000-0005-0000-0000-0000B20A0000}"/>
    <cellStyle name="Normal 5 2 2 3 2" xfId="2740" xr:uid="{00000000-0005-0000-0000-0000B30A0000}"/>
    <cellStyle name="Normal 5 2 2 3 3" xfId="2741" xr:uid="{00000000-0005-0000-0000-0000B40A0000}"/>
    <cellStyle name="Normal 5 2 2 4" xfId="2742" xr:uid="{00000000-0005-0000-0000-0000B50A0000}"/>
    <cellStyle name="Normal 5 2 3" xfId="2743" xr:uid="{00000000-0005-0000-0000-0000B60A0000}"/>
    <cellStyle name="Normal 5 3" xfId="2744" xr:uid="{00000000-0005-0000-0000-0000B70A0000}"/>
    <cellStyle name="Normal 5 3 2" xfId="2745" xr:uid="{00000000-0005-0000-0000-0000B80A0000}"/>
    <cellStyle name="Normal 5 3 2 2" xfId="2746" xr:uid="{00000000-0005-0000-0000-0000B90A0000}"/>
    <cellStyle name="Normal 5 3 2 2 2" xfId="2747" xr:uid="{00000000-0005-0000-0000-0000BA0A0000}"/>
    <cellStyle name="Normal 5 3 2 2 2 2" xfId="2748" xr:uid="{00000000-0005-0000-0000-0000BB0A0000}"/>
    <cellStyle name="Normal 5 3 2 2 3" xfId="2749" xr:uid="{00000000-0005-0000-0000-0000BC0A0000}"/>
    <cellStyle name="Normal 5 3 2 2 3 2" xfId="2750" xr:uid="{00000000-0005-0000-0000-0000BD0A0000}"/>
    <cellStyle name="Normal 5 3 2 2 4" xfId="2751" xr:uid="{00000000-0005-0000-0000-0000BE0A0000}"/>
    <cellStyle name="Normal 5 3 2 2 4 2" xfId="2752" xr:uid="{00000000-0005-0000-0000-0000BF0A0000}"/>
    <cellStyle name="Normal 5 3 2 2 5" xfId="2753" xr:uid="{00000000-0005-0000-0000-0000C00A0000}"/>
    <cellStyle name="Normal 5 3 2 3" xfId="2754" xr:uid="{00000000-0005-0000-0000-0000C10A0000}"/>
    <cellStyle name="Normal 5 3 2 3 2" xfId="2755" xr:uid="{00000000-0005-0000-0000-0000C20A0000}"/>
    <cellStyle name="Normal 5 3 2 4" xfId="2756" xr:uid="{00000000-0005-0000-0000-0000C30A0000}"/>
    <cellStyle name="Normal 5 3 3" xfId="2757" xr:uid="{00000000-0005-0000-0000-0000C40A0000}"/>
    <cellStyle name="Normal 5 4" xfId="2758" xr:uid="{00000000-0005-0000-0000-0000C50A0000}"/>
    <cellStyle name="Normal 5 4 2" xfId="2759" xr:uid="{00000000-0005-0000-0000-0000C60A0000}"/>
    <cellStyle name="Normal 5 4 2 2" xfId="2760" xr:uid="{00000000-0005-0000-0000-0000C70A0000}"/>
    <cellStyle name="Normal 5 4 3" xfId="2761" xr:uid="{00000000-0005-0000-0000-0000C80A0000}"/>
    <cellStyle name="Normal 5 5" xfId="2762" xr:uid="{00000000-0005-0000-0000-0000C90A0000}"/>
    <cellStyle name="Normal 5 5 2" xfId="2763" xr:uid="{00000000-0005-0000-0000-0000CA0A0000}"/>
    <cellStyle name="Normal 5 5 3" xfId="2764" xr:uid="{00000000-0005-0000-0000-0000CB0A0000}"/>
    <cellStyle name="Normal 5 6" xfId="2765" xr:uid="{00000000-0005-0000-0000-0000CC0A0000}"/>
    <cellStyle name="Normal 5 6 2" xfId="2766" xr:uid="{00000000-0005-0000-0000-0000CD0A0000}"/>
    <cellStyle name="Normal 5 7" xfId="2767" xr:uid="{00000000-0005-0000-0000-0000CE0A0000}"/>
    <cellStyle name="Normal 5 7 2" xfId="2768" xr:uid="{00000000-0005-0000-0000-0000CF0A0000}"/>
    <cellStyle name="Normal 5 8" xfId="2769" xr:uid="{00000000-0005-0000-0000-0000D00A0000}"/>
    <cellStyle name="Normal 5 8 2" xfId="2770" xr:uid="{00000000-0005-0000-0000-0000D10A0000}"/>
    <cellStyle name="Normal 5 9" xfId="2771" xr:uid="{00000000-0005-0000-0000-0000D20A0000}"/>
    <cellStyle name="Normal 5 9 2" xfId="2772" xr:uid="{00000000-0005-0000-0000-0000D30A0000}"/>
    <cellStyle name="Normal 5 9 3" xfId="2773" xr:uid="{00000000-0005-0000-0000-0000D40A0000}"/>
    <cellStyle name="Normal 50" xfId="2774" xr:uid="{00000000-0005-0000-0000-0000D50A0000}"/>
    <cellStyle name="Normal 51" xfId="2775" xr:uid="{00000000-0005-0000-0000-0000D60A0000}"/>
    <cellStyle name="Normal 52" xfId="2776" xr:uid="{00000000-0005-0000-0000-0000D70A0000}"/>
    <cellStyle name="Normal 53" xfId="2777" xr:uid="{00000000-0005-0000-0000-0000D80A0000}"/>
    <cellStyle name="Normal 53 2" xfId="2778" xr:uid="{00000000-0005-0000-0000-0000D90A0000}"/>
    <cellStyle name="Normal 54" xfId="2779" xr:uid="{00000000-0005-0000-0000-0000DA0A0000}"/>
    <cellStyle name="Normal 55" xfId="2780" xr:uid="{00000000-0005-0000-0000-0000DB0A0000}"/>
    <cellStyle name="Normal 56" xfId="2781" xr:uid="{00000000-0005-0000-0000-0000DC0A0000}"/>
    <cellStyle name="Normal 6" xfId="2782" xr:uid="{00000000-0005-0000-0000-0000DD0A0000}"/>
    <cellStyle name="Normal 6 2" xfId="2783" xr:uid="{00000000-0005-0000-0000-0000DE0A0000}"/>
    <cellStyle name="Normal 6 3" xfId="2784" xr:uid="{00000000-0005-0000-0000-0000DF0A0000}"/>
    <cellStyle name="Normal 6 4" xfId="2785" xr:uid="{00000000-0005-0000-0000-0000E00A0000}"/>
    <cellStyle name="Normal 6 5" xfId="2786" xr:uid="{00000000-0005-0000-0000-0000E10A0000}"/>
    <cellStyle name="Normal 7" xfId="2787" xr:uid="{00000000-0005-0000-0000-0000E20A0000}"/>
    <cellStyle name="Normal 7 10" xfId="2788" xr:uid="{00000000-0005-0000-0000-0000E30A0000}"/>
    <cellStyle name="Normal 7 10 2" xfId="2789" xr:uid="{00000000-0005-0000-0000-0000E40A0000}"/>
    <cellStyle name="Normal 7 10 3" xfId="2790" xr:uid="{00000000-0005-0000-0000-0000E50A0000}"/>
    <cellStyle name="Normal 7 10 4" xfId="2791" xr:uid="{00000000-0005-0000-0000-0000E60A0000}"/>
    <cellStyle name="Normal 7 10 5" xfId="2792" xr:uid="{00000000-0005-0000-0000-0000E70A0000}"/>
    <cellStyle name="Normal 7 11" xfId="2793" xr:uid="{00000000-0005-0000-0000-0000E80A0000}"/>
    <cellStyle name="Normal 7 11 2" xfId="2794" xr:uid="{00000000-0005-0000-0000-0000E90A0000}"/>
    <cellStyle name="Normal 7 11 3" xfId="2795" xr:uid="{00000000-0005-0000-0000-0000EA0A0000}"/>
    <cellStyle name="Normal 7 11 4" xfId="2796" xr:uid="{00000000-0005-0000-0000-0000EB0A0000}"/>
    <cellStyle name="Normal 7 11 5" xfId="2797" xr:uid="{00000000-0005-0000-0000-0000EC0A0000}"/>
    <cellStyle name="Normal 7 12" xfId="2798" xr:uid="{00000000-0005-0000-0000-0000ED0A0000}"/>
    <cellStyle name="Normal 7 12 2" xfId="2799" xr:uid="{00000000-0005-0000-0000-0000EE0A0000}"/>
    <cellStyle name="Normal 7 12 3" xfId="2800" xr:uid="{00000000-0005-0000-0000-0000EF0A0000}"/>
    <cellStyle name="Normal 7 12 4" xfId="2801" xr:uid="{00000000-0005-0000-0000-0000F00A0000}"/>
    <cellStyle name="Normal 7 12 5" xfId="2802" xr:uid="{00000000-0005-0000-0000-0000F10A0000}"/>
    <cellStyle name="Normal 7 13" xfId="2803" xr:uid="{00000000-0005-0000-0000-0000F20A0000}"/>
    <cellStyle name="Normal 7 13 2" xfId="2804" xr:uid="{00000000-0005-0000-0000-0000F30A0000}"/>
    <cellStyle name="Normal 7 13 3" xfId="2805" xr:uid="{00000000-0005-0000-0000-0000F40A0000}"/>
    <cellStyle name="Normal 7 13 4" xfId="2806" xr:uid="{00000000-0005-0000-0000-0000F50A0000}"/>
    <cellStyle name="Normal 7 13 5" xfId="2807" xr:uid="{00000000-0005-0000-0000-0000F60A0000}"/>
    <cellStyle name="Normal 7 14" xfId="2808" xr:uid="{00000000-0005-0000-0000-0000F70A0000}"/>
    <cellStyle name="Normal 7 14 2" xfId="2809" xr:uid="{00000000-0005-0000-0000-0000F80A0000}"/>
    <cellStyle name="Normal 7 14 3" xfId="2810" xr:uid="{00000000-0005-0000-0000-0000F90A0000}"/>
    <cellStyle name="Normal 7 14 4" xfId="2811" xr:uid="{00000000-0005-0000-0000-0000FA0A0000}"/>
    <cellStyle name="Normal 7 14 5" xfId="2812" xr:uid="{00000000-0005-0000-0000-0000FB0A0000}"/>
    <cellStyle name="Normal 7 15" xfId="2813" xr:uid="{00000000-0005-0000-0000-0000FC0A0000}"/>
    <cellStyle name="Normal 7 15 2" xfId="2814" xr:uid="{00000000-0005-0000-0000-0000FD0A0000}"/>
    <cellStyle name="Normal 7 15 3" xfId="2815" xr:uid="{00000000-0005-0000-0000-0000FE0A0000}"/>
    <cellStyle name="Normal 7 15 4" xfId="2816" xr:uid="{00000000-0005-0000-0000-0000FF0A0000}"/>
    <cellStyle name="Normal 7 15 5" xfId="2817" xr:uid="{00000000-0005-0000-0000-0000000B0000}"/>
    <cellStyle name="Normal 7 16" xfId="2818" xr:uid="{00000000-0005-0000-0000-0000010B0000}"/>
    <cellStyle name="Normal 7 16 2" xfId="2819" xr:uid="{00000000-0005-0000-0000-0000020B0000}"/>
    <cellStyle name="Normal 7 16 3" xfId="2820" xr:uid="{00000000-0005-0000-0000-0000030B0000}"/>
    <cellStyle name="Normal 7 16 4" xfId="2821" xr:uid="{00000000-0005-0000-0000-0000040B0000}"/>
    <cellStyle name="Normal 7 16 5" xfId="2822" xr:uid="{00000000-0005-0000-0000-0000050B0000}"/>
    <cellStyle name="Normal 7 17" xfId="2823" xr:uid="{00000000-0005-0000-0000-0000060B0000}"/>
    <cellStyle name="Normal 7 17 2" xfId="2824" xr:uid="{00000000-0005-0000-0000-0000070B0000}"/>
    <cellStyle name="Normal 7 17 3" xfId="2825" xr:uid="{00000000-0005-0000-0000-0000080B0000}"/>
    <cellStyle name="Normal 7 17 4" xfId="2826" xr:uid="{00000000-0005-0000-0000-0000090B0000}"/>
    <cellStyle name="Normal 7 17 5" xfId="2827" xr:uid="{00000000-0005-0000-0000-00000A0B0000}"/>
    <cellStyle name="Normal 7 18" xfId="2828" xr:uid="{00000000-0005-0000-0000-00000B0B0000}"/>
    <cellStyle name="Normal 7 18 2" xfId="2829" xr:uid="{00000000-0005-0000-0000-00000C0B0000}"/>
    <cellStyle name="Normal 7 18 3" xfId="2830" xr:uid="{00000000-0005-0000-0000-00000D0B0000}"/>
    <cellStyle name="Normal 7 18 4" xfId="2831" xr:uid="{00000000-0005-0000-0000-00000E0B0000}"/>
    <cellStyle name="Normal 7 18 5" xfId="2832" xr:uid="{00000000-0005-0000-0000-00000F0B0000}"/>
    <cellStyle name="Normal 7 19" xfId="2833" xr:uid="{00000000-0005-0000-0000-0000100B0000}"/>
    <cellStyle name="Normal 7 19 2" xfId="2834" xr:uid="{00000000-0005-0000-0000-0000110B0000}"/>
    <cellStyle name="Normal 7 19 3" xfId="2835" xr:uid="{00000000-0005-0000-0000-0000120B0000}"/>
    <cellStyle name="Normal 7 19 4" xfId="2836" xr:uid="{00000000-0005-0000-0000-0000130B0000}"/>
    <cellStyle name="Normal 7 19 5" xfId="2837" xr:uid="{00000000-0005-0000-0000-0000140B0000}"/>
    <cellStyle name="Normal 7 2" xfId="2838" xr:uid="{00000000-0005-0000-0000-0000150B0000}"/>
    <cellStyle name="Normal 7 2 10" xfId="2839" xr:uid="{00000000-0005-0000-0000-0000160B0000}"/>
    <cellStyle name="Normal 7 2 11" xfId="2840" xr:uid="{00000000-0005-0000-0000-0000170B0000}"/>
    <cellStyle name="Normal 7 2 12" xfId="2841" xr:uid="{00000000-0005-0000-0000-0000180B0000}"/>
    <cellStyle name="Normal 7 2 13" xfId="2842" xr:uid="{00000000-0005-0000-0000-0000190B0000}"/>
    <cellStyle name="Normal 7 2 14" xfId="2843" xr:uid="{00000000-0005-0000-0000-00001A0B0000}"/>
    <cellStyle name="Normal 7 2 15" xfId="2844" xr:uid="{00000000-0005-0000-0000-00001B0B0000}"/>
    <cellStyle name="Normal 7 2 16" xfId="2845" xr:uid="{00000000-0005-0000-0000-00001C0B0000}"/>
    <cellStyle name="Normal 7 2 17" xfId="2846" xr:uid="{00000000-0005-0000-0000-00001D0B0000}"/>
    <cellStyle name="Normal 7 2 18" xfId="2847" xr:uid="{00000000-0005-0000-0000-00001E0B0000}"/>
    <cellStyle name="Normal 7 2 19" xfId="2848" xr:uid="{00000000-0005-0000-0000-00001F0B0000}"/>
    <cellStyle name="Normal 7 2 2" xfId="2849" xr:uid="{00000000-0005-0000-0000-0000200B0000}"/>
    <cellStyle name="Normal 7 2 2 10" xfId="2850" xr:uid="{00000000-0005-0000-0000-0000210B0000}"/>
    <cellStyle name="Normal 7 2 2 10 2" xfId="2851" xr:uid="{00000000-0005-0000-0000-0000220B0000}"/>
    <cellStyle name="Normal 7 2 2 10 3" xfId="2852" xr:uid="{00000000-0005-0000-0000-0000230B0000}"/>
    <cellStyle name="Normal 7 2 2 10 4" xfId="2853" xr:uid="{00000000-0005-0000-0000-0000240B0000}"/>
    <cellStyle name="Normal 7 2 2 10 5" xfId="2854" xr:uid="{00000000-0005-0000-0000-0000250B0000}"/>
    <cellStyle name="Normal 7 2 2 11" xfId="2855" xr:uid="{00000000-0005-0000-0000-0000260B0000}"/>
    <cellStyle name="Normal 7 2 2 11 2" xfId="2856" xr:uid="{00000000-0005-0000-0000-0000270B0000}"/>
    <cellStyle name="Normal 7 2 2 11 3" xfId="2857" xr:uid="{00000000-0005-0000-0000-0000280B0000}"/>
    <cellStyle name="Normal 7 2 2 11 4" xfId="2858" xr:uid="{00000000-0005-0000-0000-0000290B0000}"/>
    <cellStyle name="Normal 7 2 2 11 5" xfId="2859" xr:uid="{00000000-0005-0000-0000-00002A0B0000}"/>
    <cellStyle name="Normal 7 2 2 12" xfId="2860" xr:uid="{00000000-0005-0000-0000-00002B0B0000}"/>
    <cellStyle name="Normal 7 2 2 12 2" xfId="2861" xr:uid="{00000000-0005-0000-0000-00002C0B0000}"/>
    <cellStyle name="Normal 7 2 2 12 3" xfId="2862" xr:uid="{00000000-0005-0000-0000-00002D0B0000}"/>
    <cellStyle name="Normal 7 2 2 12 4" xfId="2863" xr:uid="{00000000-0005-0000-0000-00002E0B0000}"/>
    <cellStyle name="Normal 7 2 2 12 5" xfId="2864" xr:uid="{00000000-0005-0000-0000-00002F0B0000}"/>
    <cellStyle name="Normal 7 2 2 13" xfId="2865" xr:uid="{00000000-0005-0000-0000-0000300B0000}"/>
    <cellStyle name="Normal 7 2 2 13 2" xfId="2866" xr:uid="{00000000-0005-0000-0000-0000310B0000}"/>
    <cellStyle name="Normal 7 2 2 13 3" xfId="2867" xr:uid="{00000000-0005-0000-0000-0000320B0000}"/>
    <cellStyle name="Normal 7 2 2 13 4" xfId="2868" xr:uid="{00000000-0005-0000-0000-0000330B0000}"/>
    <cellStyle name="Normal 7 2 2 13 5" xfId="2869" xr:uid="{00000000-0005-0000-0000-0000340B0000}"/>
    <cellStyle name="Normal 7 2 2 14" xfId="2870" xr:uid="{00000000-0005-0000-0000-0000350B0000}"/>
    <cellStyle name="Normal 7 2 2 14 2" xfId="2871" xr:uid="{00000000-0005-0000-0000-0000360B0000}"/>
    <cellStyle name="Normal 7 2 2 14 3" xfId="2872" xr:uid="{00000000-0005-0000-0000-0000370B0000}"/>
    <cellStyle name="Normal 7 2 2 14 4" xfId="2873" xr:uid="{00000000-0005-0000-0000-0000380B0000}"/>
    <cellStyle name="Normal 7 2 2 14 5" xfId="2874" xr:uid="{00000000-0005-0000-0000-0000390B0000}"/>
    <cellStyle name="Normal 7 2 2 15" xfId="2875" xr:uid="{00000000-0005-0000-0000-00003A0B0000}"/>
    <cellStyle name="Normal 7 2 2 15 2" xfId="2876" xr:uid="{00000000-0005-0000-0000-00003B0B0000}"/>
    <cellStyle name="Normal 7 2 2 15 3" xfId="2877" xr:uid="{00000000-0005-0000-0000-00003C0B0000}"/>
    <cellStyle name="Normal 7 2 2 15 4" xfId="2878" xr:uid="{00000000-0005-0000-0000-00003D0B0000}"/>
    <cellStyle name="Normal 7 2 2 15 5" xfId="2879" xr:uid="{00000000-0005-0000-0000-00003E0B0000}"/>
    <cellStyle name="Normal 7 2 2 16" xfId="2880" xr:uid="{00000000-0005-0000-0000-00003F0B0000}"/>
    <cellStyle name="Normal 7 2 2 16 2" xfId="2881" xr:uid="{00000000-0005-0000-0000-0000400B0000}"/>
    <cellStyle name="Normal 7 2 2 16 3" xfId="2882" xr:uid="{00000000-0005-0000-0000-0000410B0000}"/>
    <cellStyle name="Normal 7 2 2 16 4" xfId="2883" xr:uid="{00000000-0005-0000-0000-0000420B0000}"/>
    <cellStyle name="Normal 7 2 2 16 5" xfId="2884" xr:uid="{00000000-0005-0000-0000-0000430B0000}"/>
    <cellStyle name="Normal 7 2 2 17" xfId="2885" xr:uid="{00000000-0005-0000-0000-0000440B0000}"/>
    <cellStyle name="Normal 7 2 2 17 2" xfId="2886" xr:uid="{00000000-0005-0000-0000-0000450B0000}"/>
    <cellStyle name="Normal 7 2 2 17 3" xfId="2887" xr:uid="{00000000-0005-0000-0000-0000460B0000}"/>
    <cellStyle name="Normal 7 2 2 17 4" xfId="2888" xr:uid="{00000000-0005-0000-0000-0000470B0000}"/>
    <cellStyle name="Normal 7 2 2 17 5" xfId="2889" xr:uid="{00000000-0005-0000-0000-0000480B0000}"/>
    <cellStyle name="Normal 7 2 2 18" xfId="2890" xr:uid="{00000000-0005-0000-0000-0000490B0000}"/>
    <cellStyle name="Normal 7 2 2 18 2" xfId="2891" xr:uid="{00000000-0005-0000-0000-00004A0B0000}"/>
    <cellStyle name="Normal 7 2 2 18 3" xfId="2892" xr:uid="{00000000-0005-0000-0000-00004B0B0000}"/>
    <cellStyle name="Normal 7 2 2 18 4" xfId="2893" xr:uid="{00000000-0005-0000-0000-00004C0B0000}"/>
    <cellStyle name="Normal 7 2 2 18 5" xfId="2894" xr:uid="{00000000-0005-0000-0000-00004D0B0000}"/>
    <cellStyle name="Normal 7 2 2 2" xfId="2895" xr:uid="{00000000-0005-0000-0000-00004E0B0000}"/>
    <cellStyle name="Normal 7 2 2 2 2" xfId="2896" xr:uid="{00000000-0005-0000-0000-00004F0B0000}"/>
    <cellStyle name="Normal 7 2 2 2 3" xfId="2897" xr:uid="{00000000-0005-0000-0000-0000500B0000}"/>
    <cellStyle name="Normal 7 2 2 2 4" xfId="2898" xr:uid="{00000000-0005-0000-0000-0000510B0000}"/>
    <cellStyle name="Normal 7 2 2 2 5" xfId="2899" xr:uid="{00000000-0005-0000-0000-0000520B0000}"/>
    <cellStyle name="Normal 7 2 2 3" xfId="2900" xr:uid="{00000000-0005-0000-0000-0000530B0000}"/>
    <cellStyle name="Normal 7 2 2 3 2" xfId="2901" xr:uid="{00000000-0005-0000-0000-0000540B0000}"/>
    <cellStyle name="Normal 7 2 2 3 3" xfId="2902" xr:uid="{00000000-0005-0000-0000-0000550B0000}"/>
    <cellStyle name="Normal 7 2 2 3 4" xfId="2903" xr:uid="{00000000-0005-0000-0000-0000560B0000}"/>
    <cellStyle name="Normal 7 2 2 3 5" xfId="2904" xr:uid="{00000000-0005-0000-0000-0000570B0000}"/>
    <cellStyle name="Normal 7 2 2 4" xfId="2905" xr:uid="{00000000-0005-0000-0000-0000580B0000}"/>
    <cellStyle name="Normal 7 2 2 4 2" xfId="2906" xr:uid="{00000000-0005-0000-0000-0000590B0000}"/>
    <cellStyle name="Normal 7 2 2 4 3" xfId="2907" xr:uid="{00000000-0005-0000-0000-00005A0B0000}"/>
    <cellStyle name="Normal 7 2 2 4 4" xfId="2908" xr:uid="{00000000-0005-0000-0000-00005B0B0000}"/>
    <cellStyle name="Normal 7 2 2 4 5" xfId="2909" xr:uid="{00000000-0005-0000-0000-00005C0B0000}"/>
    <cellStyle name="Normal 7 2 2 5" xfId="2910" xr:uid="{00000000-0005-0000-0000-00005D0B0000}"/>
    <cellStyle name="Normal 7 2 2 5 2" xfId="2911" xr:uid="{00000000-0005-0000-0000-00005E0B0000}"/>
    <cellStyle name="Normal 7 2 2 5 3" xfId="2912" xr:uid="{00000000-0005-0000-0000-00005F0B0000}"/>
    <cellStyle name="Normal 7 2 2 5 4" xfId="2913" xr:uid="{00000000-0005-0000-0000-0000600B0000}"/>
    <cellStyle name="Normal 7 2 2 5 5" xfId="2914" xr:uid="{00000000-0005-0000-0000-0000610B0000}"/>
    <cellStyle name="Normal 7 2 2 6" xfId="2915" xr:uid="{00000000-0005-0000-0000-0000620B0000}"/>
    <cellStyle name="Normal 7 2 2 6 2" xfId="2916" xr:uid="{00000000-0005-0000-0000-0000630B0000}"/>
    <cellStyle name="Normal 7 2 2 6 3" xfId="2917" xr:uid="{00000000-0005-0000-0000-0000640B0000}"/>
    <cellStyle name="Normal 7 2 2 6 4" xfId="2918" xr:uid="{00000000-0005-0000-0000-0000650B0000}"/>
    <cellStyle name="Normal 7 2 2 6 5" xfId="2919" xr:uid="{00000000-0005-0000-0000-0000660B0000}"/>
    <cellStyle name="Normal 7 2 2 7" xfId="2920" xr:uid="{00000000-0005-0000-0000-0000670B0000}"/>
    <cellStyle name="Normal 7 2 2 7 2" xfId="2921" xr:uid="{00000000-0005-0000-0000-0000680B0000}"/>
    <cellStyle name="Normal 7 2 2 7 3" xfId="2922" xr:uid="{00000000-0005-0000-0000-0000690B0000}"/>
    <cellStyle name="Normal 7 2 2 7 4" xfId="2923" xr:uid="{00000000-0005-0000-0000-00006A0B0000}"/>
    <cellStyle name="Normal 7 2 2 7 5" xfId="2924" xr:uid="{00000000-0005-0000-0000-00006B0B0000}"/>
    <cellStyle name="Normal 7 2 2 8" xfId="2925" xr:uid="{00000000-0005-0000-0000-00006C0B0000}"/>
    <cellStyle name="Normal 7 2 2 8 2" xfId="2926" xr:uid="{00000000-0005-0000-0000-00006D0B0000}"/>
    <cellStyle name="Normal 7 2 2 8 3" xfId="2927" xr:uid="{00000000-0005-0000-0000-00006E0B0000}"/>
    <cellStyle name="Normal 7 2 2 8 4" xfId="2928" xr:uid="{00000000-0005-0000-0000-00006F0B0000}"/>
    <cellStyle name="Normal 7 2 2 8 5" xfId="2929" xr:uid="{00000000-0005-0000-0000-0000700B0000}"/>
    <cellStyle name="Normal 7 2 2 9" xfId="2930" xr:uid="{00000000-0005-0000-0000-0000710B0000}"/>
    <cellStyle name="Normal 7 2 2 9 2" xfId="2931" xr:uid="{00000000-0005-0000-0000-0000720B0000}"/>
    <cellStyle name="Normal 7 2 2 9 3" xfId="2932" xr:uid="{00000000-0005-0000-0000-0000730B0000}"/>
    <cellStyle name="Normal 7 2 2 9 4" xfId="2933" xr:uid="{00000000-0005-0000-0000-0000740B0000}"/>
    <cellStyle name="Normal 7 2 2 9 5" xfId="2934" xr:uid="{00000000-0005-0000-0000-0000750B0000}"/>
    <cellStyle name="Normal 7 2 20" xfId="2935" xr:uid="{00000000-0005-0000-0000-0000760B0000}"/>
    <cellStyle name="Normal 7 2 21" xfId="2936" xr:uid="{00000000-0005-0000-0000-0000770B0000}"/>
    <cellStyle name="Normal 7 2 22" xfId="2937" xr:uid="{00000000-0005-0000-0000-0000780B0000}"/>
    <cellStyle name="Normal 7 2 23" xfId="2938" xr:uid="{00000000-0005-0000-0000-0000790B0000}"/>
    <cellStyle name="Normal 7 2 24" xfId="2939" xr:uid="{00000000-0005-0000-0000-00007A0B0000}"/>
    <cellStyle name="Normal 7 2 3" xfId="2940" xr:uid="{00000000-0005-0000-0000-00007B0B0000}"/>
    <cellStyle name="Normal 7 2 3 2" xfId="2941" xr:uid="{00000000-0005-0000-0000-00007C0B0000}"/>
    <cellStyle name="Normal 7 2 3 3" xfId="2942" xr:uid="{00000000-0005-0000-0000-00007D0B0000}"/>
    <cellStyle name="Normal 7 2 3 4" xfId="2943" xr:uid="{00000000-0005-0000-0000-00007E0B0000}"/>
    <cellStyle name="Normal 7 2 3 5" xfId="2944" xr:uid="{00000000-0005-0000-0000-00007F0B0000}"/>
    <cellStyle name="Normal 7 2 4" xfId="2945" xr:uid="{00000000-0005-0000-0000-0000800B0000}"/>
    <cellStyle name="Normal 7 2 4 2" xfId="2946" xr:uid="{00000000-0005-0000-0000-0000810B0000}"/>
    <cellStyle name="Normal 7 2 4 3" xfId="2947" xr:uid="{00000000-0005-0000-0000-0000820B0000}"/>
    <cellStyle name="Normal 7 2 4 4" xfId="2948" xr:uid="{00000000-0005-0000-0000-0000830B0000}"/>
    <cellStyle name="Normal 7 2 4 5" xfId="2949" xr:uid="{00000000-0005-0000-0000-0000840B0000}"/>
    <cellStyle name="Normal 7 2 5" xfId="2950" xr:uid="{00000000-0005-0000-0000-0000850B0000}"/>
    <cellStyle name="Normal 7 2 6" xfId="2951" xr:uid="{00000000-0005-0000-0000-0000860B0000}"/>
    <cellStyle name="Normal 7 2 7" xfId="2952" xr:uid="{00000000-0005-0000-0000-0000870B0000}"/>
    <cellStyle name="Normal 7 2 8" xfId="2953" xr:uid="{00000000-0005-0000-0000-0000880B0000}"/>
    <cellStyle name="Normal 7 2 9" xfId="2954" xr:uid="{00000000-0005-0000-0000-0000890B0000}"/>
    <cellStyle name="Normal 7 20" xfId="2955" xr:uid="{00000000-0005-0000-0000-00008A0B0000}"/>
    <cellStyle name="Normal 7 20 2" xfId="2956" xr:uid="{00000000-0005-0000-0000-00008B0B0000}"/>
    <cellStyle name="Normal 7 20 3" xfId="2957" xr:uid="{00000000-0005-0000-0000-00008C0B0000}"/>
    <cellStyle name="Normal 7 20 4" xfId="2958" xr:uid="{00000000-0005-0000-0000-00008D0B0000}"/>
    <cellStyle name="Normal 7 20 5" xfId="2959" xr:uid="{00000000-0005-0000-0000-00008E0B0000}"/>
    <cellStyle name="Normal 7 21" xfId="2960" xr:uid="{00000000-0005-0000-0000-00008F0B0000}"/>
    <cellStyle name="Normal 7 21 2" xfId="2961" xr:uid="{00000000-0005-0000-0000-0000900B0000}"/>
    <cellStyle name="Normal 7 21 3" xfId="2962" xr:uid="{00000000-0005-0000-0000-0000910B0000}"/>
    <cellStyle name="Normal 7 21 4" xfId="2963" xr:uid="{00000000-0005-0000-0000-0000920B0000}"/>
    <cellStyle name="Normal 7 21 5" xfId="2964" xr:uid="{00000000-0005-0000-0000-0000930B0000}"/>
    <cellStyle name="Normal 7 22" xfId="2965" xr:uid="{00000000-0005-0000-0000-0000940B0000}"/>
    <cellStyle name="Normal 7 22 2" xfId="2966" xr:uid="{00000000-0005-0000-0000-0000950B0000}"/>
    <cellStyle name="Normal 7 22 3" xfId="2967" xr:uid="{00000000-0005-0000-0000-0000960B0000}"/>
    <cellStyle name="Normal 7 22 4" xfId="2968" xr:uid="{00000000-0005-0000-0000-0000970B0000}"/>
    <cellStyle name="Normal 7 22 5" xfId="2969" xr:uid="{00000000-0005-0000-0000-0000980B0000}"/>
    <cellStyle name="Normal 7 23" xfId="2970" xr:uid="{00000000-0005-0000-0000-0000990B0000}"/>
    <cellStyle name="Normal 7 23 2" xfId="2971" xr:uid="{00000000-0005-0000-0000-00009A0B0000}"/>
    <cellStyle name="Normal 7 23 3" xfId="2972" xr:uid="{00000000-0005-0000-0000-00009B0B0000}"/>
    <cellStyle name="Normal 7 23 4" xfId="2973" xr:uid="{00000000-0005-0000-0000-00009C0B0000}"/>
    <cellStyle name="Normal 7 23 5" xfId="2974" xr:uid="{00000000-0005-0000-0000-00009D0B0000}"/>
    <cellStyle name="Normal 7 24" xfId="2975" xr:uid="{00000000-0005-0000-0000-00009E0B0000}"/>
    <cellStyle name="Normal 7 24 2" xfId="2976" xr:uid="{00000000-0005-0000-0000-00009F0B0000}"/>
    <cellStyle name="Normal 7 24 3" xfId="2977" xr:uid="{00000000-0005-0000-0000-0000A00B0000}"/>
    <cellStyle name="Normal 7 24 4" xfId="2978" xr:uid="{00000000-0005-0000-0000-0000A10B0000}"/>
    <cellStyle name="Normal 7 24 5" xfId="2979" xr:uid="{00000000-0005-0000-0000-0000A20B0000}"/>
    <cellStyle name="Normal 7 25" xfId="2980" xr:uid="{00000000-0005-0000-0000-0000A30B0000}"/>
    <cellStyle name="Normal 7 25 2" xfId="2981" xr:uid="{00000000-0005-0000-0000-0000A40B0000}"/>
    <cellStyle name="Normal 7 25 3" xfId="2982" xr:uid="{00000000-0005-0000-0000-0000A50B0000}"/>
    <cellStyle name="Normal 7 25 4" xfId="2983" xr:uid="{00000000-0005-0000-0000-0000A60B0000}"/>
    <cellStyle name="Normal 7 25 5" xfId="2984" xr:uid="{00000000-0005-0000-0000-0000A70B0000}"/>
    <cellStyle name="Normal 7 26" xfId="2985" xr:uid="{00000000-0005-0000-0000-0000A80B0000}"/>
    <cellStyle name="Normal 7 26 2" xfId="2986" xr:uid="{00000000-0005-0000-0000-0000A90B0000}"/>
    <cellStyle name="Normal 7 26 3" xfId="2987" xr:uid="{00000000-0005-0000-0000-0000AA0B0000}"/>
    <cellStyle name="Normal 7 26 4" xfId="2988" xr:uid="{00000000-0005-0000-0000-0000AB0B0000}"/>
    <cellStyle name="Normal 7 26 5" xfId="2989" xr:uid="{00000000-0005-0000-0000-0000AC0B0000}"/>
    <cellStyle name="Normal 7 27" xfId="2990" xr:uid="{00000000-0005-0000-0000-0000AD0B0000}"/>
    <cellStyle name="Normal 7 27 2" xfId="2991" xr:uid="{00000000-0005-0000-0000-0000AE0B0000}"/>
    <cellStyle name="Normal 7 27 3" xfId="2992" xr:uid="{00000000-0005-0000-0000-0000AF0B0000}"/>
    <cellStyle name="Normal 7 27 4" xfId="2993" xr:uid="{00000000-0005-0000-0000-0000B00B0000}"/>
    <cellStyle name="Normal 7 27 5" xfId="2994" xr:uid="{00000000-0005-0000-0000-0000B10B0000}"/>
    <cellStyle name="Normal 7 28" xfId="2995" xr:uid="{00000000-0005-0000-0000-0000B20B0000}"/>
    <cellStyle name="Normal 7 28 2" xfId="2996" xr:uid="{00000000-0005-0000-0000-0000B30B0000}"/>
    <cellStyle name="Normal 7 28 3" xfId="2997" xr:uid="{00000000-0005-0000-0000-0000B40B0000}"/>
    <cellStyle name="Normal 7 28 4" xfId="2998" xr:uid="{00000000-0005-0000-0000-0000B50B0000}"/>
    <cellStyle name="Normal 7 28 5" xfId="2999" xr:uid="{00000000-0005-0000-0000-0000B60B0000}"/>
    <cellStyle name="Normal 7 29" xfId="3000" xr:uid="{00000000-0005-0000-0000-0000B70B0000}"/>
    <cellStyle name="Normal 7 29 2" xfId="3001" xr:uid="{00000000-0005-0000-0000-0000B80B0000}"/>
    <cellStyle name="Normal 7 29 3" xfId="3002" xr:uid="{00000000-0005-0000-0000-0000B90B0000}"/>
    <cellStyle name="Normal 7 29 4" xfId="3003" xr:uid="{00000000-0005-0000-0000-0000BA0B0000}"/>
    <cellStyle name="Normal 7 29 5" xfId="3004" xr:uid="{00000000-0005-0000-0000-0000BB0B0000}"/>
    <cellStyle name="Normal 7 3" xfId="3005" xr:uid="{00000000-0005-0000-0000-0000BC0B0000}"/>
    <cellStyle name="Normal 7 3 2" xfId="3006" xr:uid="{00000000-0005-0000-0000-0000BD0B0000}"/>
    <cellStyle name="Normal 7 3 3" xfId="3007" xr:uid="{00000000-0005-0000-0000-0000BE0B0000}"/>
    <cellStyle name="Normal 7 3 4" xfId="3008" xr:uid="{00000000-0005-0000-0000-0000BF0B0000}"/>
    <cellStyle name="Normal 7 3 5" xfId="3009" xr:uid="{00000000-0005-0000-0000-0000C00B0000}"/>
    <cellStyle name="Normal 7 3 6" xfId="3010" xr:uid="{00000000-0005-0000-0000-0000C10B0000}"/>
    <cellStyle name="Normal 7 30" xfId="3011" xr:uid="{00000000-0005-0000-0000-0000C20B0000}"/>
    <cellStyle name="Normal 7 30 2" xfId="3012" xr:uid="{00000000-0005-0000-0000-0000C30B0000}"/>
    <cellStyle name="Normal 7 30 3" xfId="3013" xr:uid="{00000000-0005-0000-0000-0000C40B0000}"/>
    <cellStyle name="Normal 7 30 4" xfId="3014" xr:uid="{00000000-0005-0000-0000-0000C50B0000}"/>
    <cellStyle name="Normal 7 30 5" xfId="3015" xr:uid="{00000000-0005-0000-0000-0000C60B0000}"/>
    <cellStyle name="Normal 7 31" xfId="3016" xr:uid="{00000000-0005-0000-0000-0000C70B0000}"/>
    <cellStyle name="Normal 7 31 2" xfId="3017" xr:uid="{00000000-0005-0000-0000-0000C80B0000}"/>
    <cellStyle name="Normal 7 31 3" xfId="3018" xr:uid="{00000000-0005-0000-0000-0000C90B0000}"/>
    <cellStyle name="Normal 7 31 4" xfId="3019" xr:uid="{00000000-0005-0000-0000-0000CA0B0000}"/>
    <cellStyle name="Normal 7 31 5" xfId="3020" xr:uid="{00000000-0005-0000-0000-0000CB0B0000}"/>
    <cellStyle name="Normal 7 32" xfId="3021" xr:uid="{00000000-0005-0000-0000-0000CC0B0000}"/>
    <cellStyle name="Normal 7 32 2" xfId="3022" xr:uid="{00000000-0005-0000-0000-0000CD0B0000}"/>
    <cellStyle name="Normal 7 32 3" xfId="3023" xr:uid="{00000000-0005-0000-0000-0000CE0B0000}"/>
    <cellStyle name="Normal 7 32 4" xfId="3024" xr:uid="{00000000-0005-0000-0000-0000CF0B0000}"/>
    <cellStyle name="Normal 7 32 5" xfId="3025" xr:uid="{00000000-0005-0000-0000-0000D00B0000}"/>
    <cellStyle name="Normal 7 33" xfId="3026" xr:uid="{00000000-0005-0000-0000-0000D10B0000}"/>
    <cellStyle name="Normal 7 33 2" xfId="3027" xr:uid="{00000000-0005-0000-0000-0000D20B0000}"/>
    <cellStyle name="Normal 7 33 3" xfId="3028" xr:uid="{00000000-0005-0000-0000-0000D30B0000}"/>
    <cellStyle name="Normal 7 33 4" xfId="3029" xr:uid="{00000000-0005-0000-0000-0000D40B0000}"/>
    <cellStyle name="Normal 7 33 5" xfId="3030" xr:uid="{00000000-0005-0000-0000-0000D50B0000}"/>
    <cellStyle name="Normal 7 34" xfId="3031" xr:uid="{00000000-0005-0000-0000-0000D60B0000}"/>
    <cellStyle name="Normal 7 34 2" xfId="3032" xr:uid="{00000000-0005-0000-0000-0000D70B0000}"/>
    <cellStyle name="Normal 7 34 3" xfId="3033" xr:uid="{00000000-0005-0000-0000-0000D80B0000}"/>
    <cellStyle name="Normal 7 34 4" xfId="3034" xr:uid="{00000000-0005-0000-0000-0000D90B0000}"/>
    <cellStyle name="Normal 7 34 5" xfId="3035" xr:uid="{00000000-0005-0000-0000-0000DA0B0000}"/>
    <cellStyle name="Normal 7 35" xfId="3036" xr:uid="{00000000-0005-0000-0000-0000DB0B0000}"/>
    <cellStyle name="Normal 7 35 2" xfId="3037" xr:uid="{00000000-0005-0000-0000-0000DC0B0000}"/>
    <cellStyle name="Normal 7 35 3" xfId="3038" xr:uid="{00000000-0005-0000-0000-0000DD0B0000}"/>
    <cellStyle name="Normal 7 35 4" xfId="3039" xr:uid="{00000000-0005-0000-0000-0000DE0B0000}"/>
    <cellStyle name="Normal 7 35 5" xfId="3040" xr:uid="{00000000-0005-0000-0000-0000DF0B0000}"/>
    <cellStyle name="Normal 7 36" xfId="3041" xr:uid="{00000000-0005-0000-0000-0000E00B0000}"/>
    <cellStyle name="Normal 7 36 2" xfId="3042" xr:uid="{00000000-0005-0000-0000-0000E10B0000}"/>
    <cellStyle name="Normal 7 36 3" xfId="3043" xr:uid="{00000000-0005-0000-0000-0000E20B0000}"/>
    <cellStyle name="Normal 7 36 4" xfId="3044" xr:uid="{00000000-0005-0000-0000-0000E30B0000}"/>
    <cellStyle name="Normal 7 36 5" xfId="3045" xr:uid="{00000000-0005-0000-0000-0000E40B0000}"/>
    <cellStyle name="Normal 7 37" xfId="3046" xr:uid="{00000000-0005-0000-0000-0000E50B0000}"/>
    <cellStyle name="Normal 7 37 2" xfId="3047" xr:uid="{00000000-0005-0000-0000-0000E60B0000}"/>
    <cellStyle name="Normal 7 37 3" xfId="3048" xr:uid="{00000000-0005-0000-0000-0000E70B0000}"/>
    <cellStyle name="Normal 7 37 4" xfId="3049" xr:uid="{00000000-0005-0000-0000-0000E80B0000}"/>
    <cellStyle name="Normal 7 37 5" xfId="3050" xr:uid="{00000000-0005-0000-0000-0000E90B0000}"/>
    <cellStyle name="Normal 7 38" xfId="3051" xr:uid="{00000000-0005-0000-0000-0000EA0B0000}"/>
    <cellStyle name="Normal 7 38 2" xfId="3052" xr:uid="{00000000-0005-0000-0000-0000EB0B0000}"/>
    <cellStyle name="Normal 7 38 3" xfId="3053" xr:uid="{00000000-0005-0000-0000-0000EC0B0000}"/>
    <cellStyle name="Normal 7 38 4" xfId="3054" xr:uid="{00000000-0005-0000-0000-0000ED0B0000}"/>
    <cellStyle name="Normal 7 38 5" xfId="3055" xr:uid="{00000000-0005-0000-0000-0000EE0B0000}"/>
    <cellStyle name="Normal 7 39" xfId="3056" xr:uid="{00000000-0005-0000-0000-0000EF0B0000}"/>
    <cellStyle name="Normal 7 39 10" xfId="3057" xr:uid="{00000000-0005-0000-0000-0000F00B0000}"/>
    <cellStyle name="Normal 7 39 11" xfId="3058" xr:uid="{00000000-0005-0000-0000-0000F10B0000}"/>
    <cellStyle name="Normal 7 39 12" xfId="3059" xr:uid="{00000000-0005-0000-0000-0000F20B0000}"/>
    <cellStyle name="Normal 7 39 13" xfId="3060" xr:uid="{00000000-0005-0000-0000-0000F30B0000}"/>
    <cellStyle name="Normal 7 39 14" xfId="3061" xr:uid="{00000000-0005-0000-0000-0000F40B0000}"/>
    <cellStyle name="Normal 7 39 15" xfId="3062" xr:uid="{00000000-0005-0000-0000-0000F50B0000}"/>
    <cellStyle name="Normal 7 39 16" xfId="3063" xr:uid="{00000000-0005-0000-0000-0000F60B0000}"/>
    <cellStyle name="Normal 7 39 17" xfId="3064" xr:uid="{00000000-0005-0000-0000-0000F70B0000}"/>
    <cellStyle name="Normal 7 39 18" xfId="3065" xr:uid="{00000000-0005-0000-0000-0000F80B0000}"/>
    <cellStyle name="Normal 7 39 19" xfId="3066" xr:uid="{00000000-0005-0000-0000-0000F90B0000}"/>
    <cellStyle name="Normal 7 39 2" xfId="3067" xr:uid="{00000000-0005-0000-0000-0000FA0B0000}"/>
    <cellStyle name="Normal 7 39 20" xfId="3068" xr:uid="{00000000-0005-0000-0000-0000FB0B0000}"/>
    <cellStyle name="Normal 7 39 21" xfId="3069" xr:uid="{00000000-0005-0000-0000-0000FC0B0000}"/>
    <cellStyle name="Normal 7 39 22" xfId="3070" xr:uid="{00000000-0005-0000-0000-0000FD0B0000}"/>
    <cellStyle name="Normal 7 39 3" xfId="3071" xr:uid="{00000000-0005-0000-0000-0000FE0B0000}"/>
    <cellStyle name="Normal 7 39 4" xfId="3072" xr:uid="{00000000-0005-0000-0000-0000FF0B0000}"/>
    <cellStyle name="Normal 7 39 5" xfId="3073" xr:uid="{00000000-0005-0000-0000-0000000C0000}"/>
    <cellStyle name="Normal 7 39 6" xfId="3074" xr:uid="{00000000-0005-0000-0000-0000010C0000}"/>
    <cellStyle name="Normal 7 39 7" xfId="3075" xr:uid="{00000000-0005-0000-0000-0000020C0000}"/>
    <cellStyle name="Normal 7 39 8" xfId="3076" xr:uid="{00000000-0005-0000-0000-0000030C0000}"/>
    <cellStyle name="Normal 7 39 9" xfId="3077" xr:uid="{00000000-0005-0000-0000-0000040C0000}"/>
    <cellStyle name="Normal 7 4" xfId="3078" xr:uid="{00000000-0005-0000-0000-0000050C0000}"/>
    <cellStyle name="Normal 7 4 2" xfId="3079" xr:uid="{00000000-0005-0000-0000-0000060C0000}"/>
    <cellStyle name="Normal 7 4 3" xfId="3080" xr:uid="{00000000-0005-0000-0000-0000070C0000}"/>
    <cellStyle name="Normal 7 4 4" xfId="3081" xr:uid="{00000000-0005-0000-0000-0000080C0000}"/>
    <cellStyle name="Normal 7 4 5" xfId="3082" xr:uid="{00000000-0005-0000-0000-0000090C0000}"/>
    <cellStyle name="Normal 7 40" xfId="3083" xr:uid="{00000000-0005-0000-0000-00000A0C0000}"/>
    <cellStyle name="Normal 7 41" xfId="3084" xr:uid="{00000000-0005-0000-0000-00000B0C0000}"/>
    <cellStyle name="Normal 7 41 2" xfId="3085" xr:uid="{00000000-0005-0000-0000-00000C0C0000}"/>
    <cellStyle name="Normal 7 41 3" xfId="3086" xr:uid="{00000000-0005-0000-0000-00000D0C0000}"/>
    <cellStyle name="Normal 7 41 4" xfId="3087" xr:uid="{00000000-0005-0000-0000-00000E0C0000}"/>
    <cellStyle name="Normal 7 41 5" xfId="3088" xr:uid="{00000000-0005-0000-0000-00000F0C0000}"/>
    <cellStyle name="Normal 7 42" xfId="3089" xr:uid="{00000000-0005-0000-0000-0000100C0000}"/>
    <cellStyle name="Normal 7 42 2" xfId="3090" xr:uid="{00000000-0005-0000-0000-0000110C0000}"/>
    <cellStyle name="Normal 7 42 3" xfId="3091" xr:uid="{00000000-0005-0000-0000-0000120C0000}"/>
    <cellStyle name="Normal 7 42 4" xfId="3092" xr:uid="{00000000-0005-0000-0000-0000130C0000}"/>
    <cellStyle name="Normal 7 42 5" xfId="3093" xr:uid="{00000000-0005-0000-0000-0000140C0000}"/>
    <cellStyle name="Normal 7 43" xfId="3094" xr:uid="{00000000-0005-0000-0000-0000150C0000}"/>
    <cellStyle name="Normal 7 43 2" xfId="3095" xr:uid="{00000000-0005-0000-0000-0000160C0000}"/>
    <cellStyle name="Normal 7 43 3" xfId="3096" xr:uid="{00000000-0005-0000-0000-0000170C0000}"/>
    <cellStyle name="Normal 7 43 4" xfId="3097" xr:uid="{00000000-0005-0000-0000-0000180C0000}"/>
    <cellStyle name="Normal 7 43 5" xfId="3098" xr:uid="{00000000-0005-0000-0000-0000190C0000}"/>
    <cellStyle name="Normal 7 44" xfId="3099" xr:uid="{00000000-0005-0000-0000-00001A0C0000}"/>
    <cellStyle name="Normal 7 44 2" xfId="3100" xr:uid="{00000000-0005-0000-0000-00001B0C0000}"/>
    <cellStyle name="Normal 7 44 3" xfId="3101" xr:uid="{00000000-0005-0000-0000-00001C0C0000}"/>
    <cellStyle name="Normal 7 44 4" xfId="3102" xr:uid="{00000000-0005-0000-0000-00001D0C0000}"/>
    <cellStyle name="Normal 7 44 5" xfId="3103" xr:uid="{00000000-0005-0000-0000-00001E0C0000}"/>
    <cellStyle name="Normal 7 45" xfId="3104" xr:uid="{00000000-0005-0000-0000-00001F0C0000}"/>
    <cellStyle name="Normal 7 45 2" xfId="3105" xr:uid="{00000000-0005-0000-0000-0000200C0000}"/>
    <cellStyle name="Normal 7 45 3" xfId="3106" xr:uid="{00000000-0005-0000-0000-0000210C0000}"/>
    <cellStyle name="Normal 7 45 4" xfId="3107" xr:uid="{00000000-0005-0000-0000-0000220C0000}"/>
    <cellStyle name="Normal 7 45 5" xfId="3108" xr:uid="{00000000-0005-0000-0000-0000230C0000}"/>
    <cellStyle name="Normal 7 46" xfId="3109" xr:uid="{00000000-0005-0000-0000-0000240C0000}"/>
    <cellStyle name="Normal 7 46 2" xfId="3110" xr:uid="{00000000-0005-0000-0000-0000250C0000}"/>
    <cellStyle name="Normal 7 46 3" xfId="3111" xr:uid="{00000000-0005-0000-0000-0000260C0000}"/>
    <cellStyle name="Normal 7 46 4" xfId="3112" xr:uid="{00000000-0005-0000-0000-0000270C0000}"/>
    <cellStyle name="Normal 7 46 5" xfId="3113" xr:uid="{00000000-0005-0000-0000-0000280C0000}"/>
    <cellStyle name="Normal 7 47" xfId="3114" xr:uid="{00000000-0005-0000-0000-0000290C0000}"/>
    <cellStyle name="Normal 7 47 2" xfId="3115" xr:uid="{00000000-0005-0000-0000-00002A0C0000}"/>
    <cellStyle name="Normal 7 47 3" xfId="3116" xr:uid="{00000000-0005-0000-0000-00002B0C0000}"/>
    <cellStyle name="Normal 7 47 4" xfId="3117" xr:uid="{00000000-0005-0000-0000-00002C0C0000}"/>
    <cellStyle name="Normal 7 47 5" xfId="3118" xr:uid="{00000000-0005-0000-0000-00002D0C0000}"/>
    <cellStyle name="Normal 7 48" xfId="3119" xr:uid="{00000000-0005-0000-0000-00002E0C0000}"/>
    <cellStyle name="Normal 7 48 2" xfId="3120" xr:uid="{00000000-0005-0000-0000-00002F0C0000}"/>
    <cellStyle name="Normal 7 48 3" xfId="3121" xr:uid="{00000000-0005-0000-0000-0000300C0000}"/>
    <cellStyle name="Normal 7 48 4" xfId="3122" xr:uid="{00000000-0005-0000-0000-0000310C0000}"/>
    <cellStyle name="Normal 7 48 5" xfId="3123" xr:uid="{00000000-0005-0000-0000-0000320C0000}"/>
    <cellStyle name="Normal 7 49" xfId="3124" xr:uid="{00000000-0005-0000-0000-0000330C0000}"/>
    <cellStyle name="Normal 7 49 2" xfId="3125" xr:uid="{00000000-0005-0000-0000-0000340C0000}"/>
    <cellStyle name="Normal 7 49 3" xfId="3126" xr:uid="{00000000-0005-0000-0000-0000350C0000}"/>
    <cellStyle name="Normal 7 49 4" xfId="3127" xr:uid="{00000000-0005-0000-0000-0000360C0000}"/>
    <cellStyle name="Normal 7 49 5" xfId="3128" xr:uid="{00000000-0005-0000-0000-0000370C0000}"/>
    <cellStyle name="Normal 7 5" xfId="3129" xr:uid="{00000000-0005-0000-0000-0000380C0000}"/>
    <cellStyle name="Normal 7 5 2" xfId="3130" xr:uid="{00000000-0005-0000-0000-0000390C0000}"/>
    <cellStyle name="Normal 7 5 3" xfId="3131" xr:uid="{00000000-0005-0000-0000-00003A0C0000}"/>
    <cellStyle name="Normal 7 5 4" xfId="3132" xr:uid="{00000000-0005-0000-0000-00003B0C0000}"/>
    <cellStyle name="Normal 7 5 5" xfId="3133" xr:uid="{00000000-0005-0000-0000-00003C0C0000}"/>
    <cellStyle name="Normal 7 50" xfId="3134" xr:uid="{00000000-0005-0000-0000-00003D0C0000}"/>
    <cellStyle name="Normal 7 50 2" xfId="3135" xr:uid="{00000000-0005-0000-0000-00003E0C0000}"/>
    <cellStyle name="Normal 7 50 3" xfId="3136" xr:uid="{00000000-0005-0000-0000-00003F0C0000}"/>
    <cellStyle name="Normal 7 50 4" xfId="3137" xr:uid="{00000000-0005-0000-0000-0000400C0000}"/>
    <cellStyle name="Normal 7 50 5" xfId="3138" xr:uid="{00000000-0005-0000-0000-0000410C0000}"/>
    <cellStyle name="Normal 7 51" xfId="3139" xr:uid="{00000000-0005-0000-0000-0000420C0000}"/>
    <cellStyle name="Normal 7 51 2" xfId="3140" xr:uid="{00000000-0005-0000-0000-0000430C0000}"/>
    <cellStyle name="Normal 7 51 3" xfId="3141" xr:uid="{00000000-0005-0000-0000-0000440C0000}"/>
    <cellStyle name="Normal 7 51 4" xfId="3142" xr:uid="{00000000-0005-0000-0000-0000450C0000}"/>
    <cellStyle name="Normal 7 51 5" xfId="3143" xr:uid="{00000000-0005-0000-0000-0000460C0000}"/>
    <cellStyle name="Normal 7 52" xfId="3144" xr:uid="{00000000-0005-0000-0000-0000470C0000}"/>
    <cellStyle name="Normal 7 52 2" xfId="3145" xr:uid="{00000000-0005-0000-0000-0000480C0000}"/>
    <cellStyle name="Normal 7 52 3" xfId="3146" xr:uid="{00000000-0005-0000-0000-0000490C0000}"/>
    <cellStyle name="Normal 7 52 4" xfId="3147" xr:uid="{00000000-0005-0000-0000-00004A0C0000}"/>
    <cellStyle name="Normal 7 52 5" xfId="3148" xr:uid="{00000000-0005-0000-0000-00004B0C0000}"/>
    <cellStyle name="Normal 7 53" xfId="3149" xr:uid="{00000000-0005-0000-0000-00004C0C0000}"/>
    <cellStyle name="Normal 7 53 2" xfId="3150" xr:uid="{00000000-0005-0000-0000-00004D0C0000}"/>
    <cellStyle name="Normal 7 53 3" xfId="3151" xr:uid="{00000000-0005-0000-0000-00004E0C0000}"/>
    <cellStyle name="Normal 7 53 4" xfId="3152" xr:uid="{00000000-0005-0000-0000-00004F0C0000}"/>
    <cellStyle name="Normal 7 53 5" xfId="3153" xr:uid="{00000000-0005-0000-0000-0000500C0000}"/>
    <cellStyle name="Normal 7 54" xfId="3154" xr:uid="{00000000-0005-0000-0000-0000510C0000}"/>
    <cellStyle name="Normal 7 54 2" xfId="3155" xr:uid="{00000000-0005-0000-0000-0000520C0000}"/>
    <cellStyle name="Normal 7 54 3" xfId="3156" xr:uid="{00000000-0005-0000-0000-0000530C0000}"/>
    <cellStyle name="Normal 7 54 4" xfId="3157" xr:uid="{00000000-0005-0000-0000-0000540C0000}"/>
    <cellStyle name="Normal 7 54 5" xfId="3158" xr:uid="{00000000-0005-0000-0000-0000550C0000}"/>
    <cellStyle name="Normal 7 55" xfId="3159" xr:uid="{00000000-0005-0000-0000-0000560C0000}"/>
    <cellStyle name="Normal 7 55 2" xfId="3160" xr:uid="{00000000-0005-0000-0000-0000570C0000}"/>
    <cellStyle name="Normal 7 55 3" xfId="3161" xr:uid="{00000000-0005-0000-0000-0000580C0000}"/>
    <cellStyle name="Normal 7 55 4" xfId="3162" xr:uid="{00000000-0005-0000-0000-0000590C0000}"/>
    <cellStyle name="Normal 7 55 5" xfId="3163" xr:uid="{00000000-0005-0000-0000-00005A0C0000}"/>
    <cellStyle name="Normal 7 56" xfId="3164" xr:uid="{00000000-0005-0000-0000-00005B0C0000}"/>
    <cellStyle name="Normal 7 56 2" xfId="3165" xr:uid="{00000000-0005-0000-0000-00005C0C0000}"/>
    <cellStyle name="Normal 7 56 3" xfId="3166" xr:uid="{00000000-0005-0000-0000-00005D0C0000}"/>
    <cellStyle name="Normal 7 56 4" xfId="3167" xr:uid="{00000000-0005-0000-0000-00005E0C0000}"/>
    <cellStyle name="Normal 7 56 5" xfId="3168" xr:uid="{00000000-0005-0000-0000-00005F0C0000}"/>
    <cellStyle name="Normal 7 57" xfId="3169" xr:uid="{00000000-0005-0000-0000-0000600C0000}"/>
    <cellStyle name="Normal 7 6" xfId="3170" xr:uid="{00000000-0005-0000-0000-0000610C0000}"/>
    <cellStyle name="Normal 7 6 2" xfId="3171" xr:uid="{00000000-0005-0000-0000-0000620C0000}"/>
    <cellStyle name="Normal 7 6 3" xfId="3172" xr:uid="{00000000-0005-0000-0000-0000630C0000}"/>
    <cellStyle name="Normal 7 6 4" xfId="3173" xr:uid="{00000000-0005-0000-0000-0000640C0000}"/>
    <cellStyle name="Normal 7 6 5" xfId="3174" xr:uid="{00000000-0005-0000-0000-0000650C0000}"/>
    <cellStyle name="Normal 7 7" xfId="3175" xr:uid="{00000000-0005-0000-0000-0000660C0000}"/>
    <cellStyle name="Normal 7 7 2" xfId="3176" xr:uid="{00000000-0005-0000-0000-0000670C0000}"/>
    <cellStyle name="Normal 7 7 3" xfId="3177" xr:uid="{00000000-0005-0000-0000-0000680C0000}"/>
    <cellStyle name="Normal 7 7 4" xfId="3178" xr:uid="{00000000-0005-0000-0000-0000690C0000}"/>
    <cellStyle name="Normal 7 7 5" xfId="3179" xr:uid="{00000000-0005-0000-0000-00006A0C0000}"/>
    <cellStyle name="Normal 7 8" xfId="3180" xr:uid="{00000000-0005-0000-0000-00006B0C0000}"/>
    <cellStyle name="Normal 7 8 2" xfId="3181" xr:uid="{00000000-0005-0000-0000-00006C0C0000}"/>
    <cellStyle name="Normal 7 8 3" xfId="3182" xr:uid="{00000000-0005-0000-0000-00006D0C0000}"/>
    <cellStyle name="Normal 7 8 4" xfId="3183" xr:uid="{00000000-0005-0000-0000-00006E0C0000}"/>
    <cellStyle name="Normal 7 8 5" xfId="3184" xr:uid="{00000000-0005-0000-0000-00006F0C0000}"/>
    <cellStyle name="Normal 7 9" xfId="3185" xr:uid="{00000000-0005-0000-0000-0000700C0000}"/>
    <cellStyle name="Normal 7 9 2" xfId="3186" xr:uid="{00000000-0005-0000-0000-0000710C0000}"/>
    <cellStyle name="Normal 7 9 3" xfId="3187" xr:uid="{00000000-0005-0000-0000-0000720C0000}"/>
    <cellStyle name="Normal 7 9 4" xfId="3188" xr:uid="{00000000-0005-0000-0000-0000730C0000}"/>
    <cellStyle name="Normal 7 9 5" xfId="3189" xr:uid="{00000000-0005-0000-0000-0000740C0000}"/>
    <cellStyle name="Normal 8" xfId="3190" xr:uid="{00000000-0005-0000-0000-0000750C0000}"/>
    <cellStyle name="Normal 8 2" xfId="3191" xr:uid="{00000000-0005-0000-0000-0000760C0000}"/>
    <cellStyle name="Normal 8 2 2" xfId="3192" xr:uid="{00000000-0005-0000-0000-0000770C0000}"/>
    <cellStyle name="Normal 8 2 2 2" xfId="3193" xr:uid="{00000000-0005-0000-0000-0000780C0000}"/>
    <cellStyle name="Normal 8 2 2 2 2" xfId="3194" xr:uid="{00000000-0005-0000-0000-0000790C0000}"/>
    <cellStyle name="Normal 8 2 2 3" xfId="3195" xr:uid="{00000000-0005-0000-0000-00007A0C0000}"/>
    <cellStyle name="Normal 8 2 2 3 2" xfId="3196" xr:uid="{00000000-0005-0000-0000-00007B0C0000}"/>
    <cellStyle name="Normal 8 2 2 4" xfId="3197" xr:uid="{00000000-0005-0000-0000-00007C0C0000}"/>
    <cellStyle name="Normal 8 2 2 4 2" xfId="3198" xr:uid="{00000000-0005-0000-0000-00007D0C0000}"/>
    <cellStyle name="Normal 8 2 2 4 2 2" xfId="3199" xr:uid="{00000000-0005-0000-0000-00007E0C0000}"/>
    <cellStyle name="Normal 8 2 2 4 3" xfId="3200" xr:uid="{00000000-0005-0000-0000-00007F0C0000}"/>
    <cellStyle name="Normal 8 2 2 5" xfId="3201" xr:uid="{00000000-0005-0000-0000-0000800C0000}"/>
    <cellStyle name="Normal 8 2 2 5 2" xfId="3202" xr:uid="{00000000-0005-0000-0000-0000810C0000}"/>
    <cellStyle name="Normal 8 2 2 6" xfId="3203" xr:uid="{00000000-0005-0000-0000-0000820C0000}"/>
    <cellStyle name="Normal 8 2 3" xfId="3204" xr:uid="{00000000-0005-0000-0000-0000830C0000}"/>
    <cellStyle name="Normal 8 2 3 2" xfId="3205" xr:uid="{00000000-0005-0000-0000-0000840C0000}"/>
    <cellStyle name="Normal 8 2 4" xfId="3206" xr:uid="{00000000-0005-0000-0000-0000850C0000}"/>
    <cellStyle name="Normal 8 2 5" xfId="3207" xr:uid="{00000000-0005-0000-0000-0000860C0000}"/>
    <cellStyle name="Normal 8 3" xfId="3208" xr:uid="{00000000-0005-0000-0000-0000870C0000}"/>
    <cellStyle name="Normal 8 3 2" xfId="3209" xr:uid="{00000000-0005-0000-0000-0000880C0000}"/>
    <cellStyle name="Normal 8 4" xfId="3210" xr:uid="{00000000-0005-0000-0000-0000890C0000}"/>
    <cellStyle name="Normal 8 5" xfId="3211" xr:uid="{00000000-0005-0000-0000-00008A0C0000}"/>
    <cellStyle name="Normal 9" xfId="3212" xr:uid="{00000000-0005-0000-0000-00008B0C0000}"/>
    <cellStyle name="Normal 9 10" xfId="3213" xr:uid="{00000000-0005-0000-0000-00008C0C0000}"/>
    <cellStyle name="Normal 9 11" xfId="3214" xr:uid="{00000000-0005-0000-0000-00008D0C0000}"/>
    <cellStyle name="Normal 9 12" xfId="3215" xr:uid="{00000000-0005-0000-0000-00008E0C0000}"/>
    <cellStyle name="Normal 9 13" xfId="3216" xr:uid="{00000000-0005-0000-0000-00008F0C0000}"/>
    <cellStyle name="Normal 9 14" xfId="3217" xr:uid="{00000000-0005-0000-0000-0000900C0000}"/>
    <cellStyle name="Normal 9 2" xfId="3218" xr:uid="{00000000-0005-0000-0000-0000910C0000}"/>
    <cellStyle name="Normal 9 2 2" xfId="3219" xr:uid="{00000000-0005-0000-0000-0000920C0000}"/>
    <cellStyle name="Normal 9 3" xfId="3220" xr:uid="{00000000-0005-0000-0000-0000930C0000}"/>
    <cellStyle name="Normal 9 4" xfId="3221" xr:uid="{00000000-0005-0000-0000-0000940C0000}"/>
    <cellStyle name="Normal 9 5" xfId="3222" xr:uid="{00000000-0005-0000-0000-0000950C0000}"/>
    <cellStyle name="Normal 9 6" xfId="3223" xr:uid="{00000000-0005-0000-0000-0000960C0000}"/>
    <cellStyle name="Normal 9 7" xfId="3224" xr:uid="{00000000-0005-0000-0000-0000970C0000}"/>
    <cellStyle name="Normal 9 8" xfId="3225" xr:uid="{00000000-0005-0000-0000-0000980C0000}"/>
    <cellStyle name="Normal 9 9" xfId="3226" xr:uid="{00000000-0005-0000-0000-0000990C0000}"/>
    <cellStyle name="Normal(0)" xfId="3227" xr:uid="{00000000-0005-0000-0000-00009A0C0000}"/>
    <cellStyle name="Normal_FPC with Dow Jones" xfId="2" xr:uid="{00000000-0005-0000-0000-00009B0C0000}"/>
    <cellStyle name="Note 10" xfId="3228" xr:uid="{00000000-0005-0000-0000-00009C0C0000}"/>
    <cellStyle name="Note 11" xfId="3229" xr:uid="{00000000-0005-0000-0000-00009D0C0000}"/>
    <cellStyle name="Note 12" xfId="3230" xr:uid="{00000000-0005-0000-0000-00009E0C0000}"/>
    <cellStyle name="Note 2" xfId="3231" xr:uid="{00000000-0005-0000-0000-00009F0C0000}"/>
    <cellStyle name="Note 2 2" xfId="3232" xr:uid="{00000000-0005-0000-0000-0000A00C0000}"/>
    <cellStyle name="Note 3" xfId="3233" xr:uid="{00000000-0005-0000-0000-0000A10C0000}"/>
    <cellStyle name="Note 4" xfId="3234" xr:uid="{00000000-0005-0000-0000-0000A20C0000}"/>
    <cellStyle name="Note 5" xfId="3235" xr:uid="{00000000-0005-0000-0000-0000A30C0000}"/>
    <cellStyle name="Note 6" xfId="3236" xr:uid="{00000000-0005-0000-0000-0000A40C0000}"/>
    <cellStyle name="Note 7" xfId="3237" xr:uid="{00000000-0005-0000-0000-0000A50C0000}"/>
    <cellStyle name="Note 8" xfId="3238" xr:uid="{00000000-0005-0000-0000-0000A60C0000}"/>
    <cellStyle name="Note 9" xfId="3239" xr:uid="{00000000-0005-0000-0000-0000A70C0000}"/>
    <cellStyle name="Number" xfId="3240" xr:uid="{00000000-0005-0000-0000-0000A80C0000}"/>
    <cellStyle name="Output 2" xfId="3241" xr:uid="{00000000-0005-0000-0000-0000A90C0000}"/>
    <cellStyle name="Output Amounts" xfId="3242" xr:uid="{00000000-0005-0000-0000-0000AA0C0000}"/>
    <cellStyle name="Output Line Items" xfId="3243" xr:uid="{00000000-0005-0000-0000-0000AB0C0000}"/>
    <cellStyle name="Password" xfId="3244" xr:uid="{00000000-0005-0000-0000-0000AC0C0000}"/>
    <cellStyle name="Percen - Style1" xfId="3245" xr:uid="{00000000-0005-0000-0000-0000AD0C0000}"/>
    <cellStyle name="Percen - Style2" xfId="3246" xr:uid="{00000000-0005-0000-0000-0000AE0C0000}"/>
    <cellStyle name="Percent (0)" xfId="3247" xr:uid="{00000000-0005-0000-0000-0000AF0C0000}"/>
    <cellStyle name="Percent [2]" xfId="3248" xr:uid="{00000000-0005-0000-0000-0000B00C0000}"/>
    <cellStyle name="Percent 2" xfId="3249" xr:uid="{00000000-0005-0000-0000-0000B10C0000}"/>
    <cellStyle name="Percent 2 10" xfId="3250" xr:uid="{00000000-0005-0000-0000-0000B20C0000}"/>
    <cellStyle name="Percent 2 11" xfId="3251" xr:uid="{00000000-0005-0000-0000-0000B30C0000}"/>
    <cellStyle name="Percent 2 12" xfId="3252" xr:uid="{00000000-0005-0000-0000-0000B40C0000}"/>
    <cellStyle name="Percent 2 13" xfId="3253" xr:uid="{00000000-0005-0000-0000-0000B50C0000}"/>
    <cellStyle name="Percent 2 14" xfId="3254" xr:uid="{00000000-0005-0000-0000-0000B60C0000}"/>
    <cellStyle name="Percent 2 15" xfId="3255" xr:uid="{00000000-0005-0000-0000-0000B70C0000}"/>
    <cellStyle name="Percent 2 16" xfId="3256" xr:uid="{00000000-0005-0000-0000-0000B80C0000}"/>
    <cellStyle name="Percent 2 17" xfId="3257" xr:uid="{00000000-0005-0000-0000-0000B90C0000}"/>
    <cellStyle name="Percent 2 18" xfId="3258" xr:uid="{00000000-0005-0000-0000-0000BA0C0000}"/>
    <cellStyle name="Percent 2 19" xfId="3259" xr:uid="{00000000-0005-0000-0000-0000BB0C0000}"/>
    <cellStyle name="Percent 2 2" xfId="3260" xr:uid="{00000000-0005-0000-0000-0000BC0C0000}"/>
    <cellStyle name="Percent 2 2 2" xfId="3261" xr:uid="{00000000-0005-0000-0000-0000BD0C0000}"/>
    <cellStyle name="Percent 2 20" xfId="3262" xr:uid="{00000000-0005-0000-0000-0000BE0C0000}"/>
    <cellStyle name="Percent 2 21" xfId="3263" xr:uid="{00000000-0005-0000-0000-0000BF0C0000}"/>
    <cellStyle name="Percent 2 3" xfId="3264" xr:uid="{00000000-0005-0000-0000-0000C00C0000}"/>
    <cellStyle name="Percent 2 4" xfId="3265" xr:uid="{00000000-0005-0000-0000-0000C10C0000}"/>
    <cellStyle name="Percent 2 5" xfId="3266" xr:uid="{00000000-0005-0000-0000-0000C20C0000}"/>
    <cellStyle name="Percent 2 6" xfId="3267" xr:uid="{00000000-0005-0000-0000-0000C30C0000}"/>
    <cellStyle name="Percent 2 7" xfId="3268" xr:uid="{00000000-0005-0000-0000-0000C40C0000}"/>
    <cellStyle name="Percent 2 8" xfId="3269" xr:uid="{00000000-0005-0000-0000-0000C50C0000}"/>
    <cellStyle name="Percent 2 9" xfId="3270" xr:uid="{00000000-0005-0000-0000-0000C60C0000}"/>
    <cellStyle name="Percent 3" xfId="3271" xr:uid="{00000000-0005-0000-0000-0000C70C0000}"/>
    <cellStyle name="Percent 3 2" xfId="3272" xr:uid="{00000000-0005-0000-0000-0000C80C0000}"/>
    <cellStyle name="Percent 3 2 2" xfId="3273" xr:uid="{00000000-0005-0000-0000-0000C90C0000}"/>
    <cellStyle name="Percent 3 3" xfId="3274" xr:uid="{00000000-0005-0000-0000-0000CA0C0000}"/>
    <cellStyle name="Percent 3 4" xfId="3275" xr:uid="{00000000-0005-0000-0000-0000CB0C0000}"/>
    <cellStyle name="Percent 4" xfId="3276" xr:uid="{00000000-0005-0000-0000-0000CC0C0000}"/>
    <cellStyle name="Percent 4 2" xfId="3277" xr:uid="{00000000-0005-0000-0000-0000CD0C0000}"/>
    <cellStyle name="Percent 4 3" xfId="3278" xr:uid="{00000000-0005-0000-0000-0000CE0C0000}"/>
    <cellStyle name="Percent 5" xfId="3279" xr:uid="{00000000-0005-0000-0000-0000CF0C0000}"/>
    <cellStyle name="Percent 6" xfId="3280" xr:uid="{00000000-0005-0000-0000-0000D00C0000}"/>
    <cellStyle name="Percent 62" xfId="3281" xr:uid="{00000000-0005-0000-0000-0000D10C0000}"/>
    <cellStyle name="Percent 7" xfId="3282" xr:uid="{00000000-0005-0000-0000-0000D20C0000}"/>
    <cellStyle name="Percent(0)" xfId="3283" xr:uid="{00000000-0005-0000-0000-0000D30C0000}"/>
    <cellStyle name="Percent(0) 2" xfId="3284" xr:uid="{00000000-0005-0000-0000-0000D40C0000}"/>
    <cellStyle name="PSChar" xfId="3285" xr:uid="{00000000-0005-0000-0000-0000D50C0000}"/>
    <cellStyle name="PSChar 10" xfId="3286" xr:uid="{00000000-0005-0000-0000-0000D60C0000}"/>
    <cellStyle name="PSChar 11" xfId="3287" xr:uid="{00000000-0005-0000-0000-0000D70C0000}"/>
    <cellStyle name="PSChar 2" xfId="3288" xr:uid="{00000000-0005-0000-0000-0000D80C0000}"/>
    <cellStyle name="PSChar 3" xfId="3289" xr:uid="{00000000-0005-0000-0000-0000D90C0000}"/>
    <cellStyle name="PSChar 4" xfId="3290" xr:uid="{00000000-0005-0000-0000-0000DA0C0000}"/>
    <cellStyle name="PSChar 5" xfId="3291" xr:uid="{00000000-0005-0000-0000-0000DB0C0000}"/>
    <cellStyle name="PSChar 6" xfId="3292" xr:uid="{00000000-0005-0000-0000-0000DC0C0000}"/>
    <cellStyle name="PSChar 7" xfId="3293" xr:uid="{00000000-0005-0000-0000-0000DD0C0000}"/>
    <cellStyle name="PSChar 8" xfId="3294" xr:uid="{00000000-0005-0000-0000-0000DE0C0000}"/>
    <cellStyle name="PSChar 9" xfId="3295" xr:uid="{00000000-0005-0000-0000-0000DF0C0000}"/>
    <cellStyle name="PSDate" xfId="3296" xr:uid="{00000000-0005-0000-0000-0000E00C0000}"/>
    <cellStyle name="PSDate 10" xfId="3297" xr:uid="{00000000-0005-0000-0000-0000E10C0000}"/>
    <cellStyle name="PSDate 11" xfId="3298" xr:uid="{00000000-0005-0000-0000-0000E20C0000}"/>
    <cellStyle name="PSDate 2" xfId="3299" xr:uid="{00000000-0005-0000-0000-0000E30C0000}"/>
    <cellStyle name="PSDate 3" xfId="3300" xr:uid="{00000000-0005-0000-0000-0000E40C0000}"/>
    <cellStyle name="PSDate 4" xfId="3301" xr:uid="{00000000-0005-0000-0000-0000E50C0000}"/>
    <cellStyle name="PSDate 5" xfId="3302" xr:uid="{00000000-0005-0000-0000-0000E60C0000}"/>
    <cellStyle name="PSDate 6" xfId="3303" xr:uid="{00000000-0005-0000-0000-0000E70C0000}"/>
    <cellStyle name="PSDate 7" xfId="3304" xr:uid="{00000000-0005-0000-0000-0000E80C0000}"/>
    <cellStyle name="PSDate 8" xfId="3305" xr:uid="{00000000-0005-0000-0000-0000E90C0000}"/>
    <cellStyle name="PSDate 9" xfId="3306" xr:uid="{00000000-0005-0000-0000-0000EA0C0000}"/>
    <cellStyle name="PSDec" xfId="3307" xr:uid="{00000000-0005-0000-0000-0000EB0C0000}"/>
    <cellStyle name="PSDec 10" xfId="3308" xr:uid="{00000000-0005-0000-0000-0000EC0C0000}"/>
    <cellStyle name="PSDec 11" xfId="3309" xr:uid="{00000000-0005-0000-0000-0000ED0C0000}"/>
    <cellStyle name="PSDec 2" xfId="3310" xr:uid="{00000000-0005-0000-0000-0000EE0C0000}"/>
    <cellStyle name="PSDec 3" xfId="3311" xr:uid="{00000000-0005-0000-0000-0000EF0C0000}"/>
    <cellStyle name="PSDec 4" xfId="3312" xr:uid="{00000000-0005-0000-0000-0000F00C0000}"/>
    <cellStyle name="PSDec 5" xfId="3313" xr:uid="{00000000-0005-0000-0000-0000F10C0000}"/>
    <cellStyle name="PSDec 6" xfId="3314" xr:uid="{00000000-0005-0000-0000-0000F20C0000}"/>
    <cellStyle name="PSDec 7" xfId="3315" xr:uid="{00000000-0005-0000-0000-0000F30C0000}"/>
    <cellStyle name="PSDec 8" xfId="3316" xr:uid="{00000000-0005-0000-0000-0000F40C0000}"/>
    <cellStyle name="PSDec 9" xfId="3317" xr:uid="{00000000-0005-0000-0000-0000F50C0000}"/>
    <cellStyle name="PSdesc" xfId="3318" xr:uid="{00000000-0005-0000-0000-0000F60C0000}"/>
    <cellStyle name="PSdesc 10" xfId="3319" xr:uid="{00000000-0005-0000-0000-0000F70C0000}"/>
    <cellStyle name="PSdesc 11" xfId="3320" xr:uid="{00000000-0005-0000-0000-0000F80C0000}"/>
    <cellStyle name="PSdesc 2" xfId="3321" xr:uid="{00000000-0005-0000-0000-0000F90C0000}"/>
    <cellStyle name="PSdesc 3" xfId="3322" xr:uid="{00000000-0005-0000-0000-0000FA0C0000}"/>
    <cellStyle name="PSdesc 4" xfId="3323" xr:uid="{00000000-0005-0000-0000-0000FB0C0000}"/>
    <cellStyle name="PSdesc 5" xfId="3324" xr:uid="{00000000-0005-0000-0000-0000FC0C0000}"/>
    <cellStyle name="PSdesc 6" xfId="3325" xr:uid="{00000000-0005-0000-0000-0000FD0C0000}"/>
    <cellStyle name="PSdesc 7" xfId="3326" xr:uid="{00000000-0005-0000-0000-0000FE0C0000}"/>
    <cellStyle name="PSdesc 8" xfId="3327" xr:uid="{00000000-0005-0000-0000-0000FF0C0000}"/>
    <cellStyle name="PSdesc 9" xfId="3328" xr:uid="{00000000-0005-0000-0000-0000000D0000}"/>
    <cellStyle name="PSHeading" xfId="3329" xr:uid="{00000000-0005-0000-0000-0000010D0000}"/>
    <cellStyle name="PSHeading 10" xfId="3330" xr:uid="{00000000-0005-0000-0000-0000020D0000}"/>
    <cellStyle name="PSHeading 11" xfId="3331" xr:uid="{00000000-0005-0000-0000-0000030D0000}"/>
    <cellStyle name="PSHeading 2" xfId="3332" xr:uid="{00000000-0005-0000-0000-0000040D0000}"/>
    <cellStyle name="PSHeading 3" xfId="3333" xr:uid="{00000000-0005-0000-0000-0000050D0000}"/>
    <cellStyle name="PSHeading 4" xfId="3334" xr:uid="{00000000-0005-0000-0000-0000060D0000}"/>
    <cellStyle name="PSHeading 5" xfId="3335" xr:uid="{00000000-0005-0000-0000-0000070D0000}"/>
    <cellStyle name="PSHeading 6" xfId="3336" xr:uid="{00000000-0005-0000-0000-0000080D0000}"/>
    <cellStyle name="PSHeading 7" xfId="3337" xr:uid="{00000000-0005-0000-0000-0000090D0000}"/>
    <cellStyle name="PSHeading 8" xfId="3338" xr:uid="{00000000-0005-0000-0000-00000A0D0000}"/>
    <cellStyle name="PSHeading 9" xfId="3339" xr:uid="{00000000-0005-0000-0000-00000B0D0000}"/>
    <cellStyle name="PSInt" xfId="3340" xr:uid="{00000000-0005-0000-0000-00000C0D0000}"/>
    <cellStyle name="PSInt 10" xfId="3341" xr:uid="{00000000-0005-0000-0000-00000D0D0000}"/>
    <cellStyle name="PSInt 11" xfId="3342" xr:uid="{00000000-0005-0000-0000-00000E0D0000}"/>
    <cellStyle name="PSInt 2" xfId="3343" xr:uid="{00000000-0005-0000-0000-00000F0D0000}"/>
    <cellStyle name="PSInt 3" xfId="3344" xr:uid="{00000000-0005-0000-0000-0000100D0000}"/>
    <cellStyle name="PSInt 4" xfId="3345" xr:uid="{00000000-0005-0000-0000-0000110D0000}"/>
    <cellStyle name="PSInt 5" xfId="3346" xr:uid="{00000000-0005-0000-0000-0000120D0000}"/>
    <cellStyle name="PSInt 6" xfId="3347" xr:uid="{00000000-0005-0000-0000-0000130D0000}"/>
    <cellStyle name="PSInt 7" xfId="3348" xr:uid="{00000000-0005-0000-0000-0000140D0000}"/>
    <cellStyle name="PSInt 8" xfId="3349" xr:uid="{00000000-0005-0000-0000-0000150D0000}"/>
    <cellStyle name="PSInt 9" xfId="3350" xr:uid="{00000000-0005-0000-0000-0000160D0000}"/>
    <cellStyle name="PSSpacer" xfId="3351" xr:uid="{00000000-0005-0000-0000-0000170D0000}"/>
    <cellStyle name="PSSpacer 10" xfId="3352" xr:uid="{00000000-0005-0000-0000-0000180D0000}"/>
    <cellStyle name="PSSpacer 11" xfId="3353" xr:uid="{00000000-0005-0000-0000-0000190D0000}"/>
    <cellStyle name="PSSpacer 2" xfId="3354" xr:uid="{00000000-0005-0000-0000-00001A0D0000}"/>
    <cellStyle name="PSSpacer 3" xfId="3355" xr:uid="{00000000-0005-0000-0000-00001B0D0000}"/>
    <cellStyle name="PSSpacer 4" xfId="3356" xr:uid="{00000000-0005-0000-0000-00001C0D0000}"/>
    <cellStyle name="PSSpacer 5" xfId="3357" xr:uid="{00000000-0005-0000-0000-00001D0D0000}"/>
    <cellStyle name="PSSpacer 6" xfId="3358" xr:uid="{00000000-0005-0000-0000-00001E0D0000}"/>
    <cellStyle name="PSSpacer 7" xfId="3359" xr:uid="{00000000-0005-0000-0000-00001F0D0000}"/>
    <cellStyle name="PSSpacer 8" xfId="3360" xr:uid="{00000000-0005-0000-0000-0000200D0000}"/>
    <cellStyle name="PSSpacer 9" xfId="3361" xr:uid="{00000000-0005-0000-0000-0000210D0000}"/>
    <cellStyle name="PStest" xfId="3362" xr:uid="{00000000-0005-0000-0000-0000220D0000}"/>
    <cellStyle name="PStest 10" xfId="3363" xr:uid="{00000000-0005-0000-0000-0000230D0000}"/>
    <cellStyle name="PStest 11" xfId="3364" xr:uid="{00000000-0005-0000-0000-0000240D0000}"/>
    <cellStyle name="PStest 2" xfId="3365" xr:uid="{00000000-0005-0000-0000-0000250D0000}"/>
    <cellStyle name="PStest 3" xfId="3366" xr:uid="{00000000-0005-0000-0000-0000260D0000}"/>
    <cellStyle name="PStest 4" xfId="3367" xr:uid="{00000000-0005-0000-0000-0000270D0000}"/>
    <cellStyle name="PStest 5" xfId="3368" xr:uid="{00000000-0005-0000-0000-0000280D0000}"/>
    <cellStyle name="PStest 6" xfId="3369" xr:uid="{00000000-0005-0000-0000-0000290D0000}"/>
    <cellStyle name="PStest 7" xfId="3370" xr:uid="{00000000-0005-0000-0000-00002A0D0000}"/>
    <cellStyle name="PStest 8" xfId="3371" xr:uid="{00000000-0005-0000-0000-00002B0D0000}"/>
    <cellStyle name="PStest 9" xfId="3372" xr:uid="{00000000-0005-0000-0000-00002C0D0000}"/>
    <cellStyle name="Reset  - Style7" xfId="3373" xr:uid="{00000000-0005-0000-0000-00002D0D0000}"/>
    <cellStyle name="SAPBEXaggData" xfId="3374" xr:uid="{00000000-0005-0000-0000-00002E0D0000}"/>
    <cellStyle name="SAPBEXaggData 2" xfId="3375" xr:uid="{00000000-0005-0000-0000-00002F0D0000}"/>
    <cellStyle name="SAPBEXaggDataEmph" xfId="3376" xr:uid="{00000000-0005-0000-0000-0000300D0000}"/>
    <cellStyle name="SAPBEXaggDataEmph 2" xfId="3377" xr:uid="{00000000-0005-0000-0000-0000310D0000}"/>
    <cellStyle name="SAPBEXaggItem" xfId="3378" xr:uid="{00000000-0005-0000-0000-0000320D0000}"/>
    <cellStyle name="SAPBEXaggItem 2" xfId="3379" xr:uid="{00000000-0005-0000-0000-0000330D0000}"/>
    <cellStyle name="SAPBEXaggItem 2 2" xfId="3380" xr:uid="{00000000-0005-0000-0000-0000340D0000}"/>
    <cellStyle name="SAPBEXaggItem 3" xfId="3381" xr:uid="{00000000-0005-0000-0000-0000350D0000}"/>
    <cellStyle name="SAPBEXaggItemX" xfId="3382" xr:uid="{00000000-0005-0000-0000-0000360D0000}"/>
    <cellStyle name="SAPBEXaggItemX 2" xfId="3383" xr:uid="{00000000-0005-0000-0000-0000370D0000}"/>
    <cellStyle name="SAPBEXchaText" xfId="3384" xr:uid="{00000000-0005-0000-0000-0000380D0000}"/>
    <cellStyle name="SAPBEXexcBad7" xfId="3385" xr:uid="{00000000-0005-0000-0000-0000390D0000}"/>
    <cellStyle name="SAPBEXexcBad7 2" xfId="3386" xr:uid="{00000000-0005-0000-0000-00003A0D0000}"/>
    <cellStyle name="SAPBEXexcBad8" xfId="3387" xr:uid="{00000000-0005-0000-0000-00003B0D0000}"/>
    <cellStyle name="SAPBEXexcBad8 2" xfId="3388" xr:uid="{00000000-0005-0000-0000-00003C0D0000}"/>
    <cellStyle name="SAPBEXexcBad9" xfId="3389" xr:uid="{00000000-0005-0000-0000-00003D0D0000}"/>
    <cellStyle name="SAPBEXexcBad9 2" xfId="3390" xr:uid="{00000000-0005-0000-0000-00003E0D0000}"/>
    <cellStyle name="SAPBEXexcCritical4" xfId="3391" xr:uid="{00000000-0005-0000-0000-00003F0D0000}"/>
    <cellStyle name="SAPBEXexcCritical4 2" xfId="3392" xr:uid="{00000000-0005-0000-0000-0000400D0000}"/>
    <cellStyle name="SAPBEXexcCritical5" xfId="3393" xr:uid="{00000000-0005-0000-0000-0000410D0000}"/>
    <cellStyle name="SAPBEXexcCritical5 2" xfId="3394" xr:uid="{00000000-0005-0000-0000-0000420D0000}"/>
    <cellStyle name="SAPBEXexcCritical6" xfId="3395" xr:uid="{00000000-0005-0000-0000-0000430D0000}"/>
    <cellStyle name="SAPBEXexcCritical6 2" xfId="3396" xr:uid="{00000000-0005-0000-0000-0000440D0000}"/>
    <cellStyle name="SAPBEXexcGood1" xfId="3397" xr:uid="{00000000-0005-0000-0000-0000450D0000}"/>
    <cellStyle name="SAPBEXexcGood1 2" xfId="3398" xr:uid="{00000000-0005-0000-0000-0000460D0000}"/>
    <cellStyle name="SAPBEXexcGood2" xfId="3399" xr:uid="{00000000-0005-0000-0000-0000470D0000}"/>
    <cellStyle name="SAPBEXexcGood2 2" xfId="3400" xr:uid="{00000000-0005-0000-0000-0000480D0000}"/>
    <cellStyle name="SAPBEXexcGood3" xfId="3401" xr:uid="{00000000-0005-0000-0000-0000490D0000}"/>
    <cellStyle name="SAPBEXexcGood3 2" xfId="3402" xr:uid="{00000000-0005-0000-0000-00004A0D0000}"/>
    <cellStyle name="SAPBEXfilterDrill" xfId="3403" xr:uid="{00000000-0005-0000-0000-00004B0D0000}"/>
    <cellStyle name="SAPBEXfilterDrill 2" xfId="3404" xr:uid="{00000000-0005-0000-0000-00004C0D0000}"/>
    <cellStyle name="SAPBEXfilterDrill 2 2" xfId="3405" xr:uid="{00000000-0005-0000-0000-00004D0D0000}"/>
    <cellStyle name="SAPBEXfilterDrill 3" xfId="3406" xr:uid="{00000000-0005-0000-0000-00004E0D0000}"/>
    <cellStyle name="SAPBEXfilterItem" xfId="3407" xr:uid="{00000000-0005-0000-0000-00004F0D0000}"/>
    <cellStyle name="SAPBEXfilterText" xfId="3408" xr:uid="{00000000-0005-0000-0000-0000500D0000}"/>
    <cellStyle name="SAPBEXformats" xfId="3409" xr:uid="{00000000-0005-0000-0000-0000510D0000}"/>
    <cellStyle name="SAPBEXformats 2" xfId="3410" xr:uid="{00000000-0005-0000-0000-0000520D0000}"/>
    <cellStyle name="SAPBEXheaderItem" xfId="3411" xr:uid="{00000000-0005-0000-0000-0000530D0000}"/>
    <cellStyle name="SAPBEXheaderItem 2" xfId="3412" xr:uid="{00000000-0005-0000-0000-0000540D0000}"/>
    <cellStyle name="SAPBEXheaderItem 3" xfId="3413" xr:uid="{00000000-0005-0000-0000-0000550D0000}"/>
    <cellStyle name="SAPBEXheaderItem 3 2" xfId="3414" xr:uid="{00000000-0005-0000-0000-0000560D0000}"/>
    <cellStyle name="SAPBEXheaderText" xfId="3415" xr:uid="{00000000-0005-0000-0000-0000570D0000}"/>
    <cellStyle name="SAPBEXheaderText 2" xfId="3416" xr:uid="{00000000-0005-0000-0000-0000580D0000}"/>
    <cellStyle name="SAPBEXheaderText 3" xfId="3417" xr:uid="{00000000-0005-0000-0000-0000590D0000}"/>
    <cellStyle name="SAPBEXheaderText 3 2" xfId="3418" xr:uid="{00000000-0005-0000-0000-00005A0D0000}"/>
    <cellStyle name="SAPBEXHLevel0" xfId="3419" xr:uid="{00000000-0005-0000-0000-00005B0D0000}"/>
    <cellStyle name="SAPBEXHLevel0 2" xfId="3420" xr:uid="{00000000-0005-0000-0000-00005C0D0000}"/>
    <cellStyle name="SAPBEXHLevel0X" xfId="3421" xr:uid="{00000000-0005-0000-0000-00005D0D0000}"/>
    <cellStyle name="SAPBEXHLevel0X 2" xfId="3422" xr:uid="{00000000-0005-0000-0000-00005E0D0000}"/>
    <cellStyle name="SAPBEXHLevel1" xfId="3423" xr:uid="{00000000-0005-0000-0000-00005F0D0000}"/>
    <cellStyle name="SAPBEXHLevel1 2" xfId="3424" xr:uid="{00000000-0005-0000-0000-0000600D0000}"/>
    <cellStyle name="SAPBEXHLevel1X" xfId="3425" xr:uid="{00000000-0005-0000-0000-0000610D0000}"/>
    <cellStyle name="SAPBEXHLevel1X 2" xfId="3426" xr:uid="{00000000-0005-0000-0000-0000620D0000}"/>
    <cellStyle name="SAPBEXHLevel2" xfId="3427" xr:uid="{00000000-0005-0000-0000-0000630D0000}"/>
    <cellStyle name="SAPBEXHLevel2 2" xfId="3428" xr:uid="{00000000-0005-0000-0000-0000640D0000}"/>
    <cellStyle name="SAPBEXHLevel2X" xfId="3429" xr:uid="{00000000-0005-0000-0000-0000650D0000}"/>
    <cellStyle name="SAPBEXHLevel2X 2" xfId="3430" xr:uid="{00000000-0005-0000-0000-0000660D0000}"/>
    <cellStyle name="SAPBEXHLevel3" xfId="3431" xr:uid="{00000000-0005-0000-0000-0000670D0000}"/>
    <cellStyle name="SAPBEXHLevel3 2" xfId="3432" xr:uid="{00000000-0005-0000-0000-0000680D0000}"/>
    <cellStyle name="SAPBEXHLevel3X" xfId="3433" xr:uid="{00000000-0005-0000-0000-0000690D0000}"/>
    <cellStyle name="SAPBEXHLevel3X 2" xfId="3434" xr:uid="{00000000-0005-0000-0000-00006A0D0000}"/>
    <cellStyle name="SAPBEXresData" xfId="3435" xr:uid="{00000000-0005-0000-0000-00006B0D0000}"/>
    <cellStyle name="SAPBEXresData 2" xfId="3436" xr:uid="{00000000-0005-0000-0000-00006C0D0000}"/>
    <cellStyle name="SAPBEXresDataEmph" xfId="3437" xr:uid="{00000000-0005-0000-0000-00006D0D0000}"/>
    <cellStyle name="SAPBEXresDataEmph 2" xfId="3438" xr:uid="{00000000-0005-0000-0000-00006E0D0000}"/>
    <cellStyle name="SAPBEXresItem" xfId="3439" xr:uid="{00000000-0005-0000-0000-00006F0D0000}"/>
    <cellStyle name="SAPBEXresItem 2" xfId="3440" xr:uid="{00000000-0005-0000-0000-0000700D0000}"/>
    <cellStyle name="SAPBEXresItemX" xfId="3441" xr:uid="{00000000-0005-0000-0000-0000710D0000}"/>
    <cellStyle name="SAPBEXresItemX 2" xfId="3442" xr:uid="{00000000-0005-0000-0000-0000720D0000}"/>
    <cellStyle name="SAPBEXstdData" xfId="3443" xr:uid="{00000000-0005-0000-0000-0000730D0000}"/>
    <cellStyle name="SAPBEXstdData 2" xfId="3444" xr:uid="{00000000-0005-0000-0000-0000740D0000}"/>
    <cellStyle name="SAPBEXstdDataEmph" xfId="3445" xr:uid="{00000000-0005-0000-0000-0000750D0000}"/>
    <cellStyle name="SAPBEXstdDataEmph 2" xfId="3446" xr:uid="{00000000-0005-0000-0000-0000760D0000}"/>
    <cellStyle name="SAPBEXstdItem" xfId="3447" xr:uid="{00000000-0005-0000-0000-0000770D0000}"/>
    <cellStyle name="SAPBEXstdItem 2" xfId="3448" xr:uid="{00000000-0005-0000-0000-0000780D0000}"/>
    <cellStyle name="SAPBEXstdItem 2 2" xfId="3449" xr:uid="{00000000-0005-0000-0000-0000790D0000}"/>
    <cellStyle name="SAPBEXstdItem 2 2 2" xfId="3450" xr:uid="{00000000-0005-0000-0000-00007A0D0000}"/>
    <cellStyle name="SAPBEXstdItem 2 3" xfId="3451" xr:uid="{00000000-0005-0000-0000-00007B0D0000}"/>
    <cellStyle name="SAPBEXstdItem 3" xfId="3452" xr:uid="{00000000-0005-0000-0000-00007C0D0000}"/>
    <cellStyle name="SAPBEXstdItem 3 2" xfId="3453" xr:uid="{00000000-0005-0000-0000-00007D0D0000}"/>
    <cellStyle name="SAPBEXstdItem 4" xfId="3454" xr:uid="{00000000-0005-0000-0000-00007E0D0000}"/>
    <cellStyle name="SAPBEXstdItemX" xfId="3455" xr:uid="{00000000-0005-0000-0000-00007F0D0000}"/>
    <cellStyle name="SAPBEXstdItemX 2" xfId="3456" xr:uid="{00000000-0005-0000-0000-0000800D0000}"/>
    <cellStyle name="SAPBEXstdItemX 2 2" xfId="3457" xr:uid="{00000000-0005-0000-0000-0000810D0000}"/>
    <cellStyle name="SAPBEXstdItemX 3" xfId="3458" xr:uid="{00000000-0005-0000-0000-0000820D0000}"/>
    <cellStyle name="SAPBEXtitle" xfId="3459" xr:uid="{00000000-0005-0000-0000-0000830D0000}"/>
    <cellStyle name="SAPBEXtitle 2" xfId="3460" xr:uid="{00000000-0005-0000-0000-0000840D0000}"/>
    <cellStyle name="SAPBEXtitle 3" xfId="3461" xr:uid="{00000000-0005-0000-0000-0000850D0000}"/>
    <cellStyle name="SAPBEXtitle 3 2" xfId="3462" xr:uid="{00000000-0005-0000-0000-0000860D0000}"/>
    <cellStyle name="SAPBEXundefined" xfId="3463" xr:uid="{00000000-0005-0000-0000-0000870D0000}"/>
    <cellStyle name="SAPBEXundefined 2" xfId="3464" xr:uid="{00000000-0005-0000-0000-0000880D0000}"/>
    <cellStyle name="Shade" xfId="3465" xr:uid="{00000000-0005-0000-0000-0000890D0000}"/>
    <cellStyle name="Single Border" xfId="3466" xr:uid="{00000000-0005-0000-0000-00008A0D0000}"/>
    <cellStyle name="Special" xfId="3467" xr:uid="{00000000-0005-0000-0000-00008B0D0000}"/>
    <cellStyle name="Style 1" xfId="3468" xr:uid="{00000000-0005-0000-0000-00008C0D0000}"/>
    <cellStyle name="Table  - Style6" xfId="3469" xr:uid="{00000000-0005-0000-0000-00008D0D0000}"/>
    <cellStyle name="Table  - Style6 2" xfId="3470" xr:uid="{00000000-0005-0000-0000-00008E0D0000}"/>
    <cellStyle name="Text" xfId="3471" xr:uid="{00000000-0005-0000-0000-00008F0D0000}"/>
    <cellStyle name="Text 2" xfId="3472" xr:uid="{00000000-0005-0000-0000-0000900D0000}"/>
    <cellStyle name="Tickmark" xfId="3473" xr:uid="{00000000-0005-0000-0000-0000910D0000}"/>
    <cellStyle name="Title  - Style1" xfId="3474" xr:uid="{00000000-0005-0000-0000-0000920D0000}"/>
    <cellStyle name="Title 2" xfId="3475" xr:uid="{00000000-0005-0000-0000-0000930D0000}"/>
    <cellStyle name="Titles" xfId="3476" xr:uid="{00000000-0005-0000-0000-0000940D0000}"/>
    <cellStyle name="Titles 2" xfId="3477" xr:uid="{00000000-0005-0000-0000-0000950D0000}"/>
    <cellStyle name="Total 2" xfId="3478" xr:uid="{00000000-0005-0000-0000-0000960D0000}"/>
    <cellStyle name="Total2 - Style2" xfId="3479" xr:uid="{00000000-0005-0000-0000-0000970D0000}"/>
    <cellStyle name="TotCol - Style5" xfId="3480" xr:uid="{00000000-0005-0000-0000-0000980D0000}"/>
    <cellStyle name="TotRow - Style4" xfId="3481" xr:uid="{00000000-0005-0000-0000-0000990D0000}"/>
    <cellStyle name="TotRow - Style4 2" xfId="3482" xr:uid="{00000000-0005-0000-0000-00009A0D0000}"/>
    <cellStyle name="TRANSMISSION RELIABILITY PORTION OF PROJECT" xfId="3483" xr:uid="{00000000-0005-0000-0000-00009B0D0000}"/>
    <cellStyle name="Underl - Style4" xfId="3484" xr:uid="{00000000-0005-0000-0000-00009C0D0000}"/>
    <cellStyle name="UNLocked" xfId="3485" xr:uid="{00000000-0005-0000-0000-00009D0D0000}"/>
    <cellStyle name="Unprot" xfId="3486" xr:uid="{00000000-0005-0000-0000-00009E0D0000}"/>
    <cellStyle name="Unprot 2" xfId="3487" xr:uid="{00000000-0005-0000-0000-00009F0D0000}"/>
    <cellStyle name="Unprot$" xfId="3488" xr:uid="{00000000-0005-0000-0000-0000A00D0000}"/>
    <cellStyle name="Unprot$ 2" xfId="3489" xr:uid="{00000000-0005-0000-0000-0000A10D0000}"/>
    <cellStyle name="Unprot$ 3" xfId="3490" xr:uid="{00000000-0005-0000-0000-0000A20D0000}"/>
    <cellStyle name="Unprotect" xfId="3491" xr:uid="{00000000-0005-0000-0000-0000A30D0000}"/>
    <cellStyle name="Warning Text 2" xfId="3492" xr:uid="{00000000-0005-0000-0000-0000A4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Natural Gas Prices</a:t>
            </a:r>
          </a:p>
          <a:p>
            <a:pPr>
              <a:defRPr sz="1000"/>
            </a:pPr>
            <a:r>
              <a:rPr lang="en-US" sz="1000"/>
              <a:t>Henry Hub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Medium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Data'!$C$4:$C$23</c:f>
              <c:numCache>
                <c:formatCode>_("$"* #,##0.00_);_("$"* \(#,##0.00\);_("$"* "-"??_);_(@_)</c:formatCode>
                <c:ptCount val="20"/>
                <c:pt idx="0">
                  <c:v>3.0902224024181262</c:v>
                </c:pt>
                <c:pt idx="1">
                  <c:v>2.9589221849042708</c:v>
                </c:pt>
                <c:pt idx="2">
                  <c:v>2.8020552337987099</c:v>
                </c:pt>
                <c:pt idx="3">
                  <c:v>3.2593422477890761</c:v>
                </c:pt>
                <c:pt idx="4">
                  <c:v>3.489464495933039</c:v>
                </c:pt>
                <c:pt idx="5">
                  <c:v>3.5466357732868499</c:v>
                </c:pt>
                <c:pt idx="6">
                  <c:v>3.6297986375439089</c:v>
                </c:pt>
                <c:pt idx="7">
                  <c:v>3.782280997289174</c:v>
                </c:pt>
                <c:pt idx="8">
                  <c:v>4.1419538305284114</c:v>
                </c:pt>
                <c:pt idx="9">
                  <c:v>4.4060463762968132</c:v>
                </c:pt>
                <c:pt idx="10">
                  <c:v>4.5544883454905243</c:v>
                </c:pt>
                <c:pt idx="11">
                  <c:v>4.6011709452067509</c:v>
                </c:pt>
                <c:pt idx="12">
                  <c:v>4.772723948267994</c:v>
                </c:pt>
                <c:pt idx="13">
                  <c:v>4.8549118725296951</c:v>
                </c:pt>
                <c:pt idx="14">
                  <c:v>5.0178173985025216</c:v>
                </c:pt>
                <c:pt idx="15">
                  <c:v>5.1739025330473831</c:v>
                </c:pt>
                <c:pt idx="16">
                  <c:v>5.3012244647214777</c:v>
                </c:pt>
                <c:pt idx="17">
                  <c:v>5.4756530583923251</c:v>
                </c:pt>
                <c:pt idx="18">
                  <c:v>5.8164248423147278</c:v>
                </c:pt>
                <c:pt idx="19">
                  <c:v>6.1566109399426781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E-43BC-AADF-0DE4479A5E9E}"/>
            </c:ext>
          </c:extLst>
        </c:ser>
        <c:ser>
          <c:idx val="0"/>
          <c:order val="1"/>
          <c:tx>
            <c:v>Low</c:v>
          </c:tx>
          <c:spPr>
            <a:ln w="15875">
              <a:solidFill>
                <a:schemeClr val="accent5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Data'!$I$4:$I$23</c:f>
              <c:numCache>
                <c:formatCode>_("$"* #,##0.00_);_("$"* \(#,##0.00\);_("$"* "-"??_);_(@_)</c:formatCode>
                <c:ptCount val="20"/>
                <c:pt idx="0">
                  <c:v>2.1406266118522477</c:v>
                </c:pt>
                <c:pt idx="1">
                  <c:v>1.7365670419845323</c:v>
                </c:pt>
                <c:pt idx="2">
                  <c:v>1.8550365662728787</c:v>
                </c:pt>
                <c:pt idx="3">
                  <c:v>1.8680348224930488</c:v>
                </c:pt>
                <c:pt idx="4">
                  <c:v>2.0228627864445201</c:v>
                </c:pt>
                <c:pt idx="5">
                  <c:v>2.1647041232050528</c:v>
                </c:pt>
                <c:pt idx="6">
                  <c:v>2.2771538450813669</c:v>
                </c:pt>
                <c:pt idx="7">
                  <c:v>2.3103921467350439</c:v>
                </c:pt>
                <c:pt idx="8">
                  <c:v>2.5343356399666734</c:v>
                </c:pt>
                <c:pt idx="9">
                  <c:v>2.716589686993292</c:v>
                </c:pt>
                <c:pt idx="10">
                  <c:v>2.8575760873589444</c:v>
                </c:pt>
                <c:pt idx="11">
                  <c:v>2.9245358827347965</c:v>
                </c:pt>
                <c:pt idx="12">
                  <c:v>3.23321712385316</c:v>
                </c:pt>
                <c:pt idx="13">
                  <c:v>3.4493042229516493</c:v>
                </c:pt>
                <c:pt idx="14">
                  <c:v>3.6712504473988337</c:v>
                </c:pt>
                <c:pt idx="15">
                  <c:v>3.857377543637265</c:v>
                </c:pt>
                <c:pt idx="16">
                  <c:v>3.9766118629922755</c:v>
                </c:pt>
                <c:pt idx="17">
                  <c:v>4.0340196022309867</c:v>
                </c:pt>
                <c:pt idx="18">
                  <c:v>4.20518661546937</c:v>
                </c:pt>
                <c:pt idx="19">
                  <c:v>4.3791234109722526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E-43BC-AADF-0DE4479A5E9E}"/>
            </c:ext>
          </c:extLst>
        </c:ser>
        <c:ser>
          <c:idx val="3"/>
          <c:order val="2"/>
          <c:tx>
            <c:v>High</c:v>
          </c:tx>
          <c:spPr>
            <a:ln w="25400">
              <a:solidFill>
                <a:srgbClr val="00B050"/>
              </a:solidFill>
            </a:ln>
          </c:spPr>
          <c:marker>
            <c:symbol val="star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Data'!$G$4:$G$23</c:f>
              <c:numCache>
                <c:formatCode>_("$"* #,##0.00_);_("$"* \(#,##0.00\);_("$"* "-"??_);_(@_)</c:formatCode>
                <c:ptCount val="20"/>
                <c:pt idx="0">
                  <c:v>3.5775403233373297</c:v>
                </c:pt>
                <c:pt idx="1">
                  <c:v>3.8149625654426131</c:v>
                </c:pt>
                <c:pt idx="2">
                  <c:v>3.9780784154358559</c:v>
                </c:pt>
                <c:pt idx="3">
                  <c:v>4.0399066341867744</c:v>
                </c:pt>
                <c:pt idx="4">
                  <c:v>4.2028614703342404</c:v>
                </c:pt>
                <c:pt idx="5">
                  <c:v>4.4217517754754008</c:v>
                </c:pt>
                <c:pt idx="6">
                  <c:v>4.6126398089589218</c:v>
                </c:pt>
                <c:pt idx="7">
                  <c:v>4.7492646372397447</c:v>
                </c:pt>
                <c:pt idx="8">
                  <c:v>5.008659689187323</c:v>
                </c:pt>
                <c:pt idx="9">
                  <c:v>5.2643517663203356</c:v>
                </c:pt>
                <c:pt idx="10">
                  <c:v>5.5098318303176272</c:v>
                </c:pt>
                <c:pt idx="11">
                  <c:v>5.7143973205105345</c:v>
                </c:pt>
                <c:pt idx="12">
                  <c:v>6.2224894060707996</c:v>
                </c:pt>
                <c:pt idx="13">
                  <c:v>6.5944484112340147</c:v>
                </c:pt>
                <c:pt idx="14">
                  <c:v>6.7805477577229007</c:v>
                </c:pt>
                <c:pt idx="15">
                  <c:v>6.9785315350091421</c:v>
                </c:pt>
                <c:pt idx="16">
                  <c:v>7.1529080493376922</c:v>
                </c:pt>
                <c:pt idx="17">
                  <c:v>7.2748570174598202</c:v>
                </c:pt>
                <c:pt idx="18">
                  <c:v>7.5162085933380736</c:v>
                </c:pt>
                <c:pt idx="19">
                  <c:v>7.8806401973651203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E-43BC-AADF-0DE4479A5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2376"/>
        <c:axId val="340203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v>Dec2021 Med</c:v>
                </c:tx>
                <c:spPr>
                  <a:ln>
                    <a:solidFill>
                      <a:schemeClr val="accent3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'Annual Price Data'!$M$4:$M$23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3.8592994279018478</c:v>
                      </c:pt>
                      <c:pt idx="1">
                        <c:v>3.6919166666666663</c:v>
                      </c:pt>
                      <c:pt idx="2">
                        <c:v>3.3637499999999996</c:v>
                      </c:pt>
                      <c:pt idx="3">
                        <c:v>3.1295833333333332</c:v>
                      </c:pt>
                      <c:pt idx="4">
                        <c:v>3.157491666666667</c:v>
                      </c:pt>
                      <c:pt idx="5">
                        <c:v>3.1935583333333333</c:v>
                      </c:pt>
                      <c:pt idx="6">
                        <c:v>3.2309000000000001</c:v>
                      </c:pt>
                      <c:pt idx="7">
                        <c:v>3.3505833333333332</c:v>
                      </c:pt>
                      <c:pt idx="8">
                        <c:v>3.4918750000000007</c:v>
                      </c:pt>
                      <c:pt idx="9">
                        <c:v>3.6299499999999996</c:v>
                      </c:pt>
                      <c:pt idx="10">
                        <c:v>3.7112583333333338</c:v>
                      </c:pt>
                      <c:pt idx="11">
                        <c:v>3.7743999999999995</c:v>
                      </c:pt>
                      <c:pt idx="12">
                        <c:v>3.7784583333333335</c:v>
                      </c:pt>
                      <c:pt idx="13">
                        <c:v>3.9138583333333332</c:v>
                      </c:pt>
                      <c:pt idx="14">
                        <c:v>3.9697583333333344</c:v>
                      </c:pt>
                      <c:pt idx="15">
                        <c:v>4.0354083333333328</c:v>
                      </c:pt>
                      <c:pt idx="16">
                        <c:v>4.1651833333333341</c:v>
                      </c:pt>
                      <c:pt idx="17">
                        <c:v>4.3793750000000005</c:v>
                      </c:pt>
                      <c:pt idx="18">
                        <c:v>4.6030000000000006</c:v>
                      </c:pt>
                      <c:pt idx="19">
                        <c:v>4.8206250000000006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2CF-4382-AC33-849FC991B688}"/>
                  </c:ext>
                </c:extLst>
              </c15:ser>
            </c15:filteredLineSeries>
          </c:ext>
        </c:extLst>
      </c:lineChart>
      <c:catAx>
        <c:axId val="34020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203160"/>
        <c:crosses val="autoZero"/>
        <c:auto val="1"/>
        <c:lblAlgn val="ctr"/>
        <c:lblOffset val="100"/>
        <c:noMultiLvlLbl val="0"/>
      </c:catAx>
      <c:valAx>
        <c:axId val="34020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$/MMBtu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2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6125650591151134"/>
          <c:y val="0.88957291278756689"/>
          <c:w val="0.73874349149773177"/>
          <c:h val="7.1398035472838628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Wholesale</a:t>
            </a:r>
            <a:r>
              <a:rPr lang="en-US" sz="1000" baseline="0"/>
              <a:t> Electricity Prices</a:t>
            </a:r>
          </a:p>
          <a:p>
            <a:pPr>
              <a:defRPr sz="1000"/>
            </a:pPr>
            <a:r>
              <a:rPr lang="en-US" sz="1000" baseline="0"/>
              <a:t>Average of Palo Verde and Mid-C (Flat)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91135923942214"/>
          <c:y val="0.16938118795695611"/>
          <c:w val="0.82518958530437425"/>
          <c:h val="0.59802983907314611"/>
        </c:manualLayout>
      </c:layout>
      <c:lineChart>
        <c:grouping val="standard"/>
        <c:varyColors val="0"/>
        <c:ser>
          <c:idx val="5"/>
          <c:order val="1"/>
          <c:tx>
            <c:strRef>
              <c:f>'Annual Price Data'!$F$1</c:f>
              <c:strCache>
                <c:ptCount val="1"/>
                <c:pt idx="0">
                  <c:v>Mgas_MCO2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Data'!$F$4:$F$23</c:f>
              <c:numCache>
                <c:formatCode>_("$"* #,##0.00_);_("$"* \(#,##0.00\);_("$"* "-"??_);_(@_)</c:formatCode>
                <c:ptCount val="20"/>
                <c:pt idx="0">
                  <c:v>31.669763438891962</c:v>
                </c:pt>
                <c:pt idx="1">
                  <c:v>29.792602531710994</c:v>
                </c:pt>
                <c:pt idx="2">
                  <c:v>30.589461623096412</c:v>
                </c:pt>
                <c:pt idx="3">
                  <c:v>33.584436687519435</c:v>
                </c:pt>
                <c:pt idx="4">
                  <c:v>38.715474869192981</c:v>
                </c:pt>
                <c:pt idx="5">
                  <c:v>42.142830204727055</c:v>
                </c:pt>
                <c:pt idx="6">
                  <c:v>47.471786007704338</c:v>
                </c:pt>
                <c:pt idx="7">
                  <c:v>50.510667568616419</c:v>
                </c:pt>
                <c:pt idx="8">
                  <c:v>56.963247158162801</c:v>
                </c:pt>
                <c:pt idx="9">
                  <c:v>58.504602960207166</c:v>
                </c:pt>
                <c:pt idx="10">
                  <c:v>61.997045917088563</c:v>
                </c:pt>
                <c:pt idx="11">
                  <c:v>62.407547987990263</c:v>
                </c:pt>
                <c:pt idx="12">
                  <c:v>62.298795002588953</c:v>
                </c:pt>
                <c:pt idx="13">
                  <c:v>62.384172327081366</c:v>
                </c:pt>
                <c:pt idx="14">
                  <c:v>65.008099071065075</c:v>
                </c:pt>
                <c:pt idx="15">
                  <c:v>67.272233798214344</c:v>
                </c:pt>
                <c:pt idx="16">
                  <c:v>69.668716275970681</c:v>
                </c:pt>
                <c:pt idx="17">
                  <c:v>72.370871492092832</c:v>
                </c:pt>
                <c:pt idx="18">
                  <c:v>73.203964856247367</c:v>
                </c:pt>
                <c:pt idx="19">
                  <c:v>77.326051469876518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4-48E9-894B-FD2B9E75C324}"/>
            </c:ext>
          </c:extLst>
        </c:ser>
        <c:ser>
          <c:idx val="3"/>
          <c:order val="2"/>
          <c:tx>
            <c:strRef>
              <c:f>'Annual Price Data'!$H$1</c:f>
              <c:strCache>
                <c:ptCount val="1"/>
                <c:pt idx="0">
                  <c:v>Hgas_HCO2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star"/>
            <c:size val="5"/>
            <c:spPr>
              <a:noFill/>
              <a:ln w="15875">
                <a:solidFill>
                  <a:srgbClr val="7030A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Data'!$H$4:$H$23</c:f>
              <c:numCache>
                <c:formatCode>_("$"* #,##0.00_);_("$"* \(#,##0.00\);_("$"* "-"??_);_(@_)</c:formatCode>
                <c:ptCount val="20"/>
                <c:pt idx="0">
                  <c:v>34.173775202304235</c:v>
                </c:pt>
                <c:pt idx="1">
                  <c:v>35.010351578671305</c:v>
                </c:pt>
                <c:pt idx="2">
                  <c:v>37.239347787148922</c:v>
                </c:pt>
                <c:pt idx="3">
                  <c:v>37.269478776726444</c:v>
                </c:pt>
                <c:pt idx="4">
                  <c:v>46.405484297273688</c:v>
                </c:pt>
                <c:pt idx="5">
                  <c:v>52.164530922895018</c:v>
                </c:pt>
                <c:pt idx="6">
                  <c:v>59.396521743609071</c:v>
                </c:pt>
                <c:pt idx="7">
                  <c:v>62.807020904768343</c:v>
                </c:pt>
                <c:pt idx="8">
                  <c:v>68.664570162746841</c:v>
                </c:pt>
                <c:pt idx="9">
                  <c:v>69.323341052278138</c:v>
                </c:pt>
                <c:pt idx="10">
                  <c:v>71.452285715954361</c:v>
                </c:pt>
                <c:pt idx="11">
                  <c:v>73.114141397384131</c:v>
                </c:pt>
                <c:pt idx="12">
                  <c:v>75.97665460294256</c:v>
                </c:pt>
                <c:pt idx="13">
                  <c:v>78.263825184189699</c:v>
                </c:pt>
                <c:pt idx="14">
                  <c:v>80.564819966178021</c:v>
                </c:pt>
                <c:pt idx="15">
                  <c:v>84.761186498006651</c:v>
                </c:pt>
                <c:pt idx="16">
                  <c:v>86.135914783511467</c:v>
                </c:pt>
                <c:pt idx="17">
                  <c:v>87.731014166917461</c:v>
                </c:pt>
                <c:pt idx="18">
                  <c:v>89.972927950302392</c:v>
                </c:pt>
                <c:pt idx="19">
                  <c:v>92.230246484677181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4-48E9-894B-FD2B9E75C324}"/>
            </c:ext>
          </c:extLst>
        </c:ser>
        <c:ser>
          <c:idx val="4"/>
          <c:order val="3"/>
          <c:tx>
            <c:strRef>
              <c:f>'Annual Price Data'!$J$1</c:f>
              <c:strCache>
                <c:ptCount val="1"/>
                <c:pt idx="0">
                  <c:v>Lgas_0CO2</c:v>
                </c:pt>
              </c:strCache>
            </c:strRef>
          </c:tx>
          <c:spPr>
            <a:ln w="25400"/>
          </c:spPr>
          <c:marker>
            <c:symbol val="circle"/>
            <c:size val="6"/>
            <c:spPr>
              <a:noFill/>
              <a:ln w="12700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Data'!$J$4:$J$23</c:f>
              <c:numCache>
                <c:formatCode>_("$"* #,##0.00_);_("$"* \(#,##0.00\);_("$"* "-"??_);_(@_)</c:formatCode>
                <c:ptCount val="20"/>
                <c:pt idx="0">
                  <c:v>25.557668152805249</c:v>
                </c:pt>
                <c:pt idx="1">
                  <c:v>23.008409939798401</c:v>
                </c:pt>
                <c:pt idx="2">
                  <c:v>24.831599606763969</c:v>
                </c:pt>
                <c:pt idx="3">
                  <c:v>24.697869542040621</c:v>
                </c:pt>
                <c:pt idx="4">
                  <c:v>26.342808867677032</c:v>
                </c:pt>
                <c:pt idx="5">
                  <c:v>29.57354519766621</c:v>
                </c:pt>
                <c:pt idx="6">
                  <c:v>34.118157336932349</c:v>
                </c:pt>
                <c:pt idx="7">
                  <c:v>35.038560566105879</c:v>
                </c:pt>
                <c:pt idx="8">
                  <c:v>38.865234710436184</c:v>
                </c:pt>
                <c:pt idx="9">
                  <c:v>39.336138973871769</c:v>
                </c:pt>
                <c:pt idx="10">
                  <c:v>38.558086711889928</c:v>
                </c:pt>
                <c:pt idx="11">
                  <c:v>39.713173280394706</c:v>
                </c:pt>
                <c:pt idx="12">
                  <c:v>43.252358248247447</c:v>
                </c:pt>
                <c:pt idx="13">
                  <c:v>44.639702510278148</c:v>
                </c:pt>
                <c:pt idx="14">
                  <c:v>47.383917182628615</c:v>
                </c:pt>
                <c:pt idx="15">
                  <c:v>49.189407069678474</c:v>
                </c:pt>
                <c:pt idx="16">
                  <c:v>49.971801877769472</c:v>
                </c:pt>
                <c:pt idx="17">
                  <c:v>50.482624103746225</c:v>
                </c:pt>
                <c:pt idx="18">
                  <c:v>48.932710377641058</c:v>
                </c:pt>
                <c:pt idx="19">
                  <c:v>52.448351556346019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4-48E9-894B-FD2B9E75C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01200"/>
        <c:axId val="34020080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'Annual Price Data'!$D$1</c15:sqref>
                        </c15:formulaRef>
                      </c:ext>
                    </c:extLst>
                    <c:strCache>
                      <c:ptCount val="1"/>
                      <c:pt idx="0">
                        <c:v>Mgas_0CO2 (Mar 2021)</c:v>
                      </c:pt>
                    </c:strCache>
                  </c:strRef>
                </c:tx>
                <c:spPr>
                  <a:ln w="38100">
                    <a:solidFill>
                      <a:schemeClr val="bg1">
                        <a:lumMod val="65000"/>
                      </a:scheme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'Annual Price Data'!$B$4:$B$23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'Annual Price Data'!$D$4:$D$23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31.669763438891962</c:v>
                      </c:pt>
                      <c:pt idx="1">
                        <c:v>29.792602531710994</c:v>
                      </c:pt>
                      <c:pt idx="2">
                        <c:v>30.589461623096412</c:v>
                      </c:pt>
                      <c:pt idx="3">
                        <c:v>36.778333068620185</c:v>
                      </c:pt>
                      <c:pt idx="4">
                        <c:v>36.23304034016401</c:v>
                      </c:pt>
                      <c:pt idx="5">
                        <c:v>39.400694253543293</c:v>
                      </c:pt>
                      <c:pt idx="6">
                        <c:v>44.995170998767854</c:v>
                      </c:pt>
                      <c:pt idx="7">
                        <c:v>46.914918379971539</c:v>
                      </c:pt>
                      <c:pt idx="8">
                        <c:v>51.943120889281033</c:v>
                      </c:pt>
                      <c:pt idx="9">
                        <c:v>52.596528468314688</c:v>
                      </c:pt>
                      <c:pt idx="10">
                        <c:v>51.547116127903273</c:v>
                      </c:pt>
                      <c:pt idx="11">
                        <c:v>51.169416276357687</c:v>
                      </c:pt>
                      <c:pt idx="12">
                        <c:v>51.534628511615274</c:v>
                      </c:pt>
                      <c:pt idx="13">
                        <c:v>51.888879736325094</c:v>
                      </c:pt>
                      <c:pt idx="14">
                        <c:v>55.744988952687834</c:v>
                      </c:pt>
                      <c:pt idx="15">
                        <c:v>58.607801042805526</c:v>
                      </c:pt>
                      <c:pt idx="16">
                        <c:v>57.658847747814313</c:v>
                      </c:pt>
                      <c:pt idx="17">
                        <c:v>60.075787513455815</c:v>
                      </c:pt>
                      <c:pt idx="18">
                        <c:v>59.457258565427537</c:v>
                      </c:pt>
                      <c:pt idx="19">
                        <c:v>61.082033029570646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F4-48E9-894B-FD2B9E75C324}"/>
                  </c:ext>
                </c:extLst>
              </c15:ser>
            </c15:filteredLineSeries>
            <c15:filteredLineSeries>
              <c15:ser>
                <c:idx val="8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Data'!$L$1</c15:sqref>
                        </c15:formulaRef>
                      </c:ext>
                    </c:extLst>
                    <c:strCache>
                      <c:ptCount val="1"/>
                      <c:pt idx="0">
                        <c:v>Mgas_SCO2</c:v>
                      </c:pt>
                    </c:strCache>
                  </c:strRef>
                </c:tx>
                <c:spPr>
                  <a:ln w="38100">
                    <a:solidFill>
                      <a:srgbClr val="00B050"/>
                    </a:solidFill>
                  </a:ln>
                </c:spPr>
                <c:marker>
                  <c:symbol val="star"/>
                  <c:size val="7"/>
                  <c:spPr>
                    <a:ln>
                      <a:solidFill>
                        <a:srgbClr val="00B050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Data'!$B$4:$B$23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Data'!$L$4:$L$23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54.59625070368768</c:v>
                      </c:pt>
                      <c:pt idx="1">
                        <c:v>60.099816251879538</c:v>
                      </c:pt>
                      <c:pt idx="2">
                        <c:v>59.793597736505745</c:v>
                      </c:pt>
                      <c:pt idx="3">
                        <c:v>61.705109098600133</c:v>
                      </c:pt>
                      <c:pt idx="4">
                        <c:v>63.22638965834998</c:v>
                      </c:pt>
                      <c:pt idx="5">
                        <c:v>65.649911601740015</c:v>
                      </c:pt>
                      <c:pt idx="6">
                        <c:v>68.339616363615519</c:v>
                      </c:pt>
                      <c:pt idx="7">
                        <c:v>70.465830068783774</c:v>
                      </c:pt>
                      <c:pt idx="8">
                        <c:v>74.764985326335491</c:v>
                      </c:pt>
                      <c:pt idx="9">
                        <c:v>76.258521010695958</c:v>
                      </c:pt>
                      <c:pt idx="10">
                        <c:v>77.395153085710035</c:v>
                      </c:pt>
                      <c:pt idx="11">
                        <c:v>80.211167786350032</c:v>
                      </c:pt>
                      <c:pt idx="12">
                        <c:v>81.215934001473599</c:v>
                      </c:pt>
                      <c:pt idx="13">
                        <c:v>83.577410518889423</c:v>
                      </c:pt>
                      <c:pt idx="14">
                        <c:v>86.860478092043778</c:v>
                      </c:pt>
                      <c:pt idx="15">
                        <c:v>90.440624002997154</c:v>
                      </c:pt>
                      <c:pt idx="16">
                        <c:v>91.947636259345941</c:v>
                      </c:pt>
                      <c:pt idx="17">
                        <c:v>95.844522797436795</c:v>
                      </c:pt>
                      <c:pt idx="18">
                        <c:v>96.860394048841485</c:v>
                      </c:pt>
                      <c:pt idx="19">
                        <c:v>101.91458768201137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8F4-48E9-894B-FD2B9E75C324}"/>
                  </c:ext>
                </c:extLst>
              </c15:ser>
            </c15:filteredLineSeries>
            <c15:filteredLineSeries>
              <c15:ser>
                <c:idx val="0"/>
                <c:order val="5"/>
                <c:tx>
                  <c:v>Mgas_0CO2 (Dec2021)</c:v>
                </c:tx>
                <c:spPr>
                  <a:ln>
                    <a:solidFill>
                      <a:schemeClr val="accent3"/>
                    </a:solidFill>
                  </a:ln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Data'!$N$4:$N$23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50.760838404292798</c:v>
                      </c:pt>
                      <c:pt idx="1">
                        <c:v>62.174579910555032</c:v>
                      </c:pt>
                      <c:pt idx="2">
                        <c:v>59.583717382764682</c:v>
                      </c:pt>
                      <c:pt idx="3">
                        <c:v>53.714775542945688</c:v>
                      </c:pt>
                      <c:pt idx="4">
                        <c:v>57.666108118833307</c:v>
                      </c:pt>
                      <c:pt idx="5">
                        <c:v>62.790523995244229</c:v>
                      </c:pt>
                      <c:pt idx="6">
                        <c:v>61.389056767359484</c:v>
                      </c:pt>
                      <c:pt idx="7">
                        <c:v>59.952330783133327</c:v>
                      </c:pt>
                      <c:pt idx="8">
                        <c:v>59.455944459850777</c:v>
                      </c:pt>
                      <c:pt idx="9">
                        <c:v>56.023827264843533</c:v>
                      </c:pt>
                      <c:pt idx="10">
                        <c:v>55.955333114525189</c:v>
                      </c:pt>
                      <c:pt idx="11">
                        <c:v>54.362666344333924</c:v>
                      </c:pt>
                      <c:pt idx="12">
                        <c:v>53.431697240807722</c:v>
                      </c:pt>
                      <c:pt idx="13">
                        <c:v>53.173144167142112</c:v>
                      </c:pt>
                      <c:pt idx="14">
                        <c:v>54.286387428007252</c:v>
                      </c:pt>
                      <c:pt idx="15">
                        <c:v>53.082101419896084</c:v>
                      </c:pt>
                      <c:pt idx="16">
                        <c:v>53.665662962602056</c:v>
                      </c:pt>
                      <c:pt idx="17">
                        <c:v>54.66251781116403</c:v>
                      </c:pt>
                      <c:pt idx="18">
                        <c:v>55.47153900226423</c:v>
                      </c:pt>
                      <c:pt idx="19">
                        <c:v>54.747582229265056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C92-4318-9392-5199EA846159}"/>
                  </c:ext>
                </c:extLst>
              </c15:ser>
            </c15:filteredLineSeries>
          </c:ext>
        </c:extLst>
      </c:lineChart>
      <c:catAx>
        <c:axId val="34020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0200808"/>
        <c:crosses val="autoZero"/>
        <c:auto val="1"/>
        <c:lblAlgn val="ctr"/>
        <c:lblOffset val="100"/>
        <c:noMultiLvlLbl val="0"/>
      </c:catAx>
      <c:valAx>
        <c:axId val="340200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120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2958421263624467"/>
          <c:y val="0.83994297303746124"/>
          <c:w val="0.8295698924731183"/>
          <c:h val="0.1600569341711073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19050</xdr:rowOff>
    </xdr:from>
    <xdr:to>
      <xdr:col>4</xdr:col>
      <xdr:colOff>685800</xdr:colOff>
      <xdr:row>1</xdr:row>
      <xdr:rowOff>171448</xdr:rowOff>
    </xdr:to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38100</xdr:rowOff>
    </xdr:from>
    <xdr:to>
      <xdr:col>5</xdr:col>
      <xdr:colOff>590550</xdr:colOff>
      <xdr:row>1</xdr:row>
      <xdr:rowOff>190498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161925</xdr:colOff>
      <xdr:row>0</xdr:row>
      <xdr:rowOff>28575</xdr:rowOff>
    </xdr:from>
    <xdr:to>
      <xdr:col>6</xdr:col>
      <xdr:colOff>609600</xdr:colOff>
      <xdr:row>1</xdr:row>
      <xdr:rowOff>180973</xdr:rowOff>
    </xdr:to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104775</xdr:colOff>
      <xdr:row>0</xdr:row>
      <xdr:rowOff>38100</xdr:rowOff>
    </xdr:from>
    <xdr:to>
      <xdr:col>7</xdr:col>
      <xdr:colOff>552450</xdr:colOff>
      <xdr:row>1</xdr:row>
      <xdr:rowOff>190498</xdr:rowOff>
    </xdr:to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0</xdr:row>
      <xdr:rowOff>66675</xdr:rowOff>
    </xdr:from>
    <xdr:to>
      <xdr:col>8</xdr:col>
      <xdr:colOff>609600</xdr:colOff>
      <xdr:row>1</xdr:row>
      <xdr:rowOff>219073</xdr:rowOff>
    </xdr:to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66675</xdr:rowOff>
    </xdr:from>
    <xdr:to>
      <xdr:col>9</xdr:col>
      <xdr:colOff>609600</xdr:colOff>
      <xdr:row>1</xdr:row>
      <xdr:rowOff>219073</xdr:rowOff>
    </xdr:to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438150</xdr:colOff>
      <xdr:row>0</xdr:row>
      <xdr:rowOff>0</xdr:rowOff>
    </xdr:from>
    <xdr:to>
      <xdr:col>12</xdr:col>
      <xdr:colOff>885825</xdr:colOff>
      <xdr:row>1</xdr:row>
      <xdr:rowOff>152398</xdr:rowOff>
    </xdr:to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19050</xdr:rowOff>
    </xdr:from>
    <xdr:to>
      <xdr:col>13</xdr:col>
      <xdr:colOff>638175</xdr:colOff>
      <xdr:row>1</xdr:row>
      <xdr:rowOff>171448</xdr:rowOff>
    </xdr:to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171450</xdr:colOff>
      <xdr:row>0</xdr:row>
      <xdr:rowOff>47625</xdr:rowOff>
    </xdr:from>
    <xdr:to>
      <xdr:col>14</xdr:col>
      <xdr:colOff>619125</xdr:colOff>
      <xdr:row>1</xdr:row>
      <xdr:rowOff>200023</xdr:rowOff>
    </xdr:to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257175</xdr:colOff>
      <xdr:row>0</xdr:row>
      <xdr:rowOff>47625</xdr:rowOff>
    </xdr:from>
    <xdr:to>
      <xdr:col>15</xdr:col>
      <xdr:colOff>704850</xdr:colOff>
      <xdr:row>1</xdr:row>
      <xdr:rowOff>200023</xdr:rowOff>
    </xdr:to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16</xdr:col>
      <xdr:colOff>619125</xdr:colOff>
      <xdr:row>1</xdr:row>
      <xdr:rowOff>209548</xdr:rowOff>
    </xdr:to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47625</xdr:rowOff>
    </xdr:from>
    <xdr:to>
      <xdr:col>17</xdr:col>
      <xdr:colOff>619125</xdr:colOff>
      <xdr:row>1</xdr:row>
      <xdr:rowOff>200023</xdr:rowOff>
    </xdr:to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142875</xdr:colOff>
      <xdr:row>0</xdr:row>
      <xdr:rowOff>0</xdr:rowOff>
    </xdr:from>
    <xdr:to>
      <xdr:col>18</xdr:col>
      <xdr:colOff>590550</xdr:colOff>
      <xdr:row>1</xdr:row>
      <xdr:rowOff>152398</xdr:rowOff>
    </xdr:to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123825</xdr:colOff>
      <xdr:row>0</xdr:row>
      <xdr:rowOff>9525</xdr:rowOff>
    </xdr:from>
    <xdr:to>
      <xdr:col>19</xdr:col>
      <xdr:colOff>571500</xdr:colOff>
      <xdr:row>1</xdr:row>
      <xdr:rowOff>161923</xdr:rowOff>
    </xdr:to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0</xdr:row>
      <xdr:rowOff>38100</xdr:rowOff>
    </xdr:from>
    <xdr:to>
      <xdr:col>10</xdr:col>
      <xdr:colOff>628650</xdr:colOff>
      <xdr:row>1</xdr:row>
      <xdr:rowOff>190498</xdr:rowOff>
    </xdr:to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704850</xdr:colOff>
      <xdr:row>1</xdr:row>
      <xdr:rowOff>152398</xdr:rowOff>
    </xdr:to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20</xdr:col>
      <xdr:colOff>447675</xdr:colOff>
      <xdr:row>1</xdr:row>
      <xdr:rowOff>152398</xdr:rowOff>
    </xdr:to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180973</xdr:rowOff>
    </xdr:to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180973</xdr:rowOff>
    </xdr:to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38100</xdr:rowOff>
    </xdr:from>
    <xdr:to>
      <xdr:col>20</xdr:col>
      <xdr:colOff>447675</xdr:colOff>
      <xdr:row>1</xdr:row>
      <xdr:rowOff>190498</xdr:rowOff>
    </xdr:to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47625</xdr:rowOff>
    </xdr:from>
    <xdr:to>
      <xdr:col>20</xdr:col>
      <xdr:colOff>447675</xdr:colOff>
      <xdr:row>1</xdr:row>
      <xdr:rowOff>200023</xdr:rowOff>
    </xdr:to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9525</xdr:rowOff>
    </xdr:from>
    <xdr:to>
      <xdr:col>20</xdr:col>
      <xdr:colOff>447675</xdr:colOff>
      <xdr:row>1</xdr:row>
      <xdr:rowOff>161923</xdr:rowOff>
    </xdr:to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180973</xdr:rowOff>
    </xdr:to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57150</xdr:rowOff>
    </xdr:from>
    <xdr:to>
      <xdr:col>20</xdr:col>
      <xdr:colOff>447675</xdr:colOff>
      <xdr:row>1</xdr:row>
      <xdr:rowOff>209548</xdr:rowOff>
    </xdr:to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476250</xdr:colOff>
      <xdr:row>0</xdr:row>
      <xdr:rowOff>19050</xdr:rowOff>
    </xdr:from>
    <xdr:to>
      <xdr:col>20</xdr:col>
      <xdr:colOff>923925</xdr:colOff>
      <xdr:row>1</xdr:row>
      <xdr:rowOff>171448</xdr:rowOff>
    </xdr:to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9525</xdr:rowOff>
    </xdr:from>
    <xdr:to>
      <xdr:col>21</xdr:col>
      <xdr:colOff>552450</xdr:colOff>
      <xdr:row>1</xdr:row>
      <xdr:rowOff>161923</xdr:rowOff>
    </xdr:to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114300</xdr:colOff>
      <xdr:row>0</xdr:row>
      <xdr:rowOff>47625</xdr:rowOff>
    </xdr:from>
    <xdr:to>
      <xdr:col>22</xdr:col>
      <xdr:colOff>561975</xdr:colOff>
      <xdr:row>1</xdr:row>
      <xdr:rowOff>200023</xdr:rowOff>
    </xdr:to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228600</xdr:colOff>
      <xdr:row>0</xdr:row>
      <xdr:rowOff>28575</xdr:rowOff>
    </xdr:from>
    <xdr:to>
      <xdr:col>23</xdr:col>
      <xdr:colOff>676275</xdr:colOff>
      <xdr:row>1</xdr:row>
      <xdr:rowOff>180973</xdr:rowOff>
    </xdr:to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314325</xdr:colOff>
      <xdr:row>0</xdr:row>
      <xdr:rowOff>38100</xdr:rowOff>
    </xdr:from>
    <xdr:to>
      <xdr:col>24</xdr:col>
      <xdr:colOff>762000</xdr:colOff>
      <xdr:row>1</xdr:row>
      <xdr:rowOff>190498</xdr:rowOff>
    </xdr:to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142875</xdr:colOff>
      <xdr:row>0</xdr:row>
      <xdr:rowOff>0</xdr:rowOff>
    </xdr:from>
    <xdr:to>
      <xdr:col>25</xdr:col>
      <xdr:colOff>590550</xdr:colOff>
      <xdr:row>1</xdr:row>
      <xdr:rowOff>152398</xdr:rowOff>
    </xdr:to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257175</xdr:colOff>
      <xdr:row>0</xdr:row>
      <xdr:rowOff>0</xdr:rowOff>
    </xdr:from>
    <xdr:to>
      <xdr:col>26</xdr:col>
      <xdr:colOff>704850</xdr:colOff>
      <xdr:row>1</xdr:row>
      <xdr:rowOff>152398</xdr:rowOff>
    </xdr:to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123825</xdr:colOff>
      <xdr:row>0</xdr:row>
      <xdr:rowOff>0</xdr:rowOff>
    </xdr:from>
    <xdr:to>
      <xdr:col>27</xdr:col>
      <xdr:colOff>571500</xdr:colOff>
      <xdr:row>1</xdr:row>
      <xdr:rowOff>152398</xdr:rowOff>
    </xdr:to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190498</xdr:rowOff>
    </xdr:to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171448</xdr:rowOff>
    </xdr:to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171448</xdr:rowOff>
    </xdr:to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152398</xdr:rowOff>
    </xdr:to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190498</xdr:rowOff>
    </xdr:to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161923</xdr:rowOff>
    </xdr:to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161923</xdr:rowOff>
    </xdr:to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152398</xdr:rowOff>
    </xdr:to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390525</xdr:colOff>
      <xdr:row>0</xdr:row>
      <xdr:rowOff>19050</xdr:rowOff>
    </xdr:from>
    <xdr:to>
      <xdr:col>28</xdr:col>
      <xdr:colOff>838200</xdr:colOff>
      <xdr:row>1</xdr:row>
      <xdr:rowOff>171448</xdr:rowOff>
    </xdr:to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219075</xdr:colOff>
      <xdr:row>0</xdr:row>
      <xdr:rowOff>57150</xdr:rowOff>
    </xdr:from>
    <xdr:to>
      <xdr:col>29</xdr:col>
      <xdr:colOff>666750</xdr:colOff>
      <xdr:row>1</xdr:row>
      <xdr:rowOff>209548</xdr:rowOff>
    </xdr:to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142875</xdr:colOff>
      <xdr:row>0</xdr:row>
      <xdr:rowOff>28575</xdr:rowOff>
    </xdr:from>
    <xdr:to>
      <xdr:col>30</xdr:col>
      <xdr:colOff>590550</xdr:colOff>
      <xdr:row>1</xdr:row>
      <xdr:rowOff>180973</xdr:rowOff>
    </xdr:to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257175</xdr:colOff>
      <xdr:row>0</xdr:row>
      <xdr:rowOff>28575</xdr:rowOff>
    </xdr:from>
    <xdr:to>
      <xdr:col>31</xdr:col>
      <xdr:colOff>704850</xdr:colOff>
      <xdr:row>1</xdr:row>
      <xdr:rowOff>180973</xdr:rowOff>
    </xdr:to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180975</xdr:colOff>
      <xdr:row>0</xdr:row>
      <xdr:rowOff>57150</xdr:rowOff>
    </xdr:from>
    <xdr:to>
      <xdr:col>32</xdr:col>
      <xdr:colOff>628650</xdr:colOff>
      <xdr:row>1</xdr:row>
      <xdr:rowOff>209548</xdr:rowOff>
    </xdr:to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57150</xdr:colOff>
      <xdr:row>0</xdr:row>
      <xdr:rowOff>0</xdr:rowOff>
    </xdr:from>
    <xdr:to>
      <xdr:col>33</xdr:col>
      <xdr:colOff>504825</xdr:colOff>
      <xdr:row>1</xdr:row>
      <xdr:rowOff>152398</xdr:rowOff>
    </xdr:to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190500</xdr:colOff>
      <xdr:row>0</xdr:row>
      <xdr:rowOff>28575</xdr:rowOff>
    </xdr:from>
    <xdr:to>
      <xdr:col>34</xdr:col>
      <xdr:colOff>638175</xdr:colOff>
      <xdr:row>1</xdr:row>
      <xdr:rowOff>180973</xdr:rowOff>
    </xdr:to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152400</xdr:colOff>
      <xdr:row>0</xdr:row>
      <xdr:rowOff>38100</xdr:rowOff>
    </xdr:from>
    <xdr:to>
      <xdr:col>35</xdr:col>
      <xdr:colOff>600075</xdr:colOff>
      <xdr:row>1</xdr:row>
      <xdr:rowOff>190498</xdr:rowOff>
    </xdr:to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180973</xdr:rowOff>
    </xdr:to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190498</xdr:rowOff>
    </xdr:to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47625</xdr:rowOff>
    </xdr:from>
    <xdr:to>
      <xdr:col>36</xdr:col>
      <xdr:colOff>447675</xdr:colOff>
      <xdr:row>1</xdr:row>
      <xdr:rowOff>200023</xdr:rowOff>
    </xdr:to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66675</xdr:rowOff>
    </xdr:from>
    <xdr:to>
      <xdr:col>36</xdr:col>
      <xdr:colOff>447675</xdr:colOff>
      <xdr:row>1</xdr:row>
      <xdr:rowOff>219073</xdr:rowOff>
    </xdr:to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180973</xdr:rowOff>
    </xdr:to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152398</xdr:rowOff>
    </xdr:to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152398</xdr:rowOff>
    </xdr:to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190498</xdr:rowOff>
    </xdr:to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266700</xdr:colOff>
      <xdr:row>0</xdr:row>
      <xdr:rowOff>57150</xdr:rowOff>
    </xdr:from>
    <xdr:to>
      <xdr:col>36</xdr:col>
      <xdr:colOff>714375</xdr:colOff>
      <xdr:row>1</xdr:row>
      <xdr:rowOff>209548</xdr:rowOff>
    </xdr:to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85725</xdr:colOff>
      <xdr:row>0</xdr:row>
      <xdr:rowOff>57150</xdr:rowOff>
    </xdr:from>
    <xdr:to>
      <xdr:col>37</xdr:col>
      <xdr:colOff>533400</xdr:colOff>
      <xdr:row>1</xdr:row>
      <xdr:rowOff>209548</xdr:rowOff>
    </xdr:to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95250</xdr:colOff>
      <xdr:row>0</xdr:row>
      <xdr:rowOff>38100</xdr:rowOff>
    </xdr:from>
    <xdr:to>
      <xdr:col>38</xdr:col>
      <xdr:colOff>542925</xdr:colOff>
      <xdr:row>1</xdr:row>
      <xdr:rowOff>190498</xdr:rowOff>
    </xdr:to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219075</xdr:colOff>
      <xdr:row>0</xdr:row>
      <xdr:rowOff>76200</xdr:rowOff>
    </xdr:from>
    <xdr:to>
      <xdr:col>39</xdr:col>
      <xdr:colOff>666750</xdr:colOff>
      <xdr:row>1</xdr:row>
      <xdr:rowOff>228598</xdr:rowOff>
    </xdr:to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247650</xdr:colOff>
      <xdr:row>0</xdr:row>
      <xdr:rowOff>47625</xdr:rowOff>
    </xdr:from>
    <xdr:to>
      <xdr:col>40</xdr:col>
      <xdr:colOff>695325</xdr:colOff>
      <xdr:row>1</xdr:row>
      <xdr:rowOff>200023</xdr:rowOff>
    </xdr:to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133350</xdr:colOff>
      <xdr:row>0</xdr:row>
      <xdr:rowOff>9525</xdr:rowOff>
    </xdr:from>
    <xdr:to>
      <xdr:col>41</xdr:col>
      <xdr:colOff>581025</xdr:colOff>
      <xdr:row>1</xdr:row>
      <xdr:rowOff>161923</xdr:rowOff>
    </xdr:to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104775</xdr:colOff>
      <xdr:row>0</xdr:row>
      <xdr:rowOff>38100</xdr:rowOff>
    </xdr:from>
    <xdr:to>
      <xdr:col>42</xdr:col>
      <xdr:colOff>552450</xdr:colOff>
      <xdr:row>1</xdr:row>
      <xdr:rowOff>190498</xdr:rowOff>
    </xdr:to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47</xdr:col>
      <xdr:colOff>238125</xdr:colOff>
      <xdr:row>0</xdr:row>
      <xdr:rowOff>19050</xdr:rowOff>
    </xdr:from>
    <xdr:ext cx="447675" cy="342898"/>
    <xdr:pic>
      <xdr:nvPicPr>
        <xdr:cNvPr id="68" name="Picture 6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A6C17EF-6C53-43DD-AA7A-1C7CA0CF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</xdr:col>
      <xdr:colOff>142875</xdr:colOff>
      <xdr:row>0</xdr:row>
      <xdr:rowOff>38100</xdr:rowOff>
    </xdr:from>
    <xdr:ext cx="447675" cy="342898"/>
    <xdr:pic>
      <xdr:nvPicPr>
        <xdr:cNvPr id="69" name="Picture 6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4AE5507-BC19-48B8-9A02-F9AC1DC5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</xdr:col>
      <xdr:colOff>161925</xdr:colOff>
      <xdr:row>0</xdr:row>
      <xdr:rowOff>28575</xdr:rowOff>
    </xdr:from>
    <xdr:ext cx="447675" cy="342898"/>
    <xdr:pic>
      <xdr:nvPicPr>
        <xdr:cNvPr id="70" name="Picture 6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6FB3D25-AF90-4A4E-949F-7A2BC157B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</xdr:col>
      <xdr:colOff>104775</xdr:colOff>
      <xdr:row>0</xdr:row>
      <xdr:rowOff>38100</xdr:rowOff>
    </xdr:from>
    <xdr:ext cx="447675" cy="342898"/>
    <xdr:pic>
      <xdr:nvPicPr>
        <xdr:cNvPr id="71" name="Picture 7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94F3EEC-5944-4EB9-BC54-7C114880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</xdr:col>
      <xdr:colOff>161925</xdr:colOff>
      <xdr:row>0</xdr:row>
      <xdr:rowOff>66675</xdr:rowOff>
    </xdr:from>
    <xdr:ext cx="447675" cy="342898"/>
    <xdr:pic>
      <xdr:nvPicPr>
        <xdr:cNvPr id="72" name="Picture 7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4F15E77-48FB-4316-8A84-F37EFC6F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</xdr:col>
      <xdr:colOff>161925</xdr:colOff>
      <xdr:row>0</xdr:row>
      <xdr:rowOff>66675</xdr:rowOff>
    </xdr:from>
    <xdr:ext cx="447675" cy="342898"/>
    <xdr:pic>
      <xdr:nvPicPr>
        <xdr:cNvPr id="73" name="Picture 7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2F73EC4-377D-4088-BB06-8EF659AF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</xdr:col>
      <xdr:colOff>180975</xdr:colOff>
      <xdr:row>0</xdr:row>
      <xdr:rowOff>38100</xdr:rowOff>
    </xdr:from>
    <xdr:ext cx="447675" cy="342898"/>
    <xdr:pic>
      <xdr:nvPicPr>
        <xdr:cNvPr id="74" name="Picture 7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478834D-B9DD-468A-8DFB-1C048CA6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</xdr:col>
      <xdr:colOff>257175</xdr:colOff>
      <xdr:row>0</xdr:row>
      <xdr:rowOff>0</xdr:rowOff>
    </xdr:from>
    <xdr:ext cx="447675" cy="342898"/>
    <xdr:pic>
      <xdr:nvPicPr>
        <xdr:cNvPr id="75" name="Picture 7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71CFE01-B6EC-4D34-A676-E387ABE8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3</xdr:row>
      <xdr:rowOff>46944</xdr:rowOff>
    </xdr:from>
    <xdr:to>
      <xdr:col>15</xdr:col>
      <xdr:colOff>99060</xdr:colOff>
      <xdr:row>19</xdr:row>
      <xdr:rowOff>16464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</xdr:row>
      <xdr:rowOff>47625</xdr:rowOff>
    </xdr:from>
    <xdr:to>
      <xdr:col>8</xdr:col>
      <xdr:colOff>118110</xdr:colOff>
      <xdr:row>19</xdr:row>
      <xdr:rowOff>17145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4E0BEB-015C-40CE-960F-E55460D33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IRP/3%20-%20Assumptions/9%20-%20Prices/March%202021%20Price%20Scenario/RFP%20Sensitivities/HighGasHighCO2/Received/Endur%20Price%20V9%2003.31.2021%20East-West%20with%20historic_and%20repower%20prices(Mead_Mona)v1%20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/>
      <sheetData sheetId="1"/>
      <sheetData sheetId="2"/>
      <sheetData sheetId="3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572"/>
  <sheetViews>
    <sheetView zoomScaleNormal="100" workbookViewId="0"/>
  </sheetViews>
  <sheetFormatPr defaultRowHeight="15"/>
  <cols>
    <col min="1" max="1" width="14.85546875" style="5" customWidth="1"/>
    <col min="2" max="2" width="11.5703125" style="5" bestFit="1" customWidth="1"/>
    <col min="3" max="3" width="5" style="5" bestFit="1" customWidth="1"/>
    <col min="4" max="4" width="9.7109375" style="5" bestFit="1" customWidth="1"/>
    <col min="5" max="5" width="15.140625" style="10" bestFit="1" customWidth="1"/>
    <col min="6" max="6" width="12.140625" style="10" bestFit="1" customWidth="1"/>
    <col min="7" max="7" width="11.7109375" style="10" bestFit="1" customWidth="1"/>
    <col min="8" max="8" width="14.42578125" style="10" bestFit="1" customWidth="1"/>
    <col min="9" max="9" width="14" style="10" bestFit="1" customWidth="1"/>
    <col min="10" max="10" width="12" style="10" bestFit="1" customWidth="1"/>
    <col min="11" max="11" width="14.28515625" style="10" bestFit="1" customWidth="1"/>
    <col min="12" max="12" width="13" style="10" bestFit="1" customWidth="1"/>
    <col min="13" max="13" width="15.5703125" style="5" bestFit="1" customWidth="1"/>
    <col min="14" max="14" width="12.5703125" style="5" bestFit="1" customWidth="1"/>
    <col min="15" max="15" width="12.140625" style="5" bestFit="1" customWidth="1"/>
    <col min="16" max="16" width="14.85546875" style="5" bestFit="1" customWidth="1"/>
    <col min="17" max="17" width="14.42578125" style="5" bestFit="1" customWidth="1"/>
    <col min="18" max="18" width="12.42578125" style="5" bestFit="1" customWidth="1"/>
    <col min="19" max="19" width="14.7109375" style="5" bestFit="1" customWidth="1"/>
    <col min="20" max="20" width="13.5703125" style="5" bestFit="1" customWidth="1"/>
    <col min="21" max="21" width="14.42578125" style="5" bestFit="1" customWidth="1"/>
    <col min="22" max="22" width="11.42578125" style="5" bestFit="1" customWidth="1"/>
    <col min="23" max="23" width="11" style="5" bestFit="1" customWidth="1"/>
    <col min="24" max="24" width="13.7109375" style="5" bestFit="1" customWidth="1"/>
    <col min="25" max="25" width="13.140625" style="5" bestFit="1" customWidth="1"/>
    <col min="26" max="26" width="11.28515625" style="5" bestFit="1" customWidth="1"/>
    <col min="27" max="27" width="13.5703125" style="5" bestFit="1" customWidth="1"/>
    <col min="28" max="28" width="12.28515625" style="5" bestFit="1" customWidth="1"/>
    <col min="29" max="29" width="14.140625" style="5" bestFit="1" customWidth="1"/>
    <col min="30" max="30" width="11.140625" style="5" bestFit="1" customWidth="1"/>
    <col min="31" max="31" width="10.7109375" style="5" bestFit="1" customWidth="1"/>
    <col min="32" max="32" width="13.42578125" style="5" bestFit="1" customWidth="1"/>
    <col min="33" max="33" width="12.85546875" style="5" bestFit="1" customWidth="1"/>
    <col min="34" max="34" width="11" style="5" bestFit="1" customWidth="1"/>
    <col min="35" max="35" width="13.140625" style="5" bestFit="1" customWidth="1"/>
    <col min="36" max="36" width="12" style="5" bestFit="1" customWidth="1"/>
    <col min="37" max="37" width="14" style="5" bestFit="1" customWidth="1"/>
    <col min="38" max="38" width="11" style="5" bestFit="1" customWidth="1"/>
    <col min="39" max="39" width="10.85546875" style="5" bestFit="1" customWidth="1"/>
    <col min="40" max="40" width="13.140625" style="5" bestFit="1" customWidth="1"/>
    <col min="41" max="41" width="12.7109375" style="5" bestFit="1" customWidth="1"/>
    <col min="42" max="42" width="10.85546875" style="5" bestFit="1" customWidth="1"/>
    <col min="43" max="43" width="13" style="5" bestFit="1" customWidth="1"/>
    <col min="44" max="44" width="11.85546875" style="5" bestFit="1" customWidth="1"/>
    <col min="45" max="16384" width="9.140625" style="5"/>
  </cols>
  <sheetData>
    <row r="1" spans="1:55">
      <c r="E1" s="6" t="s">
        <v>27</v>
      </c>
      <c r="F1" s="6" t="s">
        <v>28</v>
      </c>
      <c r="G1" s="6" t="s">
        <v>29</v>
      </c>
      <c r="H1" s="6" t="s">
        <v>30</v>
      </c>
      <c r="I1" s="6" t="s">
        <v>31</v>
      </c>
      <c r="J1" s="6" t="s">
        <v>32</v>
      </c>
      <c r="K1" s="6" t="s">
        <v>33</v>
      </c>
      <c r="L1" s="6" t="s">
        <v>34</v>
      </c>
      <c r="M1" s="6" t="s">
        <v>35</v>
      </c>
      <c r="N1" s="6" t="s">
        <v>36</v>
      </c>
      <c r="O1" s="6" t="s">
        <v>37</v>
      </c>
      <c r="P1" s="6" t="s">
        <v>38</v>
      </c>
      <c r="Q1" s="6" t="s">
        <v>39</v>
      </c>
      <c r="R1" s="6" t="s">
        <v>40</v>
      </c>
      <c r="S1" s="6" t="s">
        <v>41</v>
      </c>
      <c r="T1" s="6" t="s">
        <v>42</v>
      </c>
      <c r="U1" s="6" t="s">
        <v>43</v>
      </c>
      <c r="V1" s="6" t="s">
        <v>44</v>
      </c>
      <c r="W1" s="6" t="s">
        <v>45</v>
      </c>
      <c r="X1" s="6" t="s">
        <v>46</v>
      </c>
      <c r="Y1" s="6" t="s">
        <v>47</v>
      </c>
      <c r="Z1" s="6" t="s">
        <v>48</v>
      </c>
      <c r="AA1" s="6" t="s">
        <v>49</v>
      </c>
      <c r="AB1" s="6" t="s">
        <v>50</v>
      </c>
      <c r="AC1" s="6" t="s">
        <v>51</v>
      </c>
      <c r="AD1" s="6" t="s">
        <v>52</v>
      </c>
      <c r="AE1" s="6" t="s">
        <v>53</v>
      </c>
      <c r="AF1" s="6" t="s">
        <v>54</v>
      </c>
      <c r="AG1" s="6" t="s">
        <v>55</v>
      </c>
      <c r="AH1" s="6" t="s">
        <v>56</v>
      </c>
      <c r="AI1" s="6" t="s">
        <v>57</v>
      </c>
      <c r="AJ1" s="6" t="s">
        <v>58</v>
      </c>
      <c r="AK1" s="6" t="s">
        <v>59</v>
      </c>
      <c r="AL1" s="6" t="s">
        <v>60</v>
      </c>
      <c r="AM1" s="6" t="s">
        <v>61</v>
      </c>
      <c r="AN1" s="6" t="s">
        <v>62</v>
      </c>
      <c r="AO1" s="6" t="s">
        <v>63</v>
      </c>
      <c r="AP1" s="6" t="s">
        <v>64</v>
      </c>
      <c r="AQ1" s="6" t="s">
        <v>65</v>
      </c>
      <c r="AR1" s="6" t="s">
        <v>66</v>
      </c>
      <c r="AT1" s="7">
        <v>0</v>
      </c>
    </row>
    <row r="2" spans="1:55" ht="18">
      <c r="E2" s="1" t="s">
        <v>17</v>
      </c>
      <c r="F2" s="1" t="s">
        <v>12</v>
      </c>
      <c r="G2" s="1" t="s">
        <v>13</v>
      </c>
      <c r="H2" s="1" t="s">
        <v>14</v>
      </c>
      <c r="I2" s="1" t="s">
        <v>15</v>
      </c>
      <c r="J2" s="2" t="s">
        <v>23</v>
      </c>
      <c r="K2" s="2" t="s">
        <v>24</v>
      </c>
      <c r="L2" s="2" t="s">
        <v>16</v>
      </c>
      <c r="M2" s="1" t="s">
        <v>22</v>
      </c>
      <c r="N2" s="1" t="s">
        <v>18</v>
      </c>
      <c r="O2" s="1" t="s">
        <v>19</v>
      </c>
      <c r="P2" s="1" t="s">
        <v>20</v>
      </c>
      <c r="Q2" s="1" t="s">
        <v>21</v>
      </c>
      <c r="R2" s="2" t="s">
        <v>23</v>
      </c>
      <c r="S2" s="2" t="s">
        <v>24</v>
      </c>
      <c r="T2" s="2" t="s">
        <v>16</v>
      </c>
      <c r="U2" s="1" t="s">
        <v>22</v>
      </c>
      <c r="V2" s="1" t="s">
        <v>18</v>
      </c>
      <c r="W2" s="1" t="s">
        <v>19</v>
      </c>
      <c r="X2" s="1" t="s">
        <v>20</v>
      </c>
      <c r="Y2" s="1" t="s">
        <v>21</v>
      </c>
      <c r="Z2" s="2" t="s">
        <v>23</v>
      </c>
      <c r="AA2" s="2" t="s">
        <v>24</v>
      </c>
      <c r="AB2" s="2" t="s">
        <v>16</v>
      </c>
      <c r="AC2" s="1" t="s">
        <v>22</v>
      </c>
      <c r="AD2" s="1" t="s">
        <v>18</v>
      </c>
      <c r="AE2" s="1" t="s">
        <v>19</v>
      </c>
      <c r="AF2" s="1" t="s">
        <v>20</v>
      </c>
      <c r="AG2" s="1" t="s">
        <v>21</v>
      </c>
      <c r="AH2" s="2" t="s">
        <v>23</v>
      </c>
      <c r="AI2" s="2" t="s">
        <v>24</v>
      </c>
      <c r="AJ2" s="2" t="s">
        <v>16</v>
      </c>
      <c r="AK2" s="1" t="s">
        <v>22</v>
      </c>
      <c r="AL2" s="1" t="s">
        <v>18</v>
      </c>
      <c r="AM2" s="1" t="s">
        <v>19</v>
      </c>
      <c r="AN2" s="1" t="s">
        <v>20</v>
      </c>
      <c r="AO2" s="1" t="s">
        <v>21</v>
      </c>
      <c r="AP2" s="2" t="s">
        <v>23</v>
      </c>
      <c r="AQ2" s="2" t="s">
        <v>24</v>
      </c>
      <c r="AR2" s="2" t="s">
        <v>16</v>
      </c>
      <c r="AV2" s="1" t="s">
        <v>17</v>
      </c>
      <c r="AW2" s="1" t="s">
        <v>12</v>
      </c>
      <c r="AX2" s="1" t="s">
        <v>13</v>
      </c>
      <c r="AY2" s="1" t="s">
        <v>14</v>
      </c>
      <c r="AZ2" s="1" t="s">
        <v>15</v>
      </c>
      <c r="BA2" s="2" t="s">
        <v>23</v>
      </c>
      <c r="BB2" s="2" t="s">
        <v>24</v>
      </c>
      <c r="BC2" s="2" t="s">
        <v>16</v>
      </c>
    </row>
    <row r="3" spans="1:55" ht="60.75">
      <c r="A3" s="8"/>
      <c r="E3" s="9" t="s">
        <v>70</v>
      </c>
      <c r="F3" s="9" t="s">
        <v>70</v>
      </c>
      <c r="G3" s="9" t="s">
        <v>70</v>
      </c>
      <c r="H3" s="9" t="s">
        <v>70</v>
      </c>
      <c r="I3" s="9" t="s">
        <v>70</v>
      </c>
      <c r="J3" s="9" t="s">
        <v>70</v>
      </c>
      <c r="K3" s="9" t="s">
        <v>70</v>
      </c>
      <c r="L3" s="9" t="s">
        <v>70</v>
      </c>
      <c r="M3" s="9" t="s">
        <v>75</v>
      </c>
      <c r="N3" s="9" t="s">
        <v>75</v>
      </c>
      <c r="O3" s="9" t="s">
        <v>75</v>
      </c>
      <c r="P3" s="9" t="s">
        <v>75</v>
      </c>
      <c r="Q3" s="9" t="s">
        <v>75</v>
      </c>
      <c r="R3" s="9" t="s">
        <v>75</v>
      </c>
      <c r="S3" s="9" t="s">
        <v>75</v>
      </c>
      <c r="T3" s="9" t="s">
        <v>75</v>
      </c>
      <c r="U3" s="9" t="s">
        <v>76</v>
      </c>
      <c r="V3" s="9" t="s">
        <v>76</v>
      </c>
      <c r="W3" s="9" t="s">
        <v>76</v>
      </c>
      <c r="X3" s="9" t="s">
        <v>76</v>
      </c>
      <c r="Y3" s="9" t="s">
        <v>76</v>
      </c>
      <c r="Z3" s="9" t="s">
        <v>76</v>
      </c>
      <c r="AA3" s="9" t="s">
        <v>76</v>
      </c>
      <c r="AB3" s="9" t="s">
        <v>76</v>
      </c>
      <c r="AC3" s="9" t="s">
        <v>77</v>
      </c>
      <c r="AD3" s="9" t="s">
        <v>77</v>
      </c>
      <c r="AE3" s="9" t="s">
        <v>77</v>
      </c>
      <c r="AF3" s="9" t="s">
        <v>77</v>
      </c>
      <c r="AG3" s="9" t="s">
        <v>77</v>
      </c>
      <c r="AH3" s="9" t="s">
        <v>77</v>
      </c>
      <c r="AI3" s="9" t="s">
        <v>77</v>
      </c>
      <c r="AJ3" s="9" t="s">
        <v>77</v>
      </c>
      <c r="AK3" s="9" t="s">
        <v>78</v>
      </c>
      <c r="AL3" s="9" t="s">
        <v>78</v>
      </c>
      <c r="AM3" s="9" t="s">
        <v>78</v>
      </c>
      <c r="AN3" s="9" t="s">
        <v>78</v>
      </c>
      <c r="AO3" s="9" t="s">
        <v>78</v>
      </c>
      <c r="AP3" s="9" t="s">
        <v>78</v>
      </c>
      <c r="AQ3" s="9" t="s">
        <v>78</v>
      </c>
      <c r="AR3" s="9" t="s">
        <v>78</v>
      </c>
      <c r="AV3" s="9" t="s">
        <v>71</v>
      </c>
      <c r="AW3" s="9" t="s">
        <v>71</v>
      </c>
      <c r="AX3" s="9" t="s">
        <v>71</v>
      </c>
      <c r="AY3" s="9" t="s">
        <v>71</v>
      </c>
      <c r="AZ3" s="9" t="s">
        <v>71</v>
      </c>
      <c r="BA3" s="9" t="s">
        <v>71</v>
      </c>
      <c r="BB3" s="9" t="s">
        <v>71</v>
      </c>
      <c r="BC3" s="9" t="s">
        <v>71</v>
      </c>
    </row>
    <row r="4" spans="1:55" ht="19.5" customHeight="1">
      <c r="C4" s="10" t="s">
        <v>8</v>
      </c>
      <c r="D4" s="10" t="s">
        <v>9</v>
      </c>
      <c r="E4" s="10" t="s">
        <v>0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1</v>
      </c>
      <c r="K4" s="10" t="s">
        <v>2</v>
      </c>
      <c r="L4" s="10" t="s">
        <v>7</v>
      </c>
      <c r="M4" s="10" t="s">
        <v>0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1</v>
      </c>
      <c r="S4" s="10" t="s">
        <v>2</v>
      </c>
      <c r="T4" s="10" t="s">
        <v>7</v>
      </c>
      <c r="U4" s="10" t="s">
        <v>0</v>
      </c>
      <c r="V4" s="10" t="s">
        <v>3</v>
      </c>
      <c r="W4" s="10" t="s">
        <v>4</v>
      </c>
      <c r="X4" s="10" t="s">
        <v>5</v>
      </c>
      <c r="Y4" s="10" t="s">
        <v>6</v>
      </c>
      <c r="Z4" s="10" t="s">
        <v>1</v>
      </c>
      <c r="AA4" s="10" t="s">
        <v>2</v>
      </c>
      <c r="AB4" s="10" t="s">
        <v>7</v>
      </c>
      <c r="AC4" s="10" t="s">
        <v>0</v>
      </c>
      <c r="AD4" s="10" t="s">
        <v>3</v>
      </c>
      <c r="AE4" s="10" t="s">
        <v>4</v>
      </c>
      <c r="AF4" s="10" t="s">
        <v>5</v>
      </c>
      <c r="AG4" s="10" t="s">
        <v>6</v>
      </c>
      <c r="AH4" s="10" t="s">
        <v>1</v>
      </c>
      <c r="AI4" s="10" t="s">
        <v>2</v>
      </c>
      <c r="AJ4" s="10" t="s">
        <v>7</v>
      </c>
      <c r="AK4" s="10" t="s">
        <v>0</v>
      </c>
      <c r="AL4" s="10" t="s">
        <v>3</v>
      </c>
      <c r="AM4" s="10" t="s">
        <v>4</v>
      </c>
      <c r="AN4" s="10" t="s">
        <v>5</v>
      </c>
      <c r="AO4" s="10" t="s">
        <v>6</v>
      </c>
      <c r="AP4" s="10" t="s">
        <v>1</v>
      </c>
      <c r="AQ4" s="10" t="s">
        <v>2</v>
      </c>
      <c r="AR4" s="10" t="s">
        <v>7</v>
      </c>
      <c r="AV4" s="10" t="s">
        <v>0</v>
      </c>
      <c r="AW4" s="10" t="s">
        <v>3</v>
      </c>
      <c r="AX4" s="10" t="s">
        <v>4</v>
      </c>
      <c r="AY4" s="10" t="s">
        <v>5</v>
      </c>
      <c r="AZ4" s="10" t="s">
        <v>6</v>
      </c>
      <c r="BA4" s="10" t="s">
        <v>1</v>
      </c>
      <c r="BB4" s="10" t="s">
        <v>2</v>
      </c>
      <c r="BC4" s="10" t="s">
        <v>7</v>
      </c>
    </row>
    <row r="5" spans="1:55">
      <c r="A5" s="3"/>
      <c r="B5" s="11"/>
      <c r="C5" s="10">
        <f>YEAR(D5)</f>
        <v>2021</v>
      </c>
      <c r="D5" s="12">
        <v>44197</v>
      </c>
      <c r="E5" s="13">
        <v>2.5892307692307694</v>
      </c>
      <c r="F5" s="13">
        <v>25.178799999999995</v>
      </c>
      <c r="G5" s="13">
        <v>24.726279069767436</v>
      </c>
      <c r="H5" s="13">
        <v>23.617599999999996</v>
      </c>
      <c r="I5" s="13">
        <v>20.874418604651169</v>
      </c>
      <c r="J5" s="13">
        <v>24.96956989247311</v>
      </c>
      <c r="K5" s="13">
        <v>22.349247311827959</v>
      </c>
      <c r="L5" s="13">
        <f>T5</f>
        <v>23.659408602150535</v>
      </c>
      <c r="M5" s="13">
        <v>2.5892307692307694</v>
      </c>
      <c r="N5" s="13">
        <v>25.178799999999995</v>
      </c>
      <c r="O5" s="13">
        <v>24.726279069767436</v>
      </c>
      <c r="P5" s="13">
        <v>23.617599999999996</v>
      </c>
      <c r="Q5" s="13">
        <v>20.874418604651169</v>
      </c>
      <c r="R5" s="13">
        <v>24.96956989247311</v>
      </c>
      <c r="S5" s="13">
        <v>22.349247311827959</v>
      </c>
      <c r="T5" s="13">
        <f>AVERAGE(R5:S5)</f>
        <v>23.659408602150535</v>
      </c>
      <c r="U5" s="13">
        <v>2.5892307692307694</v>
      </c>
      <c r="V5" s="13">
        <v>25.178799999999995</v>
      </c>
      <c r="W5" s="13">
        <v>24.726279069767436</v>
      </c>
      <c r="X5" s="13">
        <v>23.617599999999996</v>
      </c>
      <c r="Y5" s="13">
        <v>20.874418604651169</v>
      </c>
      <c r="Z5" s="13">
        <v>24.96956989247311</v>
      </c>
      <c r="AA5" s="13">
        <v>22.349247311827959</v>
      </c>
      <c r="AB5" s="13">
        <f>AVERAGE(Z5:AA5)</f>
        <v>23.659408602150535</v>
      </c>
      <c r="AC5" s="14">
        <v>2.5892307692307694</v>
      </c>
      <c r="AD5" s="14">
        <v>25.178799999999995</v>
      </c>
      <c r="AE5" s="14">
        <v>24.726279069767436</v>
      </c>
      <c r="AF5" s="14">
        <v>23.617599999999996</v>
      </c>
      <c r="AG5" s="14">
        <v>20.874418604651169</v>
      </c>
      <c r="AH5" s="14">
        <v>24.96956989247311</v>
      </c>
      <c r="AI5" s="14">
        <v>22.349247311827959</v>
      </c>
      <c r="AJ5" s="13">
        <f>AVERAGE(AH5:AI5)</f>
        <v>23.659408602150535</v>
      </c>
      <c r="AK5" s="13">
        <v>2.5892307692307694</v>
      </c>
      <c r="AL5" s="14">
        <v>25.178799999999995</v>
      </c>
      <c r="AM5" s="14">
        <v>24.726279069767436</v>
      </c>
      <c r="AN5" s="14">
        <v>23.617599999999996</v>
      </c>
      <c r="AO5" s="14">
        <v>20.874418604651169</v>
      </c>
      <c r="AP5" s="14">
        <v>24.96956989247311</v>
      </c>
      <c r="AQ5" s="14">
        <v>22.349247311827959</v>
      </c>
      <c r="AR5" s="13">
        <f>AVERAGE(AP5:AQ5)</f>
        <v>23.659408602150535</v>
      </c>
      <c r="AT5" s="7">
        <v>0</v>
      </c>
      <c r="AV5" s="13">
        <v>2.5892307692307694</v>
      </c>
      <c r="AW5" s="13">
        <v>25.178799999999995</v>
      </c>
      <c r="AX5" s="13">
        <v>24.726279069767436</v>
      </c>
      <c r="AY5" s="13">
        <v>23.617599999999996</v>
      </c>
      <c r="AZ5" s="13">
        <v>20.874418604651169</v>
      </c>
      <c r="BA5" s="13"/>
      <c r="BB5" s="13"/>
      <c r="BC5" s="13"/>
    </row>
    <row r="6" spans="1:55">
      <c r="A6" s="3"/>
      <c r="B6" s="11"/>
      <c r="C6" s="10">
        <f t="shared" ref="C6:C69" si="0">YEAR(D6)</f>
        <v>2021</v>
      </c>
      <c r="D6" s="12">
        <v>44228</v>
      </c>
      <c r="E6" s="13">
        <v>5.4403999999999995</v>
      </c>
      <c r="F6" s="13">
        <v>78.627500000000012</v>
      </c>
      <c r="G6" s="13">
        <v>57.44083333333333</v>
      </c>
      <c r="H6" s="13">
        <v>51.464166666666664</v>
      </c>
      <c r="I6" s="13">
        <v>36.051111111111119</v>
      </c>
      <c r="J6" s="13">
        <v>69.547499999999999</v>
      </c>
      <c r="K6" s="13">
        <v>44.85857142857143</v>
      </c>
      <c r="L6" s="13">
        <f t="shared" ref="L6:L40" si="1">T6</f>
        <v>57.203035714285718</v>
      </c>
      <c r="M6" s="13">
        <v>5.4403999999999995</v>
      </c>
      <c r="N6" s="13">
        <v>78.627500000000012</v>
      </c>
      <c r="O6" s="13">
        <v>57.44083333333333</v>
      </c>
      <c r="P6" s="13">
        <v>51.464166666666664</v>
      </c>
      <c r="Q6" s="13">
        <v>36.051111111111119</v>
      </c>
      <c r="R6" s="13">
        <v>69.547499999999999</v>
      </c>
      <c r="S6" s="13">
        <v>44.85857142857143</v>
      </c>
      <c r="T6" s="13">
        <f t="shared" ref="T6:T69" si="2">AVERAGE(R6:S6)</f>
        <v>57.203035714285718</v>
      </c>
      <c r="U6" s="13">
        <v>5.4403999999999995</v>
      </c>
      <c r="V6" s="13">
        <v>78.627500000000012</v>
      </c>
      <c r="W6" s="13">
        <v>57.44083333333333</v>
      </c>
      <c r="X6" s="13">
        <v>51.464166666666664</v>
      </c>
      <c r="Y6" s="13">
        <v>36.051111111111119</v>
      </c>
      <c r="Z6" s="13">
        <v>69.547499999999999</v>
      </c>
      <c r="AA6" s="13">
        <v>44.85857142857143</v>
      </c>
      <c r="AB6" s="13">
        <f t="shared" ref="AB6:AB69" si="3">AVERAGE(Z6:AA6)</f>
        <v>57.203035714285718</v>
      </c>
      <c r="AC6" s="14">
        <v>5.4403999999999995</v>
      </c>
      <c r="AD6" s="14">
        <v>78.627500000000012</v>
      </c>
      <c r="AE6" s="14">
        <v>57.44083333333333</v>
      </c>
      <c r="AF6" s="14">
        <v>51.464166666666664</v>
      </c>
      <c r="AG6" s="14">
        <v>36.051111111111119</v>
      </c>
      <c r="AH6" s="14">
        <v>69.547499999999999</v>
      </c>
      <c r="AI6" s="14">
        <v>44.85857142857143</v>
      </c>
      <c r="AJ6" s="13">
        <f t="shared" ref="AJ6:AJ69" si="4">AVERAGE(AH6:AI6)</f>
        <v>57.203035714285718</v>
      </c>
      <c r="AK6" s="13">
        <v>5.4403999999999995</v>
      </c>
      <c r="AL6" s="14">
        <v>78.627500000000012</v>
      </c>
      <c r="AM6" s="14">
        <v>57.44083333333333</v>
      </c>
      <c r="AN6" s="14">
        <v>51.464166666666664</v>
      </c>
      <c r="AO6" s="14">
        <v>36.051111111111119</v>
      </c>
      <c r="AP6" s="14">
        <v>69.547499999999999</v>
      </c>
      <c r="AQ6" s="14">
        <v>44.85857142857143</v>
      </c>
      <c r="AR6" s="13">
        <f t="shared" ref="AR6:AR69" si="5">AVERAGE(AP6:AQ6)</f>
        <v>57.203035714285718</v>
      </c>
      <c r="AT6" s="7">
        <v>0</v>
      </c>
      <c r="AV6" s="13">
        <v>5.4403999999999995</v>
      </c>
      <c r="AW6" s="13">
        <v>78.627500000000012</v>
      </c>
      <c r="AX6" s="13">
        <v>57.44083333333333</v>
      </c>
      <c r="AY6" s="13">
        <v>51.464166666666664</v>
      </c>
      <c r="AZ6" s="13">
        <v>36.051111111111119</v>
      </c>
      <c r="BA6" s="13"/>
      <c r="BB6" s="13"/>
      <c r="BC6" s="13"/>
    </row>
    <row r="7" spans="1:55">
      <c r="A7" s="3"/>
      <c r="B7" s="11"/>
      <c r="C7" s="10">
        <f t="shared" si="0"/>
        <v>2021</v>
      </c>
      <c r="D7" s="12">
        <v>44256</v>
      </c>
      <c r="E7" s="13">
        <v>2.5645161290322589</v>
      </c>
      <c r="F7" s="13">
        <v>24.230740740740739</v>
      </c>
      <c r="G7" s="13">
        <v>24.99871794871795</v>
      </c>
      <c r="H7" s="13">
        <v>27.628148148148146</v>
      </c>
      <c r="I7" s="13">
        <v>25.502820512820509</v>
      </c>
      <c r="J7" s="13">
        <v>24.552195534389345</v>
      </c>
      <c r="K7" s="13">
        <v>26.738542637264032</v>
      </c>
      <c r="L7" s="13">
        <f t="shared" si="1"/>
        <v>25.645369085826687</v>
      </c>
      <c r="M7" s="13">
        <v>2.5645161290322589</v>
      </c>
      <c r="N7" s="13">
        <v>24.230740740740739</v>
      </c>
      <c r="O7" s="13">
        <v>24.99871794871795</v>
      </c>
      <c r="P7" s="13">
        <v>27.628148148148146</v>
      </c>
      <c r="Q7" s="13">
        <v>25.502820512820509</v>
      </c>
      <c r="R7" s="13">
        <v>24.552195534389345</v>
      </c>
      <c r="S7" s="13">
        <v>26.738542637264032</v>
      </c>
      <c r="T7" s="13">
        <f t="shared" si="2"/>
        <v>25.645369085826687</v>
      </c>
      <c r="U7" s="13">
        <v>2.5645161290322589</v>
      </c>
      <c r="V7" s="13">
        <v>24.230740740740739</v>
      </c>
      <c r="W7" s="13">
        <v>24.99871794871795</v>
      </c>
      <c r="X7" s="13">
        <v>27.628148148148146</v>
      </c>
      <c r="Y7" s="13">
        <v>25.502820512820509</v>
      </c>
      <c r="Z7" s="13">
        <v>24.552195534389345</v>
      </c>
      <c r="AA7" s="13">
        <v>26.738542637264032</v>
      </c>
      <c r="AB7" s="13">
        <f t="shared" si="3"/>
        <v>25.645369085826687</v>
      </c>
      <c r="AC7" s="14">
        <v>2.5645161290322589</v>
      </c>
      <c r="AD7" s="14">
        <v>24.230740740740739</v>
      </c>
      <c r="AE7" s="14">
        <v>24.99871794871795</v>
      </c>
      <c r="AF7" s="14">
        <v>27.628148148148146</v>
      </c>
      <c r="AG7" s="14">
        <v>25.502820512820509</v>
      </c>
      <c r="AH7" s="14">
        <v>24.552195534389345</v>
      </c>
      <c r="AI7" s="14">
        <v>26.738542637264032</v>
      </c>
      <c r="AJ7" s="13">
        <f t="shared" si="4"/>
        <v>25.645369085826687</v>
      </c>
      <c r="AK7" s="13">
        <v>2.5645161290322589</v>
      </c>
      <c r="AL7" s="14">
        <v>24.230740740740739</v>
      </c>
      <c r="AM7" s="14">
        <v>24.99871794871795</v>
      </c>
      <c r="AN7" s="14">
        <v>27.628148148148146</v>
      </c>
      <c r="AO7" s="14">
        <v>25.502820512820509</v>
      </c>
      <c r="AP7" s="14">
        <v>24.552195534389345</v>
      </c>
      <c r="AQ7" s="14">
        <v>26.738542637264032</v>
      </c>
      <c r="AR7" s="13">
        <f t="shared" si="5"/>
        <v>25.645369085826687</v>
      </c>
      <c r="AT7" s="7">
        <v>0</v>
      </c>
      <c r="AV7" s="13">
        <v>2.5645161290322589</v>
      </c>
      <c r="AW7" s="13">
        <v>24.230740740740739</v>
      </c>
      <c r="AX7" s="13">
        <v>24.99871794871795</v>
      </c>
      <c r="AY7" s="13">
        <v>27.628148148148146</v>
      </c>
      <c r="AZ7" s="13">
        <v>25.502820512820509</v>
      </c>
      <c r="BA7" s="13"/>
      <c r="BB7" s="13"/>
      <c r="BC7" s="13"/>
    </row>
    <row r="8" spans="1:55">
      <c r="A8" s="4"/>
      <c r="B8" s="11"/>
      <c r="C8" s="10">
        <f t="shared" si="0"/>
        <v>2021</v>
      </c>
      <c r="D8" s="12">
        <v>44287</v>
      </c>
      <c r="E8" s="13">
        <v>2.54</v>
      </c>
      <c r="F8" s="13">
        <v>25.75647</v>
      </c>
      <c r="G8" s="13">
        <v>25.927569999999999</v>
      </c>
      <c r="H8" s="13">
        <v>25.98</v>
      </c>
      <c r="I8" s="13">
        <v>24.143270000000001</v>
      </c>
      <c r="J8" s="13">
        <v>25.828712222222222</v>
      </c>
      <c r="K8" s="13">
        <v>25.204491777777775</v>
      </c>
      <c r="L8" s="13">
        <f t="shared" si="1"/>
        <v>21.565086333333333</v>
      </c>
      <c r="M8" s="13">
        <v>2.993249205962222</v>
      </c>
      <c r="N8" s="13">
        <v>24.438669999999998</v>
      </c>
      <c r="O8" s="13">
        <v>22.96818</v>
      </c>
      <c r="P8" s="13">
        <v>21.66499</v>
      </c>
      <c r="Q8" s="13">
        <v>16.09301</v>
      </c>
      <c r="R8" s="13">
        <v>23.817796444444443</v>
      </c>
      <c r="S8" s="13">
        <v>19.31237622222222</v>
      </c>
      <c r="T8" s="13">
        <f t="shared" si="2"/>
        <v>21.565086333333333</v>
      </c>
      <c r="U8" s="13">
        <v>3.6519951702087345</v>
      </c>
      <c r="V8" s="13">
        <v>27.436340000000001</v>
      </c>
      <c r="W8" s="13">
        <v>25.07976</v>
      </c>
      <c r="X8" s="13">
        <v>25.792020000000001</v>
      </c>
      <c r="Y8" s="13">
        <v>19.43336</v>
      </c>
      <c r="Z8" s="13">
        <v>26.441339555555558</v>
      </c>
      <c r="AA8" s="13">
        <v>23.107252444444441</v>
      </c>
      <c r="AB8" s="13">
        <f t="shared" si="3"/>
        <v>24.774296</v>
      </c>
      <c r="AC8" s="14">
        <v>1.7104281176926983</v>
      </c>
      <c r="AD8" s="14">
        <v>17.652329999999999</v>
      </c>
      <c r="AE8" s="14">
        <v>16.821290000000001</v>
      </c>
      <c r="AF8" s="14">
        <v>14.17394</v>
      </c>
      <c r="AG8" s="14">
        <v>10.5235</v>
      </c>
      <c r="AH8" s="14">
        <v>17.301446444444444</v>
      </c>
      <c r="AI8" s="14">
        <v>12.632643111111109</v>
      </c>
      <c r="AJ8" s="13">
        <f t="shared" si="4"/>
        <v>14.967044777777776</v>
      </c>
      <c r="AK8" s="13">
        <v>2.993249205962222</v>
      </c>
      <c r="AL8" s="14">
        <v>52.986492200000001</v>
      </c>
      <c r="AM8" s="14">
        <v>50.26679</v>
      </c>
      <c r="AN8" s="14">
        <v>45.374084500000002</v>
      </c>
      <c r="AO8" s="14">
        <v>36.408344300000003</v>
      </c>
      <c r="AP8" s="14">
        <v>51.838173493333336</v>
      </c>
      <c r="AQ8" s="14">
        <v>41.588549748888887</v>
      </c>
      <c r="AR8" s="13">
        <f t="shared" si="5"/>
        <v>46.713361621111112</v>
      </c>
      <c r="AT8" s="7">
        <v>0</v>
      </c>
      <c r="AV8" s="13">
        <v>2.5733333333333333</v>
      </c>
      <c r="AW8" s="13">
        <v>30.052307692307689</v>
      </c>
      <c r="AX8" s="13">
        <v>31.920789473684209</v>
      </c>
      <c r="AY8" s="13">
        <v>39.354999999999997</v>
      </c>
      <c r="AZ8" s="13">
        <v>36.276578947368428</v>
      </c>
      <c r="BA8" s="13"/>
      <c r="BB8" s="13"/>
      <c r="BC8" s="13"/>
    </row>
    <row r="9" spans="1:55">
      <c r="A9" s="3"/>
      <c r="B9" s="11"/>
      <c r="C9" s="10">
        <f t="shared" si="0"/>
        <v>2021</v>
      </c>
      <c r="D9" s="12">
        <v>44317</v>
      </c>
      <c r="E9" s="13">
        <v>2.6080000000000001</v>
      </c>
      <c r="F9" s="13">
        <v>27.48047</v>
      </c>
      <c r="G9" s="13">
        <v>25.95853</v>
      </c>
      <c r="H9" s="13">
        <v>18.547699999999999</v>
      </c>
      <c r="I9" s="13">
        <v>12.31433</v>
      </c>
      <c r="J9" s="13">
        <v>26.77677731182796</v>
      </c>
      <c r="K9" s="13">
        <v>15.665604193548388</v>
      </c>
      <c r="L9" s="13">
        <f t="shared" si="1"/>
        <v>20.470338978494624</v>
      </c>
      <c r="M9" s="13">
        <v>2.9470214189975543</v>
      </c>
      <c r="N9" s="13">
        <v>26.05423</v>
      </c>
      <c r="O9" s="13">
        <v>23.12696</v>
      </c>
      <c r="P9" s="13">
        <v>19.654140000000002</v>
      </c>
      <c r="Q9" s="13">
        <v>12.26989</v>
      </c>
      <c r="R9" s="13">
        <v>24.700761075268819</v>
      </c>
      <c r="S9" s="13">
        <v>16.239916881720433</v>
      </c>
      <c r="T9" s="13">
        <f t="shared" si="2"/>
        <v>20.470338978494624</v>
      </c>
      <c r="U9" s="13">
        <v>3.5942104365028995</v>
      </c>
      <c r="V9" s="13">
        <v>29.319900000000001</v>
      </c>
      <c r="W9" s="13">
        <v>26.033660000000001</v>
      </c>
      <c r="X9" s="13">
        <v>23.54449</v>
      </c>
      <c r="Y9" s="13">
        <v>15.06678</v>
      </c>
      <c r="Z9" s="13">
        <v>27.800455698924733</v>
      </c>
      <c r="AA9" s="13">
        <v>19.624688602150538</v>
      </c>
      <c r="AB9" s="13">
        <f t="shared" si="3"/>
        <v>23.712572150537635</v>
      </c>
      <c r="AC9" s="14">
        <v>1.6757572774691976</v>
      </c>
      <c r="AD9" s="14">
        <v>18.879560000000001</v>
      </c>
      <c r="AE9" s="14">
        <v>16.611219999999999</v>
      </c>
      <c r="AF9" s="14">
        <v>11.966609999999999</v>
      </c>
      <c r="AG9" s="14">
        <v>8.1468939999999996</v>
      </c>
      <c r="AH9" s="14">
        <v>17.830757634408602</v>
      </c>
      <c r="AI9" s="14">
        <v>10.200504752688172</v>
      </c>
      <c r="AJ9" s="13">
        <f t="shared" si="4"/>
        <v>14.015631193548387</v>
      </c>
      <c r="AK9" s="13">
        <v>2.9470214189975543</v>
      </c>
      <c r="AL9" s="14">
        <v>55.464702600000003</v>
      </c>
      <c r="AM9" s="14">
        <v>51.102207200000002</v>
      </c>
      <c r="AN9" s="14">
        <v>42.740259999999999</v>
      </c>
      <c r="AO9" s="14">
        <v>32.686515800000002</v>
      </c>
      <c r="AP9" s="14">
        <v>53.447634834408603</v>
      </c>
      <c r="AQ9" s="14">
        <v>38.091754617204302</v>
      </c>
      <c r="AR9" s="13">
        <f t="shared" si="5"/>
        <v>45.769694725806453</v>
      </c>
      <c r="AT9" s="7">
        <v>0</v>
      </c>
      <c r="AV9" s="13">
        <v>2.8764516129032254</v>
      </c>
      <c r="AW9" s="13">
        <v>29.823200000000007</v>
      </c>
      <c r="AX9" s="13">
        <v>26.217674418604648</v>
      </c>
      <c r="AY9" s="13">
        <v>34.273200000000003</v>
      </c>
      <c r="AZ9" s="13">
        <v>30.331860465116279</v>
      </c>
      <c r="BA9" s="13"/>
      <c r="BB9" s="13"/>
      <c r="BC9" s="13"/>
    </row>
    <row r="10" spans="1:55">
      <c r="A10" s="3"/>
      <c r="B10" s="11"/>
      <c r="C10" s="10">
        <f t="shared" si="0"/>
        <v>2021</v>
      </c>
      <c r="D10" s="12">
        <v>44348</v>
      </c>
      <c r="E10" s="13">
        <v>2.6669999999999998</v>
      </c>
      <c r="F10" s="13">
        <v>81.255359999999996</v>
      </c>
      <c r="G10" s="13">
        <v>39.358899999999998</v>
      </c>
      <c r="H10" s="13">
        <v>24.35127</v>
      </c>
      <c r="I10" s="13">
        <v>12.365</v>
      </c>
      <c r="J10" s="13">
        <v>63.565743555555557</v>
      </c>
      <c r="K10" s="13">
        <v>19.290400444444444</v>
      </c>
      <c r="L10" s="13">
        <f t="shared" si="1"/>
        <v>26.600888444444443</v>
      </c>
      <c r="M10" s="13">
        <v>2.8892366852917202</v>
      </c>
      <c r="N10" s="13">
        <v>33.979810000000001</v>
      </c>
      <c r="O10" s="13">
        <v>27.673860000000001</v>
      </c>
      <c r="P10" s="13">
        <v>25.261479999999999</v>
      </c>
      <c r="Q10" s="13">
        <v>17.26332</v>
      </c>
      <c r="R10" s="13">
        <v>31.317297777777778</v>
      </c>
      <c r="S10" s="13">
        <v>21.884479111111109</v>
      </c>
      <c r="T10" s="13">
        <f t="shared" si="2"/>
        <v>26.600888444444443</v>
      </c>
      <c r="U10" s="13">
        <v>3.5248687560558984</v>
      </c>
      <c r="V10" s="13">
        <v>38.576630000000002</v>
      </c>
      <c r="W10" s="13">
        <v>30.789929999999998</v>
      </c>
      <c r="X10" s="13">
        <v>28.894300000000001</v>
      </c>
      <c r="Y10" s="13">
        <v>20.52966</v>
      </c>
      <c r="Z10" s="13">
        <v>35.288912222222223</v>
      </c>
      <c r="AA10" s="13">
        <v>25.362563111111111</v>
      </c>
      <c r="AB10" s="13">
        <f t="shared" si="3"/>
        <v>30.325737666666669</v>
      </c>
      <c r="AC10" s="14">
        <v>1.6410864372456968</v>
      </c>
      <c r="AD10" s="14">
        <v>25.99579</v>
      </c>
      <c r="AE10" s="14">
        <v>20.281230000000001</v>
      </c>
      <c r="AF10" s="14">
        <v>17.11805</v>
      </c>
      <c r="AG10" s="14">
        <v>10.50831</v>
      </c>
      <c r="AH10" s="14">
        <v>23.582975777777776</v>
      </c>
      <c r="AI10" s="14">
        <v>14.327270888888888</v>
      </c>
      <c r="AJ10" s="13">
        <f t="shared" si="4"/>
        <v>18.955123333333333</v>
      </c>
      <c r="AK10" s="13">
        <v>2.8892366852917202</v>
      </c>
      <c r="AL10" s="14">
        <v>65.112070000000003</v>
      </c>
      <c r="AM10" s="14">
        <v>56.891876199999999</v>
      </c>
      <c r="AN10" s="14">
        <v>53.6759834</v>
      </c>
      <c r="AO10" s="14">
        <v>38.550705000000001</v>
      </c>
      <c r="AP10" s="14">
        <v>61.641321506666664</v>
      </c>
      <c r="AQ10" s="14">
        <v>47.289754742222222</v>
      </c>
      <c r="AR10" s="13">
        <f t="shared" si="5"/>
        <v>54.465538124444443</v>
      </c>
      <c r="AT10" s="7">
        <v>0</v>
      </c>
      <c r="AV10" s="13">
        <v>3.1868333333333325</v>
      </c>
      <c r="AW10" s="13">
        <v>140.91769230769233</v>
      </c>
      <c r="AX10" s="13">
        <v>48.307105263157887</v>
      </c>
      <c r="AY10" s="13">
        <v>74.596923076923076</v>
      </c>
      <c r="AZ10" s="13">
        <v>29.270789473684214</v>
      </c>
      <c r="BA10" s="13"/>
      <c r="BB10" s="13"/>
      <c r="BC10" s="13"/>
    </row>
    <row r="11" spans="1:55">
      <c r="A11" s="3"/>
      <c r="B11" s="11"/>
      <c r="C11" s="10">
        <f t="shared" si="0"/>
        <v>2021</v>
      </c>
      <c r="D11" s="12">
        <v>44378</v>
      </c>
      <c r="E11" s="13">
        <v>2.7320000000000002</v>
      </c>
      <c r="F11" s="13">
        <v>233.21430000000001</v>
      </c>
      <c r="G11" s="13">
        <v>61.139629999999997</v>
      </c>
      <c r="H11" s="13">
        <v>68.896429999999995</v>
      </c>
      <c r="I11" s="13">
        <v>30.899429999999999</v>
      </c>
      <c r="J11" s="13">
        <v>157.35342397849462</v>
      </c>
      <c r="K11" s="13">
        <v>52.145064408602153</v>
      </c>
      <c r="L11" s="13">
        <f t="shared" si="1"/>
        <v>35.164751344086021</v>
      </c>
      <c r="M11" s="13">
        <v>2.8661227918093863</v>
      </c>
      <c r="N11" s="13">
        <v>45.636490000000002</v>
      </c>
      <c r="O11" s="13">
        <v>33.328940000000003</v>
      </c>
      <c r="P11" s="13">
        <v>35.410060000000001</v>
      </c>
      <c r="Q11" s="13">
        <v>23.40821</v>
      </c>
      <c r="R11" s="13">
        <v>40.210580860215053</v>
      </c>
      <c r="S11" s="13">
        <v>30.118921827956992</v>
      </c>
      <c r="T11" s="13">
        <f t="shared" si="2"/>
        <v>35.164751344086021</v>
      </c>
      <c r="U11" s="13">
        <v>3.5017548625735646</v>
      </c>
      <c r="V11" s="13">
        <v>50.46557</v>
      </c>
      <c r="W11" s="13">
        <v>38.157470000000004</v>
      </c>
      <c r="X11" s="13">
        <v>39.929870000000001</v>
      </c>
      <c r="Y11" s="13">
        <v>27.95214</v>
      </c>
      <c r="Z11" s="13">
        <v>45.039418387096781</v>
      </c>
      <c r="AA11" s="13">
        <v>34.649365376344093</v>
      </c>
      <c r="AB11" s="13">
        <f t="shared" si="3"/>
        <v>39.844391881720441</v>
      </c>
      <c r="AC11" s="14">
        <v>1.6295294905045301</v>
      </c>
      <c r="AD11" s="14">
        <v>36.425750000000001</v>
      </c>
      <c r="AE11" s="14">
        <v>25.515149999999998</v>
      </c>
      <c r="AF11" s="14">
        <v>27.26679</v>
      </c>
      <c r="AG11" s="14">
        <v>16.594329999999999</v>
      </c>
      <c r="AH11" s="14">
        <v>31.615700537634407</v>
      </c>
      <c r="AI11" s="14">
        <v>22.561726989247315</v>
      </c>
      <c r="AJ11" s="13">
        <f t="shared" si="4"/>
        <v>27.088713763440861</v>
      </c>
      <c r="AK11" s="13">
        <v>2.8661227918093863</v>
      </c>
      <c r="AL11" s="14">
        <v>82.849044800000001</v>
      </c>
      <c r="AM11" s="14">
        <v>67.099624599999999</v>
      </c>
      <c r="AN11" s="14">
        <v>71.190629999999999</v>
      </c>
      <c r="AO11" s="14">
        <v>48.194957700000003</v>
      </c>
      <c r="AP11" s="14">
        <v>75.905752023655921</v>
      </c>
      <c r="AQ11" s="14">
        <v>61.052752964516138</v>
      </c>
      <c r="AR11" s="13">
        <f t="shared" si="5"/>
        <v>68.479252494086026</v>
      </c>
      <c r="AT11" s="7">
        <v>0</v>
      </c>
      <c r="AV11" s="13">
        <v>3.7945161290322593</v>
      </c>
      <c r="AW11" s="13">
        <v>102.07538461538462</v>
      </c>
      <c r="AX11" s="13">
        <v>51.784878048780477</v>
      </c>
      <c r="AY11" s="13">
        <v>127.40692307692309</v>
      </c>
      <c r="AZ11" s="13">
        <v>40.487073170731705</v>
      </c>
      <c r="BA11" s="13"/>
      <c r="BB11" s="13"/>
      <c r="BC11" s="13"/>
    </row>
    <row r="12" spans="1:55">
      <c r="A12" s="3"/>
      <c r="B12" s="11"/>
      <c r="C12" s="10">
        <f t="shared" si="0"/>
        <v>2021</v>
      </c>
      <c r="D12" s="12">
        <v>44409</v>
      </c>
      <c r="E12" s="13">
        <v>2.7530000000000001</v>
      </c>
      <c r="F12" s="13">
        <v>213.52250000000001</v>
      </c>
      <c r="G12" s="13">
        <v>65.187529999999995</v>
      </c>
      <c r="H12" s="13">
        <v>93.619370000000004</v>
      </c>
      <c r="I12" s="13">
        <v>39.457700000000003</v>
      </c>
      <c r="J12" s="13">
        <v>148.12751322580644</v>
      </c>
      <c r="K12" s="13">
        <v>69.741644516129043</v>
      </c>
      <c r="L12" s="13">
        <f t="shared" si="1"/>
        <v>36.861235967741933</v>
      </c>
      <c r="M12" s="13">
        <v>2.912350578774054</v>
      </c>
      <c r="N12" s="13">
        <v>44.971330000000002</v>
      </c>
      <c r="O12" s="13">
        <v>33.930289999999999</v>
      </c>
      <c r="P12" s="13">
        <v>39.417529999999999</v>
      </c>
      <c r="Q12" s="13">
        <v>26.26408</v>
      </c>
      <c r="R12" s="13">
        <v>40.103774731182796</v>
      </c>
      <c r="S12" s="13">
        <v>33.618697204301078</v>
      </c>
      <c r="T12" s="13">
        <f t="shared" si="2"/>
        <v>36.861235967741933</v>
      </c>
      <c r="U12" s="13">
        <v>3.5595395962793992</v>
      </c>
      <c r="V12" s="13">
        <v>49.57367</v>
      </c>
      <c r="W12" s="13">
        <v>38.451039999999999</v>
      </c>
      <c r="X12" s="13">
        <v>43.544080000000001</v>
      </c>
      <c r="Y12" s="13">
        <v>30.649319999999999</v>
      </c>
      <c r="Z12" s="13">
        <v>44.670144946236562</v>
      </c>
      <c r="AA12" s="13">
        <v>37.859293333333333</v>
      </c>
      <c r="AB12" s="13">
        <f t="shared" si="3"/>
        <v>41.264719139784944</v>
      </c>
      <c r="AC12" s="14">
        <v>1.6642003307280306</v>
      </c>
      <c r="AD12" s="14">
        <v>35.592059999999996</v>
      </c>
      <c r="AE12" s="14">
        <v>25.74072</v>
      </c>
      <c r="AF12" s="14">
        <v>30.269449999999999</v>
      </c>
      <c r="AG12" s="14">
        <v>18.582080000000001</v>
      </c>
      <c r="AH12" s="14">
        <v>31.248996129032253</v>
      </c>
      <c r="AI12" s="14">
        <v>25.116953548387098</v>
      </c>
      <c r="AJ12" s="13">
        <f t="shared" si="4"/>
        <v>28.182974838709676</v>
      </c>
      <c r="AK12" s="13">
        <v>2.912350578774054</v>
      </c>
      <c r="AL12" s="14">
        <v>86.754750000000001</v>
      </c>
      <c r="AM12" s="14">
        <v>67.037120000000002</v>
      </c>
      <c r="AN12" s="14">
        <v>77.041560000000004</v>
      </c>
      <c r="AO12" s="14">
        <v>51.965420000000002</v>
      </c>
      <c r="AP12" s="14">
        <v>78.062031397849466</v>
      </c>
      <c r="AQ12" s="14">
        <v>65.986487526881731</v>
      </c>
      <c r="AR12" s="13">
        <f t="shared" si="5"/>
        <v>72.024259462365592</v>
      </c>
      <c r="AT12" s="7">
        <v>0</v>
      </c>
      <c r="AV12" s="13">
        <v>4.0288709677419359</v>
      </c>
      <c r="AW12" s="13">
        <v>67.21076923076923</v>
      </c>
      <c r="AX12" s="13">
        <v>44.398048780487812</v>
      </c>
      <c r="AY12" s="13">
        <v>72.273461538461547</v>
      </c>
      <c r="AZ12" s="13">
        <v>44.749024390243896</v>
      </c>
      <c r="BA12" s="13"/>
      <c r="BB12" s="13"/>
      <c r="BC12" s="13"/>
    </row>
    <row r="13" spans="1:55">
      <c r="A13" s="3"/>
      <c r="B13" s="11"/>
      <c r="C13" s="10">
        <f t="shared" si="0"/>
        <v>2021</v>
      </c>
      <c r="D13" s="12">
        <v>44440</v>
      </c>
      <c r="E13" s="13">
        <v>2.74</v>
      </c>
      <c r="F13" s="13">
        <v>121.4984</v>
      </c>
      <c r="G13" s="13">
        <v>52.230670000000003</v>
      </c>
      <c r="H13" s="13">
        <v>67.073300000000003</v>
      </c>
      <c r="I13" s="13">
        <v>35.42333</v>
      </c>
      <c r="J13" s="13">
        <v>90.712742222222232</v>
      </c>
      <c r="K13" s="13">
        <v>53.006646666666676</v>
      </c>
      <c r="L13" s="13">
        <f t="shared" si="1"/>
        <v>33.023993333333337</v>
      </c>
      <c r="M13" s="13">
        <v>2.912350578774054</v>
      </c>
      <c r="N13" s="13">
        <v>42.055410000000002</v>
      </c>
      <c r="O13" s="13">
        <v>33.939219999999999</v>
      </c>
      <c r="P13" s="13">
        <v>30.265830000000001</v>
      </c>
      <c r="Q13" s="13">
        <v>24.267199999999999</v>
      </c>
      <c r="R13" s="13">
        <v>38.448214444444446</v>
      </c>
      <c r="S13" s="13">
        <v>27.599772222222224</v>
      </c>
      <c r="T13" s="13">
        <f t="shared" si="2"/>
        <v>33.023993333333337</v>
      </c>
      <c r="U13" s="13">
        <v>3.5595395962793992</v>
      </c>
      <c r="V13" s="13">
        <v>46.166559999999997</v>
      </c>
      <c r="W13" s="13">
        <v>36.800960000000003</v>
      </c>
      <c r="X13" s="13">
        <v>34.203380000000003</v>
      </c>
      <c r="Y13" s="13">
        <v>27.006540000000001</v>
      </c>
      <c r="Z13" s="13">
        <v>42.004071111111109</v>
      </c>
      <c r="AA13" s="13">
        <v>31.00478444444445</v>
      </c>
      <c r="AB13" s="13">
        <f t="shared" si="3"/>
        <v>36.504427777777778</v>
      </c>
      <c r="AC13" s="14">
        <v>1.6642003307280306</v>
      </c>
      <c r="AD13" s="14">
        <v>32.074719999999999</v>
      </c>
      <c r="AE13" s="14">
        <v>26.17981</v>
      </c>
      <c r="AF13" s="14">
        <v>22.145379999999999</v>
      </c>
      <c r="AG13" s="14">
        <v>17.018339999999998</v>
      </c>
      <c r="AH13" s="14">
        <v>29.45476</v>
      </c>
      <c r="AI13" s="14">
        <v>19.866695555555555</v>
      </c>
      <c r="AJ13" s="13">
        <f t="shared" si="4"/>
        <v>24.66072777777778</v>
      </c>
      <c r="AK13" s="13">
        <v>2.912350578774054</v>
      </c>
      <c r="AL13" s="14">
        <v>82.020470000000003</v>
      </c>
      <c r="AM13" s="14">
        <v>68.118579999999994</v>
      </c>
      <c r="AN13" s="14">
        <v>66.501270000000005</v>
      </c>
      <c r="AO13" s="14">
        <v>51.434510000000003</v>
      </c>
      <c r="AP13" s="14">
        <v>75.841852222222229</v>
      </c>
      <c r="AQ13" s="14">
        <v>59.804932222222227</v>
      </c>
      <c r="AR13" s="13">
        <f t="shared" si="5"/>
        <v>67.823392222222225</v>
      </c>
      <c r="AT13" s="7">
        <v>0</v>
      </c>
      <c r="AV13" s="13">
        <v>5.023833333333334</v>
      </c>
      <c r="AW13" s="13">
        <v>76.41640000000001</v>
      </c>
      <c r="AX13" s="13">
        <v>55.702499999999986</v>
      </c>
      <c r="AY13" s="13">
        <v>77.203199999999967</v>
      </c>
      <c r="AZ13" s="13">
        <v>52.162999999999997</v>
      </c>
      <c r="BA13" s="13"/>
      <c r="BB13" s="13"/>
      <c r="BC13" s="13"/>
    </row>
    <row r="14" spans="1:55">
      <c r="A14" s="3"/>
      <c r="B14" s="11"/>
      <c r="C14" s="10">
        <f t="shared" si="0"/>
        <v>2021</v>
      </c>
      <c r="D14" s="12">
        <v>44470</v>
      </c>
      <c r="E14" s="13">
        <v>2.7549999999999999</v>
      </c>
      <c r="F14" s="13">
        <v>56.92163</v>
      </c>
      <c r="G14" s="13">
        <v>35.55883</v>
      </c>
      <c r="H14" s="13">
        <v>36.478430000000003</v>
      </c>
      <c r="I14" s="13">
        <v>29.766729999999999</v>
      </c>
      <c r="J14" s="13">
        <v>47.503621397849457</v>
      </c>
      <c r="K14" s="13">
        <v>33.519508494623658</v>
      </c>
      <c r="L14" s="13">
        <f t="shared" si="1"/>
        <v>32.570103924731185</v>
      </c>
      <c r="M14" s="13">
        <v>2.8430088983270525</v>
      </c>
      <c r="N14" s="13">
        <v>33.9285</v>
      </c>
      <c r="O14" s="13">
        <v>29.016269999999999</v>
      </c>
      <c r="P14" s="13">
        <v>37.428820000000002</v>
      </c>
      <c r="Q14" s="13">
        <v>28.23882</v>
      </c>
      <c r="R14" s="13">
        <v>31.762893225806451</v>
      </c>
      <c r="S14" s="13">
        <v>33.377314623655913</v>
      </c>
      <c r="T14" s="13">
        <f t="shared" si="2"/>
        <v>32.570103924731185</v>
      </c>
      <c r="U14" s="13">
        <v>3.4670840223500639</v>
      </c>
      <c r="V14" s="13">
        <v>36.704880000000003</v>
      </c>
      <c r="W14" s="13">
        <v>31.407299999999999</v>
      </c>
      <c r="X14" s="13">
        <v>40.805370000000003</v>
      </c>
      <c r="Y14" s="13">
        <v>31.092040000000001</v>
      </c>
      <c r="Z14" s="13">
        <v>34.369387741935483</v>
      </c>
      <c r="AA14" s="13">
        <v>36.523149247311828</v>
      </c>
      <c r="AB14" s="13">
        <f t="shared" si="3"/>
        <v>35.446268494623652</v>
      </c>
      <c r="AC14" s="14">
        <v>1.6179725437633632</v>
      </c>
      <c r="AD14" s="14">
        <v>23.25478</v>
      </c>
      <c r="AE14" s="14">
        <v>20.912690000000001</v>
      </c>
      <c r="AF14" s="14">
        <v>27.761590000000002</v>
      </c>
      <c r="AG14" s="14">
        <v>20.056319999999999</v>
      </c>
      <c r="AH14" s="14">
        <v>22.222245698924731</v>
      </c>
      <c r="AI14" s="14">
        <v>24.36464301075269</v>
      </c>
      <c r="AJ14" s="13">
        <f t="shared" si="4"/>
        <v>23.293444354838712</v>
      </c>
      <c r="AK14" s="13">
        <v>2.8430088983270525</v>
      </c>
      <c r="AL14" s="14">
        <v>67.742935200000005</v>
      </c>
      <c r="AM14" s="14">
        <v>60.886330000000001</v>
      </c>
      <c r="AN14" s="14">
        <v>70.905709999999999</v>
      </c>
      <c r="AO14" s="14">
        <v>55.973399999999998</v>
      </c>
      <c r="AP14" s="14">
        <v>64.720130756989249</v>
      </c>
      <c r="AQ14" s="14">
        <v>64.322648602150537</v>
      </c>
      <c r="AR14" s="13">
        <f t="shared" si="5"/>
        <v>64.521389679569893</v>
      </c>
      <c r="AT14" s="7">
        <v>0</v>
      </c>
      <c r="AV14" s="13">
        <v>5.4866129032258071</v>
      </c>
      <c r="AW14" s="13">
        <v>48.15038461538461</v>
      </c>
      <c r="AX14" s="13">
        <v>48.242439024390244</v>
      </c>
      <c r="AY14" s="13">
        <v>65.607692307692304</v>
      </c>
      <c r="AZ14" s="13">
        <v>56.699756097560979</v>
      </c>
      <c r="BA14" s="13"/>
      <c r="BB14" s="13"/>
      <c r="BC14" s="13"/>
    </row>
    <row r="15" spans="1:55">
      <c r="A15" s="3"/>
      <c r="B15" s="11"/>
      <c r="C15" s="10">
        <f t="shared" si="0"/>
        <v>2021</v>
      </c>
      <c r="D15" s="12">
        <v>44501</v>
      </c>
      <c r="E15" s="13">
        <v>2.83</v>
      </c>
      <c r="F15" s="13">
        <v>39.596670000000003</v>
      </c>
      <c r="G15" s="13">
        <v>33.086199999999998</v>
      </c>
      <c r="H15" s="13">
        <v>37.95337</v>
      </c>
      <c r="I15" s="13">
        <v>31.004000000000001</v>
      </c>
      <c r="J15" s="13">
        <v>36.698111234396677</v>
      </c>
      <c r="K15" s="13">
        <v>34.859406380027743</v>
      </c>
      <c r="L15" s="13">
        <f t="shared" si="1"/>
        <v>32.519291151178919</v>
      </c>
      <c r="M15" s="13">
        <v>3.0163630994445554</v>
      </c>
      <c r="N15" s="13">
        <v>34.809350000000002</v>
      </c>
      <c r="O15" s="13">
        <v>28.82967</v>
      </c>
      <c r="P15" s="13">
        <v>36.672939999999997</v>
      </c>
      <c r="Q15" s="13">
        <v>28.179369999999999</v>
      </c>
      <c r="R15" s="13">
        <v>32.147106893203883</v>
      </c>
      <c r="S15" s="13">
        <v>32.891475409153948</v>
      </c>
      <c r="T15" s="13">
        <f t="shared" si="2"/>
        <v>32.519291151178919</v>
      </c>
      <c r="U15" s="13">
        <v>3.6866660104322349</v>
      </c>
      <c r="V15" s="13">
        <v>36.006480000000003</v>
      </c>
      <c r="W15" s="13">
        <v>31.08297</v>
      </c>
      <c r="X15" s="13">
        <v>39.529870000000003</v>
      </c>
      <c r="Y15" s="13">
        <v>30.897790000000001</v>
      </c>
      <c r="Z15" s="13">
        <v>33.814459597780861</v>
      </c>
      <c r="AA15" s="13">
        <v>35.686738682385574</v>
      </c>
      <c r="AB15" s="13">
        <f t="shared" si="3"/>
        <v>34.750599140083217</v>
      </c>
      <c r="AC15" s="14">
        <v>1.7219850644338652</v>
      </c>
      <c r="AD15" s="14">
        <v>23.33381</v>
      </c>
      <c r="AE15" s="14">
        <v>21.1175</v>
      </c>
      <c r="AF15" s="14">
        <v>25.903490000000001</v>
      </c>
      <c r="AG15" s="14">
        <v>20.173359999999999</v>
      </c>
      <c r="AH15" s="14">
        <v>22.347075589459084</v>
      </c>
      <c r="AI15" s="14">
        <v>23.352350291262137</v>
      </c>
      <c r="AJ15" s="13">
        <f t="shared" si="4"/>
        <v>22.849712940360611</v>
      </c>
      <c r="AK15" s="13">
        <v>3.0163630994445554</v>
      </c>
      <c r="AL15" s="14">
        <v>65.599304200000006</v>
      </c>
      <c r="AM15" s="14">
        <v>60.491787000000002</v>
      </c>
      <c r="AN15" s="14">
        <v>68.587360000000004</v>
      </c>
      <c r="AO15" s="14">
        <v>54.520699999999998</v>
      </c>
      <c r="AP15" s="14">
        <v>63.325361036061032</v>
      </c>
      <c r="AQ15" s="14">
        <v>62.324672260748962</v>
      </c>
      <c r="AR15" s="13">
        <f t="shared" si="5"/>
        <v>62.825016648404997</v>
      </c>
      <c r="AT15" s="7">
        <v>0</v>
      </c>
      <c r="AV15" s="13">
        <v>5.0318333333333358</v>
      </c>
      <c r="AW15" s="13">
        <v>48.858000000000018</v>
      </c>
      <c r="AX15" s="13">
        <v>42.856749999999998</v>
      </c>
      <c r="AY15" s="13">
        <v>48.903999999999996</v>
      </c>
      <c r="AZ15" s="13">
        <v>39.731749999999998</v>
      </c>
      <c r="BA15" s="13"/>
      <c r="BB15" s="13"/>
      <c r="BC15" s="13"/>
    </row>
    <row r="16" spans="1:55">
      <c r="A16" s="3"/>
      <c r="B16" s="11"/>
      <c r="C16" s="10">
        <f t="shared" si="0"/>
        <v>2021</v>
      </c>
      <c r="D16" s="12">
        <v>44531</v>
      </c>
      <c r="E16" s="13">
        <v>2.9609999999999999</v>
      </c>
      <c r="F16" s="13">
        <v>41.304729999999999</v>
      </c>
      <c r="G16" s="13">
        <v>36.191969999999998</v>
      </c>
      <c r="H16" s="13">
        <v>46.293230000000001</v>
      </c>
      <c r="I16" s="13">
        <v>36.459470000000003</v>
      </c>
      <c r="J16" s="13">
        <v>39.050717526881719</v>
      </c>
      <c r="K16" s="13">
        <v>41.95791645161291</v>
      </c>
      <c r="L16" s="13">
        <f t="shared" si="1"/>
        <v>34.753658387096777</v>
      </c>
      <c r="M16" s="13">
        <v>3.1088186733738907</v>
      </c>
      <c r="N16" s="13">
        <v>36.178150000000002</v>
      </c>
      <c r="O16" s="13">
        <v>31.827960000000001</v>
      </c>
      <c r="P16" s="13">
        <v>39.261879999999998</v>
      </c>
      <c r="Q16" s="13">
        <v>30.15494</v>
      </c>
      <c r="R16" s="13">
        <v>34.260324301075272</v>
      </c>
      <c r="S16" s="13">
        <v>35.246992473118283</v>
      </c>
      <c r="T16" s="13">
        <f t="shared" si="2"/>
        <v>34.753658387096777</v>
      </c>
      <c r="U16" s="13">
        <v>3.7906785311027367</v>
      </c>
      <c r="V16" s="13">
        <v>37.881070000000001</v>
      </c>
      <c r="W16" s="13">
        <v>33.378430000000002</v>
      </c>
      <c r="X16" s="13">
        <v>42.549779999999998</v>
      </c>
      <c r="Y16" s="13">
        <v>32.258850000000002</v>
      </c>
      <c r="Z16" s="13">
        <v>35.896035161290321</v>
      </c>
      <c r="AA16" s="13">
        <v>38.012918387096775</v>
      </c>
      <c r="AB16" s="13">
        <f t="shared" si="3"/>
        <v>36.954476774193552</v>
      </c>
      <c r="AC16" s="14">
        <v>1.7682128513985327</v>
      </c>
      <c r="AD16" s="14">
        <v>26.4206</v>
      </c>
      <c r="AE16" s="14">
        <v>24.252300000000002</v>
      </c>
      <c r="AF16" s="14">
        <v>29.850449999999999</v>
      </c>
      <c r="AG16" s="14">
        <v>23.10575</v>
      </c>
      <c r="AH16" s="14">
        <v>25.464682795698927</v>
      </c>
      <c r="AI16" s="14">
        <v>26.876980107526883</v>
      </c>
      <c r="AJ16" s="13">
        <f t="shared" si="4"/>
        <v>26.170831451612905</v>
      </c>
      <c r="AK16" s="13">
        <v>3.1088186733738907</v>
      </c>
      <c r="AL16" s="14">
        <v>69.231890000000007</v>
      </c>
      <c r="AM16" s="14">
        <v>64.298490000000001</v>
      </c>
      <c r="AN16" s="14">
        <v>70.554810000000003</v>
      </c>
      <c r="AO16" s="14">
        <v>57.940425900000001</v>
      </c>
      <c r="AP16" s="14">
        <v>67.056950215053774</v>
      </c>
      <c r="AQ16" s="14">
        <v>64.993629912903231</v>
      </c>
      <c r="AR16" s="13">
        <f t="shared" si="5"/>
        <v>66.025290063978503</v>
      </c>
      <c r="AT16" s="7">
        <v>0</v>
      </c>
      <c r="AV16" s="13">
        <v>3.7151612903225812</v>
      </c>
      <c r="AW16" s="13">
        <v>46.420000000000009</v>
      </c>
      <c r="AX16" s="13">
        <v>43.717804878048781</v>
      </c>
      <c r="AY16" s="13">
        <v>57.97461538461539</v>
      </c>
      <c r="AZ16" s="13">
        <v>40.683902439024394</v>
      </c>
      <c r="BA16" s="13"/>
      <c r="BB16" s="13"/>
      <c r="BC16" s="13"/>
    </row>
    <row r="17" spans="1:55">
      <c r="A17" s="3"/>
      <c r="B17" s="11"/>
      <c r="C17" s="10">
        <f t="shared" si="0"/>
        <v>2022</v>
      </c>
      <c r="D17" s="12">
        <v>44562</v>
      </c>
      <c r="E17" s="13">
        <v>3.0489999999999999</v>
      </c>
      <c r="F17" s="13">
        <v>42.313470000000002</v>
      </c>
      <c r="G17" s="13">
        <v>36.710169999999998</v>
      </c>
      <c r="H17" s="13">
        <v>46.538429999999998</v>
      </c>
      <c r="I17" s="13">
        <v>37.077629999999999</v>
      </c>
      <c r="J17" s="13">
        <v>39.722696881720431</v>
      </c>
      <c r="K17" s="13">
        <v>42.164081612903225</v>
      </c>
      <c r="L17" s="13">
        <f t="shared" si="1"/>
        <v>34.599649999999997</v>
      </c>
      <c r="M17" s="13">
        <v>3.4084903023723476</v>
      </c>
      <c r="N17" s="13">
        <v>36.301929999999999</v>
      </c>
      <c r="O17" s="13">
        <v>31.888490000000001</v>
      </c>
      <c r="P17" s="13">
        <v>39.610100000000003</v>
      </c>
      <c r="Q17" s="13">
        <v>29.505310000000001</v>
      </c>
      <c r="R17" s="13">
        <v>34.261307204301076</v>
      </c>
      <c r="S17" s="13">
        <v>34.937992795698925</v>
      </c>
      <c r="T17" s="13">
        <f t="shared" si="2"/>
        <v>34.599649999999997</v>
      </c>
      <c r="U17" s="13">
        <v>4.3957771485767516</v>
      </c>
      <c r="V17" s="13">
        <v>43.38823</v>
      </c>
      <c r="W17" s="13">
        <v>37.360639999999997</v>
      </c>
      <c r="X17" s="13">
        <v>45.573160000000001</v>
      </c>
      <c r="Y17" s="13">
        <v>35.138190000000002</v>
      </c>
      <c r="Z17" s="13">
        <v>40.601279784946229</v>
      </c>
      <c r="AA17" s="13">
        <v>40.748388924731181</v>
      </c>
      <c r="AB17" s="13">
        <f t="shared" si="3"/>
        <v>40.674834354838708</v>
      </c>
      <c r="AC17" s="14">
        <v>1.9980805220803417</v>
      </c>
      <c r="AD17" s="14">
        <v>28.57855</v>
      </c>
      <c r="AE17" s="14">
        <v>25.6571</v>
      </c>
      <c r="AF17" s="14">
        <v>30.602239999999998</v>
      </c>
      <c r="AG17" s="14">
        <v>22.62276</v>
      </c>
      <c r="AH17" s="14">
        <v>27.227772043010752</v>
      </c>
      <c r="AI17" s="14">
        <v>26.912803010752686</v>
      </c>
      <c r="AJ17" s="13">
        <f t="shared" si="4"/>
        <v>27.070287526881721</v>
      </c>
      <c r="AK17" s="13">
        <v>3.4084903023723476</v>
      </c>
      <c r="AL17" s="14">
        <v>71.080979999999997</v>
      </c>
      <c r="AM17" s="14">
        <v>67.15204</v>
      </c>
      <c r="AN17" s="14">
        <v>69.413629999999998</v>
      </c>
      <c r="AO17" s="14">
        <v>56.681354499999998</v>
      </c>
      <c r="AP17" s="14">
        <v>69.264373333333324</v>
      </c>
      <c r="AQ17" s="14">
        <v>63.526663908602146</v>
      </c>
      <c r="AR17" s="13">
        <f t="shared" si="5"/>
        <v>66.395518620967735</v>
      </c>
      <c r="AT17" s="7">
        <v>0</v>
      </c>
      <c r="AV17" s="13">
        <v>4.0199999999999996</v>
      </c>
      <c r="AW17" s="13">
        <v>51.614600000000003</v>
      </c>
      <c r="AX17" s="13">
        <v>50.679040000000001</v>
      </c>
      <c r="AY17" s="13">
        <v>62.78</v>
      </c>
      <c r="AZ17" s="13">
        <v>48.770769999999999</v>
      </c>
      <c r="BA17" s="13">
        <v>51.182029247311824</v>
      </c>
      <c r="BB17" s="13">
        <v>56.302614086021507</v>
      </c>
      <c r="BC17" s="13">
        <f t="shared" ref="BC17" si="6">AVERAGE(BA17:BB17)</f>
        <v>53.742321666666669</v>
      </c>
    </row>
    <row r="18" spans="1:55">
      <c r="A18" s="3"/>
      <c r="B18" s="11"/>
      <c r="C18" s="10">
        <f t="shared" si="0"/>
        <v>2022</v>
      </c>
      <c r="D18" s="12">
        <v>44593</v>
      </c>
      <c r="E18" s="13">
        <v>2.992</v>
      </c>
      <c r="F18" s="13">
        <v>40.252630000000003</v>
      </c>
      <c r="G18" s="13">
        <v>34.91583</v>
      </c>
      <c r="H18" s="13">
        <v>39.864570000000001</v>
      </c>
      <c r="I18" s="13">
        <v>32.534930000000003</v>
      </c>
      <c r="J18" s="13">
        <v>37.965430000000005</v>
      </c>
      <c r="K18" s="13">
        <v>36.723295714285719</v>
      </c>
      <c r="L18" s="13">
        <f t="shared" si="1"/>
        <v>34.109072857142863</v>
      </c>
      <c r="M18" s="13">
        <v>3.2556959095073803</v>
      </c>
      <c r="N18" s="13">
        <v>34.810630000000003</v>
      </c>
      <c r="O18" s="13">
        <v>31.080909999999999</v>
      </c>
      <c r="P18" s="13">
        <v>38.706780000000002</v>
      </c>
      <c r="Q18" s="13">
        <v>30.071549999999998</v>
      </c>
      <c r="R18" s="13">
        <v>33.212178571428574</v>
      </c>
      <c r="S18" s="13">
        <v>35.005967142857145</v>
      </c>
      <c r="T18" s="13">
        <f t="shared" si="2"/>
        <v>34.109072857142863</v>
      </c>
      <c r="U18" s="13">
        <v>4.1959690963687173</v>
      </c>
      <c r="V18" s="13">
        <v>41.97372</v>
      </c>
      <c r="W18" s="13">
        <v>36.748910000000002</v>
      </c>
      <c r="X18" s="13">
        <v>44.429609999999997</v>
      </c>
      <c r="Y18" s="13">
        <v>35.352069999999998</v>
      </c>
      <c r="Z18" s="13">
        <v>39.734515714285713</v>
      </c>
      <c r="AA18" s="13">
        <v>40.539235714285709</v>
      </c>
      <c r="AB18" s="13">
        <f t="shared" si="3"/>
        <v>40.136875714285708</v>
      </c>
      <c r="AC18" s="14">
        <v>1.9040532033942081</v>
      </c>
      <c r="AD18" s="14">
        <v>26.58962</v>
      </c>
      <c r="AE18" s="14">
        <v>23.982279999999999</v>
      </c>
      <c r="AF18" s="14">
        <v>29.934550000000002</v>
      </c>
      <c r="AG18" s="14">
        <v>22.79786</v>
      </c>
      <c r="AH18" s="14">
        <v>25.472188571428571</v>
      </c>
      <c r="AI18" s="14">
        <v>26.875968571428572</v>
      </c>
      <c r="AJ18" s="13">
        <f t="shared" si="4"/>
        <v>26.174078571428574</v>
      </c>
      <c r="AK18" s="13">
        <v>3.2556959095073803</v>
      </c>
      <c r="AL18" s="14">
        <v>68.595730000000003</v>
      </c>
      <c r="AM18" s="14">
        <v>64.220439999999996</v>
      </c>
      <c r="AN18" s="14">
        <v>68.233116100000004</v>
      </c>
      <c r="AO18" s="14">
        <v>57.353904700000001</v>
      </c>
      <c r="AP18" s="14">
        <v>66.720605714285711</v>
      </c>
      <c r="AQ18" s="14">
        <v>63.570596928571433</v>
      </c>
      <c r="AR18" s="13">
        <f t="shared" si="5"/>
        <v>65.145601321428572</v>
      </c>
      <c r="AT18" s="7">
        <v>0</v>
      </c>
      <c r="AV18" s="13">
        <v>3.73</v>
      </c>
      <c r="AW18" s="13">
        <v>42.6736</v>
      </c>
      <c r="AX18" s="13">
        <v>43.375100000000003</v>
      </c>
      <c r="AY18" s="13">
        <v>53.846870000000003</v>
      </c>
      <c r="AZ18" s="13">
        <v>35.03763</v>
      </c>
      <c r="BA18" s="13">
        <v>42.974242857142855</v>
      </c>
      <c r="BB18" s="13">
        <v>45.785767142857146</v>
      </c>
      <c r="BC18" s="13">
        <f t="shared" ref="BC18:BC81" si="7">AVERAGE(BA18:BB18)</f>
        <v>44.380004999999997</v>
      </c>
    </row>
    <row r="19" spans="1:55">
      <c r="A19" s="3"/>
      <c r="B19" s="11"/>
      <c r="C19" s="10">
        <f t="shared" si="0"/>
        <v>2022</v>
      </c>
      <c r="D19" s="12">
        <v>44621</v>
      </c>
      <c r="E19" s="13">
        <v>2.8180000000000001</v>
      </c>
      <c r="F19" s="13">
        <v>30.127330000000001</v>
      </c>
      <c r="G19" s="13">
        <v>27.924199999999999</v>
      </c>
      <c r="H19" s="13">
        <v>28.890830000000001</v>
      </c>
      <c r="I19" s="13">
        <v>23.959530000000001</v>
      </c>
      <c r="J19" s="13">
        <v>29.205158492597576</v>
      </c>
      <c r="K19" s="13">
        <v>26.826719232839839</v>
      </c>
      <c r="L19" s="13">
        <f t="shared" si="1"/>
        <v>26.932995585464333</v>
      </c>
      <c r="M19" s="13">
        <v>3.2439424946716131</v>
      </c>
      <c r="N19" s="13">
        <v>27.943049999999999</v>
      </c>
      <c r="O19" s="13">
        <v>27.076360000000001</v>
      </c>
      <c r="P19" s="13">
        <v>28.625640000000001</v>
      </c>
      <c r="Q19" s="13">
        <v>23.035399999999999</v>
      </c>
      <c r="R19" s="13">
        <v>27.580276662180349</v>
      </c>
      <c r="S19" s="13">
        <v>26.285714508748317</v>
      </c>
      <c r="T19" s="13">
        <f t="shared" si="2"/>
        <v>26.932995585464333</v>
      </c>
      <c r="U19" s="13">
        <v>4.184215681532951</v>
      </c>
      <c r="V19" s="13">
        <v>32.886290000000002</v>
      </c>
      <c r="W19" s="13">
        <v>30.40523</v>
      </c>
      <c r="X19" s="13">
        <v>34.118070000000003</v>
      </c>
      <c r="Y19" s="13">
        <v>28.175190000000001</v>
      </c>
      <c r="Z19" s="13">
        <v>31.847784401076719</v>
      </c>
      <c r="AA19" s="13">
        <v>31.630538802153431</v>
      </c>
      <c r="AB19" s="13">
        <f t="shared" si="3"/>
        <v>31.739161601615073</v>
      </c>
      <c r="AC19" s="14">
        <v>1.9040532033942081</v>
      </c>
      <c r="AD19" s="14">
        <v>22.08588</v>
      </c>
      <c r="AE19" s="14">
        <v>21.430980000000002</v>
      </c>
      <c r="AF19" s="14">
        <v>21.430499999999999</v>
      </c>
      <c r="AG19" s="14">
        <v>16.32939</v>
      </c>
      <c r="AH19" s="14">
        <v>21.811756312247645</v>
      </c>
      <c r="AI19" s="14">
        <v>19.295311292059218</v>
      </c>
      <c r="AJ19" s="13">
        <f t="shared" si="4"/>
        <v>20.553533802153432</v>
      </c>
      <c r="AK19" s="13">
        <v>3.2439424946716131</v>
      </c>
      <c r="AL19" s="14">
        <v>63.163870000000003</v>
      </c>
      <c r="AM19" s="14">
        <v>60.518450000000001</v>
      </c>
      <c r="AN19" s="14">
        <v>56.562873799999998</v>
      </c>
      <c r="AO19" s="14">
        <v>45.852615399999998</v>
      </c>
      <c r="AP19" s="14">
        <v>62.056567685060571</v>
      </c>
      <c r="AQ19" s="14">
        <v>52.079845048452214</v>
      </c>
      <c r="AR19" s="13">
        <f t="shared" si="5"/>
        <v>57.068206366756392</v>
      </c>
      <c r="AT19" s="7">
        <v>0</v>
      </c>
      <c r="AV19" s="13">
        <v>3.5569999999999999</v>
      </c>
      <c r="AW19" s="13">
        <v>32.790399999999998</v>
      </c>
      <c r="AX19" s="13">
        <v>34.458570000000002</v>
      </c>
      <c r="AY19" s="13">
        <v>30.843830000000001</v>
      </c>
      <c r="AZ19" s="13">
        <v>26.43357</v>
      </c>
      <c r="BA19" s="13">
        <v>33.488651507402423</v>
      </c>
      <c r="BB19" s="13">
        <v>28.997812691790035</v>
      </c>
      <c r="BC19" s="13">
        <f t="shared" si="7"/>
        <v>31.243232099596227</v>
      </c>
    </row>
    <row r="20" spans="1:55">
      <c r="A20" s="3"/>
      <c r="B20" s="11"/>
      <c r="C20" s="10">
        <f t="shared" si="0"/>
        <v>2022</v>
      </c>
      <c r="D20" s="12">
        <v>44652</v>
      </c>
      <c r="E20" s="13">
        <v>2.4830000000000001</v>
      </c>
      <c r="F20" s="13">
        <v>23.124600000000001</v>
      </c>
      <c r="G20" s="13">
        <v>21.922129999999999</v>
      </c>
      <c r="H20" s="13">
        <v>20.756329999999998</v>
      </c>
      <c r="I20" s="13">
        <v>13.39377</v>
      </c>
      <c r="J20" s="13">
        <v>22.616890444444444</v>
      </c>
      <c r="K20" s="13">
        <v>17.647693555555552</v>
      </c>
      <c r="L20" s="13">
        <f t="shared" si="1"/>
        <v>20.217194222222222</v>
      </c>
      <c r="M20" s="13">
        <v>3.196928835328547</v>
      </c>
      <c r="N20" s="13">
        <v>22.59694</v>
      </c>
      <c r="O20" s="13">
        <v>24.142510000000001</v>
      </c>
      <c r="P20" s="13">
        <v>18.238530000000001</v>
      </c>
      <c r="Q20" s="13">
        <v>15.743029999999999</v>
      </c>
      <c r="R20" s="13">
        <v>23.249514000000001</v>
      </c>
      <c r="S20" s="13">
        <v>17.184874444444443</v>
      </c>
      <c r="T20" s="13">
        <f t="shared" si="2"/>
        <v>20.217194222222222</v>
      </c>
      <c r="U20" s="13">
        <v>4.1254486073541168</v>
      </c>
      <c r="V20" s="13">
        <v>27.046220000000002</v>
      </c>
      <c r="W20" s="13">
        <v>26.358360000000001</v>
      </c>
      <c r="X20" s="13">
        <v>23.867760000000001</v>
      </c>
      <c r="Y20" s="13">
        <v>20.768699999999999</v>
      </c>
      <c r="Z20" s="13">
        <v>26.755790222222224</v>
      </c>
      <c r="AA20" s="13">
        <v>22.559267999999996</v>
      </c>
      <c r="AB20" s="13">
        <f t="shared" si="3"/>
        <v>24.65752911111111</v>
      </c>
      <c r="AC20" s="14">
        <v>1.8805463737226746</v>
      </c>
      <c r="AD20" s="14">
        <v>16.03838</v>
      </c>
      <c r="AE20" s="14">
        <v>18.155529999999999</v>
      </c>
      <c r="AF20" s="14">
        <v>11.25273</v>
      </c>
      <c r="AG20" s="14">
        <v>10.404299999999999</v>
      </c>
      <c r="AH20" s="14">
        <v>16.932287777777777</v>
      </c>
      <c r="AI20" s="14">
        <v>10.894503999999998</v>
      </c>
      <c r="AJ20" s="13">
        <f t="shared" si="4"/>
        <v>13.913395888888887</v>
      </c>
      <c r="AK20" s="13">
        <v>3.196928835328547</v>
      </c>
      <c r="AL20" s="14">
        <v>48.284709999999997</v>
      </c>
      <c r="AM20" s="14">
        <v>48.7412949</v>
      </c>
      <c r="AN20" s="14">
        <v>40.343710000000002</v>
      </c>
      <c r="AO20" s="14">
        <v>33.959667199999998</v>
      </c>
      <c r="AP20" s="14">
        <v>48.47749029111111</v>
      </c>
      <c r="AQ20" s="14">
        <v>37.648225262222219</v>
      </c>
      <c r="AR20" s="13">
        <f t="shared" si="5"/>
        <v>43.062857776666661</v>
      </c>
      <c r="AT20" s="7">
        <v>0</v>
      </c>
      <c r="AV20" s="13">
        <v>3.5070000000000001</v>
      </c>
      <c r="AW20" s="13">
        <v>36.292430000000003</v>
      </c>
      <c r="AX20" s="13">
        <v>36.821370000000002</v>
      </c>
      <c r="AY20" s="13">
        <v>28.677499999999998</v>
      </c>
      <c r="AZ20" s="13">
        <v>23.366029999999999</v>
      </c>
      <c r="BA20" s="13">
        <v>36.515760222222227</v>
      </c>
      <c r="BB20" s="13">
        <v>26.434879333333331</v>
      </c>
      <c r="BC20" s="13">
        <f t="shared" si="7"/>
        <v>31.475319777777777</v>
      </c>
    </row>
    <row r="21" spans="1:55">
      <c r="A21" s="3"/>
      <c r="B21" s="11"/>
      <c r="C21" s="10">
        <f t="shared" si="0"/>
        <v>2022</v>
      </c>
      <c r="D21" s="12">
        <v>44682</v>
      </c>
      <c r="E21" s="13">
        <v>2.4420000000000002</v>
      </c>
      <c r="F21" s="13">
        <v>24.13963</v>
      </c>
      <c r="G21" s="13">
        <v>23.003579999999999</v>
      </c>
      <c r="H21" s="13">
        <v>14.32788</v>
      </c>
      <c r="I21" s="13">
        <v>5.641267</v>
      </c>
      <c r="J21" s="13">
        <v>23.614359569892475</v>
      </c>
      <c r="K21" s="13">
        <v>10.311489043010752</v>
      </c>
      <c r="L21" s="13">
        <f t="shared" si="1"/>
        <v>18.007986989247314</v>
      </c>
      <c r="M21" s="13">
        <v>3.0441344424635792</v>
      </c>
      <c r="N21" s="13">
        <v>22.878699999999998</v>
      </c>
      <c r="O21" s="13">
        <v>23.518820000000002</v>
      </c>
      <c r="P21" s="13">
        <v>14.95223</v>
      </c>
      <c r="Q21" s="13">
        <v>10.38674</v>
      </c>
      <c r="R21" s="13">
        <v>23.174669462365593</v>
      </c>
      <c r="S21" s="13">
        <v>12.841304516129032</v>
      </c>
      <c r="T21" s="13">
        <f t="shared" si="2"/>
        <v>18.007986989247314</v>
      </c>
      <c r="U21" s="13">
        <v>3.9256405551460829</v>
      </c>
      <c r="V21" s="13">
        <v>29.974830000000001</v>
      </c>
      <c r="W21" s="13">
        <v>28.536249999999999</v>
      </c>
      <c r="X21" s="13">
        <v>21.809979999999999</v>
      </c>
      <c r="Y21" s="13">
        <v>15.075139999999999</v>
      </c>
      <c r="Z21" s="13">
        <v>29.30968010752688</v>
      </c>
      <c r="AA21" s="13">
        <v>18.696021720430103</v>
      </c>
      <c r="AB21" s="13">
        <f t="shared" si="3"/>
        <v>24.002850913978492</v>
      </c>
      <c r="AC21" s="14">
        <v>1.7865190550365408</v>
      </c>
      <c r="AD21" s="14">
        <v>16.72401</v>
      </c>
      <c r="AE21" s="14">
        <v>20.01435</v>
      </c>
      <c r="AF21" s="14">
        <v>8.8004669999999994</v>
      </c>
      <c r="AG21" s="14">
        <v>7.7512429999999997</v>
      </c>
      <c r="AH21" s="14">
        <v>18.245350000000002</v>
      </c>
      <c r="AI21" s="14">
        <v>8.3153419247311824</v>
      </c>
      <c r="AJ21" s="13">
        <f t="shared" si="4"/>
        <v>13.280345962365592</v>
      </c>
      <c r="AK21" s="13">
        <v>3.0441344424635792</v>
      </c>
      <c r="AL21" s="14">
        <v>51.593490000000003</v>
      </c>
      <c r="AM21" s="14">
        <v>49.2898979</v>
      </c>
      <c r="AN21" s="14">
        <v>38.805790000000002</v>
      </c>
      <c r="AO21" s="14">
        <v>28.634361299999998</v>
      </c>
      <c r="AP21" s="14">
        <v>50.528388276344089</v>
      </c>
      <c r="AQ21" s="14">
        <v>34.102871353763433</v>
      </c>
      <c r="AR21" s="13">
        <f t="shared" si="5"/>
        <v>42.315629815053761</v>
      </c>
      <c r="AT21" s="7">
        <v>0</v>
      </c>
      <c r="AV21" s="13">
        <v>3.5249999999999999</v>
      </c>
      <c r="AW21" s="13">
        <v>36.553130000000003</v>
      </c>
      <c r="AX21" s="13">
        <v>35.641599999999997</v>
      </c>
      <c r="AY21" s="13">
        <v>22.371369999999999</v>
      </c>
      <c r="AZ21" s="13">
        <v>9.3096999999999994</v>
      </c>
      <c r="BA21" s="13">
        <v>36.13166989247312</v>
      </c>
      <c r="BB21" s="13">
        <v>16.332103225806449</v>
      </c>
      <c r="BC21" s="13">
        <f t="shared" si="7"/>
        <v>26.231886559139785</v>
      </c>
    </row>
    <row r="22" spans="1:55">
      <c r="A22" s="3"/>
      <c r="B22" s="11"/>
      <c r="C22" s="10">
        <f t="shared" si="0"/>
        <v>2022</v>
      </c>
      <c r="D22" s="12">
        <v>44713</v>
      </c>
      <c r="E22" s="13">
        <v>2.4729999999999999</v>
      </c>
      <c r="F22" s="13">
        <v>53.203290000000003</v>
      </c>
      <c r="G22" s="13">
        <v>37.810659999999999</v>
      </c>
      <c r="H22" s="13">
        <v>20.837710000000001</v>
      </c>
      <c r="I22" s="13">
        <v>12.377689999999999</v>
      </c>
      <c r="J22" s="13">
        <v>46.704179555555555</v>
      </c>
      <c r="K22" s="13">
        <v>17.265701555555555</v>
      </c>
      <c r="L22" s="13">
        <f t="shared" si="1"/>
        <v>26.095112</v>
      </c>
      <c r="M22" s="13">
        <v>2.9030934644343791</v>
      </c>
      <c r="N22" s="13">
        <v>34.219580000000001</v>
      </c>
      <c r="O22" s="13">
        <v>27.647269999999999</v>
      </c>
      <c r="P22" s="13">
        <v>23.912019999999998</v>
      </c>
      <c r="Q22" s="13">
        <v>16.412649999999999</v>
      </c>
      <c r="R22" s="13">
        <v>31.444604666666667</v>
      </c>
      <c r="S22" s="13">
        <v>20.74561933333333</v>
      </c>
      <c r="T22" s="13">
        <f t="shared" si="2"/>
        <v>26.095112</v>
      </c>
      <c r="U22" s="13">
        <v>3.7375859177738158</v>
      </c>
      <c r="V22" s="13">
        <v>40.017510000000001</v>
      </c>
      <c r="W22" s="13">
        <v>31.9847</v>
      </c>
      <c r="X22" s="13">
        <v>29.173950000000001</v>
      </c>
      <c r="Y22" s="13">
        <v>20.569400000000002</v>
      </c>
      <c r="Z22" s="13">
        <v>36.625879111111111</v>
      </c>
      <c r="AA22" s="13">
        <v>25.540917777777778</v>
      </c>
      <c r="AB22" s="13">
        <f t="shared" si="3"/>
        <v>31.083398444444445</v>
      </c>
      <c r="AC22" s="14">
        <v>1.7042451511861738</v>
      </c>
      <c r="AD22" s="14">
        <v>27.098500000000001</v>
      </c>
      <c r="AE22" s="14">
        <v>20.959209999999999</v>
      </c>
      <c r="AF22" s="14">
        <v>17.49821</v>
      </c>
      <c r="AG22" s="14">
        <v>10.63355</v>
      </c>
      <c r="AH22" s="14">
        <v>24.506355333333335</v>
      </c>
      <c r="AI22" s="14">
        <v>14.599798</v>
      </c>
      <c r="AJ22" s="13">
        <f t="shared" si="4"/>
        <v>19.553076666666669</v>
      </c>
      <c r="AK22" s="13">
        <v>2.9030934644343791</v>
      </c>
      <c r="AL22" s="14">
        <v>64.14443</v>
      </c>
      <c r="AM22" s="14">
        <v>56.803596499999998</v>
      </c>
      <c r="AN22" s="14">
        <v>52.192030000000003</v>
      </c>
      <c r="AO22" s="14">
        <v>37.014220000000002</v>
      </c>
      <c r="AP22" s="14">
        <v>61.044966966666671</v>
      </c>
      <c r="AQ22" s="14">
        <v>45.783621333333336</v>
      </c>
      <c r="AR22" s="13">
        <f t="shared" si="5"/>
        <v>53.414294150000003</v>
      </c>
      <c r="AT22" s="7">
        <v>0</v>
      </c>
      <c r="AV22" s="13">
        <v>3.5790000000000002</v>
      </c>
      <c r="AW22" s="13">
        <v>102.42570000000001</v>
      </c>
      <c r="AX22" s="13">
        <v>51.795029999999997</v>
      </c>
      <c r="AY22" s="13">
        <v>29.0594</v>
      </c>
      <c r="AZ22" s="13">
        <v>9.5967660000000006</v>
      </c>
      <c r="BA22" s="13">
        <v>81.048305999999997</v>
      </c>
      <c r="BB22" s="13">
        <v>20.841843422222226</v>
      </c>
      <c r="BC22" s="13">
        <f t="shared" si="7"/>
        <v>50.945074711111111</v>
      </c>
    </row>
    <row r="23" spans="1:55">
      <c r="A23" s="3"/>
      <c r="B23" s="11"/>
      <c r="C23" s="10">
        <f t="shared" si="0"/>
        <v>2022</v>
      </c>
      <c r="D23" s="12">
        <v>44743</v>
      </c>
      <c r="E23" s="13">
        <v>2.508</v>
      </c>
      <c r="F23" s="13">
        <v>143.1198</v>
      </c>
      <c r="G23" s="13">
        <v>57.265389999999996</v>
      </c>
      <c r="H23" s="13">
        <v>53.839199999999998</v>
      </c>
      <c r="I23" s="13">
        <v>28.933810000000001</v>
      </c>
      <c r="J23" s="13">
        <v>103.42367494623656</v>
      </c>
      <c r="K23" s="13">
        <v>42.323804623655917</v>
      </c>
      <c r="L23" s="13">
        <f t="shared" si="1"/>
        <v>37.686636559139785</v>
      </c>
      <c r="M23" s="13">
        <v>2.7620524864051781</v>
      </c>
      <c r="N23" s="13">
        <v>50.375900000000001</v>
      </c>
      <c r="O23" s="13">
        <v>34.197609999999997</v>
      </c>
      <c r="P23" s="13">
        <v>40.488959999999999</v>
      </c>
      <c r="Q23" s="13">
        <v>23.162189999999999</v>
      </c>
      <c r="R23" s="13">
        <v>42.895615376344089</v>
      </c>
      <c r="S23" s="13">
        <v>32.477657741935488</v>
      </c>
      <c r="T23" s="13">
        <f t="shared" si="2"/>
        <v>37.686636559139785</v>
      </c>
      <c r="U23" s="13">
        <v>3.5612846952373145</v>
      </c>
      <c r="V23" s="13">
        <v>54.822029999999998</v>
      </c>
      <c r="W23" s="13">
        <v>39.417270000000002</v>
      </c>
      <c r="X23" s="13">
        <v>44.156880000000001</v>
      </c>
      <c r="Y23" s="13">
        <v>27.92709</v>
      </c>
      <c r="Z23" s="13">
        <v>47.699399032258071</v>
      </c>
      <c r="AA23" s="13">
        <v>36.652783548387099</v>
      </c>
      <c r="AB23" s="13">
        <f t="shared" si="3"/>
        <v>42.176091290322589</v>
      </c>
      <c r="AC23" s="14">
        <v>1.6219712473358066</v>
      </c>
      <c r="AD23" s="14">
        <v>41.346589999999999</v>
      </c>
      <c r="AE23" s="14">
        <v>25.80969</v>
      </c>
      <c r="AF23" s="14">
        <v>32.075809999999997</v>
      </c>
      <c r="AG23" s="14">
        <v>17.114550000000001</v>
      </c>
      <c r="AH23" s="14">
        <v>34.162862043010755</v>
      </c>
      <c r="AI23" s="14">
        <v>25.15823817204301</v>
      </c>
      <c r="AJ23" s="13">
        <f t="shared" si="4"/>
        <v>29.66055010752688</v>
      </c>
      <c r="AK23" s="13">
        <v>2.7620524864051781</v>
      </c>
      <c r="AL23" s="14">
        <v>84.3726044</v>
      </c>
      <c r="AM23" s="14">
        <v>64.568115199999994</v>
      </c>
      <c r="AN23" s="14">
        <v>72.328804000000005</v>
      </c>
      <c r="AO23" s="14">
        <v>45.51211</v>
      </c>
      <c r="AP23" s="14">
        <v>75.215690038709681</v>
      </c>
      <c r="AQ23" s="14">
        <v>59.929687419354849</v>
      </c>
      <c r="AR23" s="13">
        <f t="shared" si="5"/>
        <v>67.572688729032265</v>
      </c>
      <c r="AT23" s="7">
        <v>0</v>
      </c>
      <c r="AV23" s="13">
        <v>3.6379999999999999</v>
      </c>
      <c r="AW23" s="13">
        <v>249.15029999999999</v>
      </c>
      <c r="AX23" s="13">
        <v>83.673230000000004</v>
      </c>
      <c r="AY23" s="13">
        <v>72.585999999999999</v>
      </c>
      <c r="AZ23" s="13">
        <v>26.264800000000001</v>
      </c>
      <c r="BA23" s="13">
        <v>172.63939666666667</v>
      </c>
      <c r="BB23" s="13">
        <v>51.168670967741932</v>
      </c>
      <c r="BC23" s="13">
        <f t="shared" si="7"/>
        <v>111.90403381720429</v>
      </c>
    </row>
    <row r="24" spans="1:55">
      <c r="A24" s="3"/>
      <c r="B24" s="11"/>
      <c r="C24" s="10">
        <f t="shared" si="0"/>
        <v>2022</v>
      </c>
      <c r="D24" s="12">
        <v>44774</v>
      </c>
      <c r="E24" s="13">
        <v>2.5139999999999998</v>
      </c>
      <c r="F24" s="13">
        <v>143.16030000000001</v>
      </c>
      <c r="G24" s="13">
        <v>58.168900000000001</v>
      </c>
      <c r="H24" s="13">
        <v>68.862380000000002</v>
      </c>
      <c r="I24" s="13">
        <v>41.110329999999998</v>
      </c>
      <c r="J24" s="13">
        <v>107.51874516129034</v>
      </c>
      <c r="K24" s="13">
        <v>57.224423548387094</v>
      </c>
      <c r="L24" s="13">
        <f t="shared" si="1"/>
        <v>38.472948870967741</v>
      </c>
      <c r="M24" s="13">
        <v>2.7150388270621115</v>
      </c>
      <c r="N24" s="13">
        <v>48.221080000000001</v>
      </c>
      <c r="O24" s="13">
        <v>33.281730000000003</v>
      </c>
      <c r="P24" s="13">
        <v>43.010219999999997</v>
      </c>
      <c r="Q24" s="13">
        <v>23.88438</v>
      </c>
      <c r="R24" s="13">
        <v>41.956191290322586</v>
      </c>
      <c r="S24" s="13">
        <v>34.989706451612896</v>
      </c>
      <c r="T24" s="13">
        <f t="shared" si="2"/>
        <v>38.472948870967741</v>
      </c>
      <c r="U24" s="13">
        <v>3.5025176210584812</v>
      </c>
      <c r="V24" s="13">
        <v>54.854190000000003</v>
      </c>
      <c r="W24" s="13">
        <v>39.106740000000002</v>
      </c>
      <c r="X24" s="13">
        <v>48.398040000000002</v>
      </c>
      <c r="Y24" s="13">
        <v>30.104749999999999</v>
      </c>
      <c r="Z24" s="13">
        <v>48.250420645161299</v>
      </c>
      <c r="AA24" s="13">
        <v>40.726660322580642</v>
      </c>
      <c r="AB24" s="13">
        <f t="shared" si="3"/>
        <v>44.48854048387097</v>
      </c>
      <c r="AC24" s="14">
        <v>1.5984644176642735</v>
      </c>
      <c r="AD24" s="14">
        <v>41.349080000000001</v>
      </c>
      <c r="AE24" s="14">
        <v>25.926880000000001</v>
      </c>
      <c r="AF24" s="14">
        <v>36.262309999999999</v>
      </c>
      <c r="AG24" s="14">
        <v>18.851469999999999</v>
      </c>
      <c r="AH24" s="14">
        <v>34.88170580645162</v>
      </c>
      <c r="AI24" s="14">
        <v>28.960989999999999</v>
      </c>
      <c r="AJ24" s="13">
        <f t="shared" si="4"/>
        <v>31.921347903225808</v>
      </c>
      <c r="AK24" s="13">
        <v>2.7150388270621115</v>
      </c>
      <c r="AL24" s="14">
        <v>90.999176000000006</v>
      </c>
      <c r="AM24" s="14">
        <v>65.700800000000001</v>
      </c>
      <c r="AN24" s="14">
        <v>81.695269999999994</v>
      </c>
      <c r="AO24" s="14">
        <v>48.944942500000003</v>
      </c>
      <c r="AP24" s="14">
        <v>80.390179612903225</v>
      </c>
      <c r="AQ24" s="14">
        <v>67.961261693548394</v>
      </c>
      <c r="AR24" s="13">
        <f t="shared" si="5"/>
        <v>74.17572065322581</v>
      </c>
      <c r="AT24" s="7">
        <v>0</v>
      </c>
      <c r="AV24" s="13">
        <v>3.657</v>
      </c>
      <c r="AW24" s="13">
        <v>261.32510000000002</v>
      </c>
      <c r="AX24" s="13">
        <v>87.421700000000001</v>
      </c>
      <c r="AY24" s="13">
        <v>129.47409999999999</v>
      </c>
      <c r="AZ24" s="13">
        <v>51.697830000000003</v>
      </c>
      <c r="BA24" s="13">
        <v>188.3978677419355</v>
      </c>
      <c r="BB24" s="13">
        <v>96.85824483870968</v>
      </c>
      <c r="BC24" s="13">
        <f t="shared" si="7"/>
        <v>142.6280562903226</v>
      </c>
    </row>
    <row r="25" spans="1:55">
      <c r="A25" s="3"/>
      <c r="B25" s="11"/>
      <c r="C25" s="10">
        <f t="shared" si="0"/>
        <v>2022</v>
      </c>
      <c r="D25" s="12">
        <v>44805</v>
      </c>
      <c r="E25" s="13">
        <v>2.4980000000000002</v>
      </c>
      <c r="F25" s="13">
        <v>109.5376</v>
      </c>
      <c r="G25" s="13">
        <v>48.621879999999997</v>
      </c>
      <c r="H25" s="13">
        <v>58.108640000000001</v>
      </c>
      <c r="I25" s="13">
        <v>35.102690000000003</v>
      </c>
      <c r="J25" s="13">
        <v>82.463946666666672</v>
      </c>
      <c r="K25" s="13">
        <v>47.883773333333338</v>
      </c>
      <c r="L25" s="13">
        <f t="shared" si="1"/>
        <v>29.822943333333335</v>
      </c>
      <c r="M25" s="13">
        <v>2.7150388270621115</v>
      </c>
      <c r="N25" s="13">
        <v>36.836709999999997</v>
      </c>
      <c r="O25" s="13">
        <v>30.385999999999999</v>
      </c>
      <c r="P25" s="13">
        <v>27.950150000000001</v>
      </c>
      <c r="Q25" s="13">
        <v>22.833670000000001</v>
      </c>
      <c r="R25" s="13">
        <v>33.969727777777777</v>
      </c>
      <c r="S25" s="13">
        <v>25.676158888888892</v>
      </c>
      <c r="T25" s="13">
        <f t="shared" si="2"/>
        <v>29.822943333333335</v>
      </c>
      <c r="U25" s="13">
        <v>3.5025176210584812</v>
      </c>
      <c r="V25" s="13">
        <v>43.52657</v>
      </c>
      <c r="W25" s="13">
        <v>34.5154</v>
      </c>
      <c r="X25" s="13">
        <v>35.170909999999999</v>
      </c>
      <c r="Y25" s="13">
        <v>27.908729999999998</v>
      </c>
      <c r="Z25" s="13">
        <v>39.521605555555553</v>
      </c>
      <c r="AA25" s="13">
        <v>31.943274444444445</v>
      </c>
      <c r="AB25" s="13">
        <f t="shared" si="3"/>
        <v>35.732439999999997</v>
      </c>
      <c r="AC25" s="14">
        <v>1.5984644176642735</v>
      </c>
      <c r="AD25" s="14">
        <v>29.903310000000001</v>
      </c>
      <c r="AE25" s="14">
        <v>24.54598</v>
      </c>
      <c r="AF25" s="14">
        <v>21.08418</v>
      </c>
      <c r="AG25" s="14">
        <v>16.06476</v>
      </c>
      <c r="AH25" s="14">
        <v>27.522274444444445</v>
      </c>
      <c r="AI25" s="14">
        <v>18.853326666666668</v>
      </c>
      <c r="AJ25" s="13">
        <f t="shared" si="4"/>
        <v>23.187800555555555</v>
      </c>
      <c r="AK25" s="13">
        <v>2.7150388270621115</v>
      </c>
      <c r="AL25" s="14">
        <v>78.527799999999999</v>
      </c>
      <c r="AM25" s="14">
        <v>65.34057</v>
      </c>
      <c r="AN25" s="14">
        <v>63.654089999999997</v>
      </c>
      <c r="AO25" s="14">
        <v>48.621402699999997</v>
      </c>
      <c r="AP25" s="14">
        <v>72.666808888888895</v>
      </c>
      <c r="AQ25" s="14">
        <v>56.972895644444442</v>
      </c>
      <c r="AR25" s="13">
        <f t="shared" si="5"/>
        <v>64.819852266666672</v>
      </c>
      <c r="AT25" s="7">
        <v>0</v>
      </c>
      <c r="AV25" s="13">
        <v>3.645</v>
      </c>
      <c r="AW25" s="13">
        <v>152.77780000000001</v>
      </c>
      <c r="AX25" s="13">
        <v>66.952870000000004</v>
      </c>
      <c r="AY25" s="13">
        <v>96.518429999999995</v>
      </c>
      <c r="AZ25" s="13">
        <v>47.612830000000002</v>
      </c>
      <c r="BA25" s="13">
        <v>114.63338666666668</v>
      </c>
      <c r="BB25" s="13">
        <v>74.782607777777784</v>
      </c>
      <c r="BC25" s="13">
        <f t="shared" si="7"/>
        <v>94.707997222222232</v>
      </c>
    </row>
    <row r="26" spans="1:55">
      <c r="A26" s="3"/>
      <c r="B26" s="11"/>
      <c r="C26" s="10">
        <f t="shared" si="0"/>
        <v>2022</v>
      </c>
      <c r="D26" s="12">
        <v>44835</v>
      </c>
      <c r="E26" s="13">
        <v>2.5230000000000001</v>
      </c>
      <c r="F26" s="13">
        <v>36.877740000000003</v>
      </c>
      <c r="G26" s="13">
        <v>33.714860000000002</v>
      </c>
      <c r="H26" s="13">
        <v>33.259459999999997</v>
      </c>
      <c r="I26" s="13">
        <v>27.719660000000001</v>
      </c>
      <c r="J26" s="13">
        <v>35.483352043010754</v>
      </c>
      <c r="K26" s="13">
        <v>30.817182580645159</v>
      </c>
      <c r="L26" s="13">
        <f t="shared" si="1"/>
        <v>28.490817741935487</v>
      </c>
      <c r="M26" s="13">
        <v>2.597504678704444</v>
      </c>
      <c r="N26" s="13">
        <v>29.642520000000001</v>
      </c>
      <c r="O26" s="13">
        <v>25.660499999999999</v>
      </c>
      <c r="P26" s="13">
        <v>32.488570000000003</v>
      </c>
      <c r="Q26" s="13">
        <v>24.790120000000002</v>
      </c>
      <c r="R26" s="13">
        <v>27.887005806451612</v>
      </c>
      <c r="S26" s="13">
        <v>29.094629677419359</v>
      </c>
      <c r="T26" s="13">
        <f t="shared" si="2"/>
        <v>28.490817741935487</v>
      </c>
      <c r="U26" s="13">
        <v>3.3497232281935139</v>
      </c>
      <c r="V26" s="13">
        <v>35.259259999999998</v>
      </c>
      <c r="W26" s="13">
        <v>30.550560000000001</v>
      </c>
      <c r="X26" s="13">
        <v>37.886859999999999</v>
      </c>
      <c r="Y26" s="13">
        <v>29.558859999999999</v>
      </c>
      <c r="Z26" s="13">
        <v>33.183381505376339</v>
      </c>
      <c r="AA26" s="13">
        <v>34.215376129032258</v>
      </c>
      <c r="AB26" s="13">
        <f t="shared" si="3"/>
        <v>33.699378817204298</v>
      </c>
      <c r="AC26" s="14">
        <v>1.527943928649673</v>
      </c>
      <c r="AD26" s="14">
        <v>22.31784</v>
      </c>
      <c r="AE26" s="14">
        <v>19.52206</v>
      </c>
      <c r="AF26" s="14">
        <v>25.721800000000002</v>
      </c>
      <c r="AG26" s="14">
        <v>18.81925</v>
      </c>
      <c r="AH26" s="14">
        <v>21.08529182795699</v>
      </c>
      <c r="AI26" s="14">
        <v>22.678740322580648</v>
      </c>
      <c r="AJ26" s="13">
        <f t="shared" si="4"/>
        <v>21.882016075268819</v>
      </c>
      <c r="AK26" s="13">
        <v>2.597504678704444</v>
      </c>
      <c r="AL26" s="14">
        <v>64.820819999999998</v>
      </c>
      <c r="AM26" s="14">
        <v>58.778500000000001</v>
      </c>
      <c r="AN26" s="14">
        <v>66.991460000000004</v>
      </c>
      <c r="AO26" s="14">
        <v>51.796970000000002</v>
      </c>
      <c r="AP26" s="14">
        <v>62.157001505376343</v>
      </c>
      <c r="AQ26" s="14">
        <v>60.292813870967741</v>
      </c>
      <c r="AR26" s="13">
        <f t="shared" si="5"/>
        <v>61.224907688172038</v>
      </c>
      <c r="AT26" s="7">
        <v>0</v>
      </c>
      <c r="AV26" s="13">
        <v>3.6760000000000002</v>
      </c>
      <c r="AW26" s="13">
        <v>60.552900000000001</v>
      </c>
      <c r="AX26" s="13">
        <v>48.544240000000002</v>
      </c>
      <c r="AY26" s="13">
        <v>53.979129999999998</v>
      </c>
      <c r="AZ26" s="13">
        <v>46.179630000000003</v>
      </c>
      <c r="BA26" s="13">
        <v>55.258759569892476</v>
      </c>
      <c r="BB26" s="13">
        <v>50.540640752688176</v>
      </c>
      <c r="BC26" s="13">
        <f t="shared" si="7"/>
        <v>52.899700161290326</v>
      </c>
    </row>
    <row r="27" spans="1:55">
      <c r="A27" s="3"/>
      <c r="B27" s="11"/>
      <c r="C27" s="10">
        <f t="shared" si="0"/>
        <v>2022</v>
      </c>
      <c r="D27" s="12">
        <v>44866</v>
      </c>
      <c r="E27" s="13">
        <v>2.5910000000000002</v>
      </c>
      <c r="F27" s="13">
        <v>35.418709999999997</v>
      </c>
      <c r="G27" s="13">
        <v>32.270870000000002</v>
      </c>
      <c r="H27" s="13">
        <v>34.757980000000003</v>
      </c>
      <c r="I27" s="13">
        <v>28.430409999999998</v>
      </c>
      <c r="J27" s="13">
        <v>34.017244479889044</v>
      </c>
      <c r="K27" s="13">
        <v>31.940851054091542</v>
      </c>
      <c r="L27" s="13">
        <f t="shared" si="1"/>
        <v>29.644496629681001</v>
      </c>
      <c r="M27" s="13">
        <v>2.7738059012409448</v>
      </c>
      <c r="N27" s="13">
        <v>30.25722</v>
      </c>
      <c r="O27" s="13">
        <v>27.20965</v>
      </c>
      <c r="P27" s="13">
        <v>33.302399999999999</v>
      </c>
      <c r="Q27" s="13">
        <v>26.75769</v>
      </c>
      <c r="R27" s="13">
        <v>28.900396185852983</v>
      </c>
      <c r="S27" s="13">
        <v>30.388597073509015</v>
      </c>
      <c r="T27" s="13">
        <f t="shared" si="2"/>
        <v>29.644496629681001</v>
      </c>
      <c r="U27" s="13">
        <v>3.5730381100730817</v>
      </c>
      <c r="V27" s="13">
        <v>35.286230000000003</v>
      </c>
      <c r="W27" s="13">
        <v>31.091850000000001</v>
      </c>
      <c r="X27" s="13">
        <v>38.501950000000001</v>
      </c>
      <c r="Y27" s="13">
        <v>30.640709999999999</v>
      </c>
      <c r="Z27" s="13">
        <v>33.41882919556172</v>
      </c>
      <c r="AA27" s="13">
        <v>35.002008196948687</v>
      </c>
      <c r="AB27" s="13">
        <f t="shared" si="3"/>
        <v>34.210418696255203</v>
      </c>
      <c r="AC27" s="14">
        <v>1.6219712473358066</v>
      </c>
      <c r="AD27" s="14">
        <v>23.47588</v>
      </c>
      <c r="AE27" s="14">
        <v>20.896640000000001</v>
      </c>
      <c r="AF27" s="14">
        <v>26.190799999999999</v>
      </c>
      <c r="AG27" s="14">
        <v>19.883410000000001</v>
      </c>
      <c r="AH27" s="14">
        <v>22.327563717059643</v>
      </c>
      <c r="AI27" s="14">
        <v>23.382655492371708</v>
      </c>
      <c r="AJ27" s="13">
        <f t="shared" si="4"/>
        <v>22.855109604715675</v>
      </c>
      <c r="AK27" s="13">
        <v>2.7738059012409448</v>
      </c>
      <c r="AL27" s="14">
        <v>64.77337</v>
      </c>
      <c r="AM27" s="14">
        <v>60.408496900000003</v>
      </c>
      <c r="AN27" s="14">
        <v>68.302959999999999</v>
      </c>
      <c r="AO27" s="14">
        <v>53.736069999999998</v>
      </c>
      <c r="AP27" s="14">
        <v>62.830063113592232</v>
      </c>
      <c r="AQ27" s="14">
        <v>61.817562371705961</v>
      </c>
      <c r="AR27" s="13">
        <f t="shared" si="5"/>
        <v>62.323812742649096</v>
      </c>
      <c r="AT27" s="7">
        <v>0</v>
      </c>
      <c r="AV27" s="13">
        <v>3.786</v>
      </c>
      <c r="AW27" s="13">
        <v>47.755499999999998</v>
      </c>
      <c r="AX27" s="13">
        <v>45.483930000000001</v>
      </c>
      <c r="AY27" s="13">
        <v>53.1053</v>
      </c>
      <c r="AZ27" s="13">
        <v>46.376300000000001</v>
      </c>
      <c r="BA27" s="13">
        <v>46.744163009708743</v>
      </c>
      <c r="BB27" s="13">
        <v>50.109448404993067</v>
      </c>
      <c r="BC27" s="13">
        <f t="shared" si="7"/>
        <v>48.426805707350908</v>
      </c>
    </row>
    <row r="28" spans="1:55">
      <c r="A28" s="3"/>
      <c r="B28" s="11"/>
      <c r="C28" s="10">
        <f t="shared" si="0"/>
        <v>2022</v>
      </c>
      <c r="D28" s="12">
        <v>44896</v>
      </c>
      <c r="E28" s="13">
        <v>2.7589999999999999</v>
      </c>
      <c r="F28" s="13">
        <v>38.55048</v>
      </c>
      <c r="G28" s="13">
        <v>33.22775</v>
      </c>
      <c r="H28" s="13">
        <v>40.981430000000003</v>
      </c>
      <c r="I28" s="13">
        <v>32.461039999999997</v>
      </c>
      <c r="J28" s="13">
        <v>36.203900107526877</v>
      </c>
      <c r="K28" s="13">
        <v>37.225129032258067</v>
      </c>
      <c r="L28" s="13">
        <f t="shared" si="1"/>
        <v>33.431375591397853</v>
      </c>
      <c r="M28" s="13">
        <v>2.8913400495986119</v>
      </c>
      <c r="N28" s="13">
        <v>34.266249999999999</v>
      </c>
      <c r="O28" s="13">
        <v>30.19894</v>
      </c>
      <c r="P28" s="13">
        <v>38.332410000000003</v>
      </c>
      <c r="Q28" s="13">
        <v>29.388999999999999</v>
      </c>
      <c r="R28" s="13">
        <v>32.473134838709676</v>
      </c>
      <c r="S28" s="13">
        <v>34.389616344086022</v>
      </c>
      <c r="T28" s="13">
        <f t="shared" si="2"/>
        <v>33.431375591397853</v>
      </c>
      <c r="U28" s="13">
        <v>3.7258325029380486</v>
      </c>
      <c r="V28" s="13">
        <v>38.209049999999998</v>
      </c>
      <c r="W28" s="13">
        <v>34.31803</v>
      </c>
      <c r="X28" s="13">
        <v>42.78246</v>
      </c>
      <c r="Y28" s="13">
        <v>33.185960000000001</v>
      </c>
      <c r="Z28" s="13">
        <v>36.4936540860215</v>
      </c>
      <c r="AA28" s="13">
        <v>38.55174494623656</v>
      </c>
      <c r="AB28" s="13">
        <f t="shared" si="3"/>
        <v>37.52269951612903</v>
      </c>
      <c r="AC28" s="14">
        <v>1.6924917363504071</v>
      </c>
      <c r="AD28" s="14">
        <v>26.012640000000001</v>
      </c>
      <c r="AE28" s="14">
        <v>24.136150000000001</v>
      </c>
      <c r="AF28" s="14">
        <v>30.23489</v>
      </c>
      <c r="AG28" s="14">
        <v>22.70074</v>
      </c>
      <c r="AH28" s="14">
        <v>25.185370215053762</v>
      </c>
      <c r="AI28" s="14">
        <v>26.913383010752689</v>
      </c>
      <c r="AJ28" s="13">
        <f t="shared" si="4"/>
        <v>26.049376612903224</v>
      </c>
      <c r="AK28" s="13">
        <v>2.8913400495986119</v>
      </c>
      <c r="AL28" s="14">
        <v>67.421440000000004</v>
      </c>
      <c r="AM28" s="14">
        <v>63.327896099999997</v>
      </c>
      <c r="AN28" s="14">
        <v>67.211179999999999</v>
      </c>
      <c r="AO28" s="14">
        <v>54.802417800000001</v>
      </c>
      <c r="AP28" s="14">
        <v>65.61675935591397</v>
      </c>
      <c r="AQ28" s="14">
        <v>61.740650427956986</v>
      </c>
      <c r="AR28" s="13">
        <f t="shared" si="5"/>
        <v>63.678704891935482</v>
      </c>
      <c r="AT28" s="7">
        <v>0</v>
      </c>
      <c r="AV28" s="13">
        <v>3.9830000000000001</v>
      </c>
      <c r="AW28" s="13">
        <v>51.833329999999997</v>
      </c>
      <c r="AX28" s="13">
        <v>49.126530000000002</v>
      </c>
      <c r="AY28" s="13">
        <v>68.365700000000004</v>
      </c>
      <c r="AZ28" s="13">
        <v>59.327330000000003</v>
      </c>
      <c r="BA28" s="13">
        <v>50.64000956989247</v>
      </c>
      <c r="BB28" s="13">
        <v>64.381042258064525</v>
      </c>
      <c r="BC28" s="13">
        <f t="shared" si="7"/>
        <v>57.510525913978498</v>
      </c>
    </row>
    <row r="29" spans="1:55">
      <c r="A29" s="3"/>
      <c r="B29" s="11"/>
      <c r="C29" s="10">
        <f t="shared" si="0"/>
        <v>2023</v>
      </c>
      <c r="D29" s="12">
        <v>44927</v>
      </c>
      <c r="E29" s="13">
        <v>2.863</v>
      </c>
      <c r="F29" s="13">
        <v>37.501449999999998</v>
      </c>
      <c r="G29" s="13">
        <v>36.149250000000002</v>
      </c>
      <c r="H29" s="13">
        <v>40.601999999999997</v>
      </c>
      <c r="I29" s="13">
        <v>30.13775</v>
      </c>
      <c r="J29" s="13">
        <v>36.87623924731183</v>
      </c>
      <c r="K29" s="13">
        <v>35.76369086021505</v>
      </c>
      <c r="L29" s="13">
        <f t="shared" si="1"/>
        <v>32.790816666666665</v>
      </c>
      <c r="M29" s="13">
        <v>3.0120593733767715</v>
      </c>
      <c r="N29" s="13">
        <v>34.326720000000002</v>
      </c>
      <c r="O29" s="13">
        <v>30.59985</v>
      </c>
      <c r="P29" s="13">
        <v>37.436019999999999</v>
      </c>
      <c r="Q29" s="13">
        <v>27.794450000000001</v>
      </c>
      <c r="R29" s="13">
        <v>32.603543548387094</v>
      </c>
      <c r="S29" s="13">
        <v>32.978089784946235</v>
      </c>
      <c r="T29" s="13">
        <f t="shared" si="2"/>
        <v>32.790816666666665</v>
      </c>
      <c r="U29" s="13">
        <v>4.2720842108451427</v>
      </c>
      <c r="V29" s="13">
        <v>41.698180000000001</v>
      </c>
      <c r="W29" s="13">
        <v>37.30733</v>
      </c>
      <c r="X29" s="13">
        <v>44.52373</v>
      </c>
      <c r="Y29" s="13">
        <v>34.168579999999999</v>
      </c>
      <c r="Z29" s="13">
        <v>39.668002043010752</v>
      </c>
      <c r="AA29" s="13">
        <v>39.735864946236553</v>
      </c>
      <c r="AB29" s="13">
        <f t="shared" si="3"/>
        <v>39.701933494623653</v>
      </c>
      <c r="AC29" s="14">
        <v>1.9920392668547573</v>
      </c>
      <c r="AD29" s="14">
        <v>28.556360000000002</v>
      </c>
      <c r="AE29" s="14">
        <v>25.14057</v>
      </c>
      <c r="AF29" s="14">
        <v>30.87679</v>
      </c>
      <c r="AG29" s="14">
        <v>21.436489999999999</v>
      </c>
      <c r="AH29" s="14">
        <v>26.977016236559137</v>
      </c>
      <c r="AI29" s="14">
        <v>26.51192010752688</v>
      </c>
      <c r="AJ29" s="13">
        <f t="shared" si="4"/>
        <v>26.744468172043007</v>
      </c>
      <c r="AK29" s="13">
        <v>3.0120593733767715</v>
      </c>
      <c r="AL29" s="14">
        <v>69.157234200000005</v>
      </c>
      <c r="AM29" s="14">
        <v>65.384895299999997</v>
      </c>
      <c r="AN29" s="14">
        <v>67.661439999999999</v>
      </c>
      <c r="AO29" s="14">
        <v>52.746099999999998</v>
      </c>
      <c r="AP29" s="14">
        <v>67.413034493548381</v>
      </c>
      <c r="AQ29" s="14">
        <v>60.76509999999999</v>
      </c>
      <c r="AR29" s="13">
        <f t="shared" si="5"/>
        <v>64.089067246774192</v>
      </c>
      <c r="AT29" s="7">
        <v>0</v>
      </c>
      <c r="AV29" s="13">
        <v>4.09</v>
      </c>
      <c r="AW29" s="13">
        <v>52.99409</v>
      </c>
      <c r="AX29" s="13">
        <v>54.27928</v>
      </c>
      <c r="AY29" s="13">
        <v>69.533500000000004</v>
      </c>
      <c r="AZ29" s="13">
        <v>59.336390000000002</v>
      </c>
      <c r="BA29" s="13">
        <v>53.588317634408597</v>
      </c>
      <c r="BB29" s="13">
        <v>64.818707204301077</v>
      </c>
      <c r="BC29" s="13">
        <f t="shared" si="7"/>
        <v>59.203512419354837</v>
      </c>
    </row>
    <row r="30" spans="1:55">
      <c r="A30" s="3"/>
      <c r="B30" s="11"/>
      <c r="C30" s="10">
        <f t="shared" si="0"/>
        <v>2023</v>
      </c>
      <c r="D30" s="12">
        <v>44958</v>
      </c>
      <c r="E30" s="13">
        <v>2.819</v>
      </c>
      <c r="F30" s="13">
        <v>36.800800000000002</v>
      </c>
      <c r="G30" s="13">
        <v>33.402900000000002</v>
      </c>
      <c r="H30" s="13">
        <v>35.203650000000003</v>
      </c>
      <c r="I30" s="13">
        <v>26.9877</v>
      </c>
      <c r="J30" s="13">
        <v>35.344557142857141</v>
      </c>
      <c r="K30" s="13">
        <v>31.682528571428577</v>
      </c>
      <c r="L30" s="13">
        <f t="shared" si="1"/>
        <v>31.804535714285713</v>
      </c>
      <c r="M30" s="13">
        <v>2.8680565348089582</v>
      </c>
      <c r="N30" s="13">
        <v>31.655049999999999</v>
      </c>
      <c r="O30" s="13">
        <v>29.928889999999999</v>
      </c>
      <c r="P30" s="13">
        <v>36.134410000000003</v>
      </c>
      <c r="Q30" s="13">
        <v>28.10633</v>
      </c>
      <c r="R30" s="13">
        <v>30.91526714285714</v>
      </c>
      <c r="S30" s="13">
        <v>32.693804285714286</v>
      </c>
      <c r="T30" s="13">
        <f t="shared" si="2"/>
        <v>31.804535714285713</v>
      </c>
      <c r="U30" s="13">
        <v>4.0680801895407397</v>
      </c>
      <c r="V30" s="13">
        <v>41.695459999999997</v>
      </c>
      <c r="W30" s="13">
        <v>36.636479999999999</v>
      </c>
      <c r="X30" s="13">
        <v>44.354329999999997</v>
      </c>
      <c r="Y30" s="13">
        <v>34.524039999999999</v>
      </c>
      <c r="Z30" s="13">
        <v>39.527325714285709</v>
      </c>
      <c r="AA30" s="13">
        <v>40.141348571428566</v>
      </c>
      <c r="AB30" s="13">
        <f t="shared" si="3"/>
        <v>39.834337142857137</v>
      </c>
      <c r="AC30" s="14">
        <v>1.8960373744762149</v>
      </c>
      <c r="AD30" s="14">
        <v>26.291419999999999</v>
      </c>
      <c r="AE30" s="14">
        <v>23.686530000000001</v>
      </c>
      <c r="AF30" s="14">
        <v>30.419180000000001</v>
      </c>
      <c r="AG30" s="14">
        <v>21.931170000000002</v>
      </c>
      <c r="AH30" s="14">
        <v>25.175038571428569</v>
      </c>
      <c r="AI30" s="14">
        <v>26.781461428571429</v>
      </c>
      <c r="AJ30" s="13">
        <f t="shared" si="4"/>
        <v>25.978249999999999</v>
      </c>
      <c r="AK30" s="13">
        <v>2.8680565348089582</v>
      </c>
      <c r="AL30" s="14">
        <v>66.620130000000003</v>
      </c>
      <c r="AM30" s="14">
        <v>62.367984800000002</v>
      </c>
      <c r="AN30" s="14">
        <v>65.023780000000002</v>
      </c>
      <c r="AO30" s="14">
        <v>53.927787799999997</v>
      </c>
      <c r="AP30" s="14">
        <v>64.797782057142854</v>
      </c>
      <c r="AQ30" s="14">
        <v>60.268354771428577</v>
      </c>
      <c r="AR30" s="13">
        <f t="shared" si="5"/>
        <v>62.533068414285715</v>
      </c>
      <c r="AT30" s="7">
        <v>0</v>
      </c>
      <c r="AV30" s="13">
        <v>3.98</v>
      </c>
      <c r="AW30" s="13">
        <v>50.103209999999997</v>
      </c>
      <c r="AX30" s="13">
        <v>50.738340000000001</v>
      </c>
      <c r="AY30" s="13">
        <v>60.1449</v>
      </c>
      <c r="AZ30" s="13">
        <v>52.11956</v>
      </c>
      <c r="BA30" s="13">
        <v>50.375408571428565</v>
      </c>
      <c r="BB30" s="13">
        <v>56.705468571428568</v>
      </c>
      <c r="BC30" s="13">
        <f t="shared" si="7"/>
        <v>53.540438571428567</v>
      </c>
    </row>
    <row r="31" spans="1:55">
      <c r="A31" s="3"/>
      <c r="B31" s="11"/>
      <c r="C31" s="10">
        <f t="shared" si="0"/>
        <v>2023</v>
      </c>
      <c r="D31" s="12">
        <v>44986</v>
      </c>
      <c r="E31" s="13">
        <v>2.6640000000000001</v>
      </c>
      <c r="F31" s="13">
        <v>31.90485</v>
      </c>
      <c r="G31" s="13">
        <v>31.0518</v>
      </c>
      <c r="H31" s="13">
        <v>29.232849999999999</v>
      </c>
      <c r="I31" s="13">
        <v>22.7895</v>
      </c>
      <c r="J31" s="13">
        <v>31.54778600269179</v>
      </c>
      <c r="K31" s="13">
        <v>26.53583539703903</v>
      </c>
      <c r="L31" s="13">
        <f t="shared" si="1"/>
        <v>27.000091554508749</v>
      </c>
      <c r="M31" s="13">
        <v>2.8800567713562755</v>
      </c>
      <c r="N31" s="13">
        <v>29.489280000000001</v>
      </c>
      <c r="O31" s="13">
        <v>29.150010000000002</v>
      </c>
      <c r="P31" s="13">
        <v>27.23019</v>
      </c>
      <c r="Q31" s="13">
        <v>21.072900000000001</v>
      </c>
      <c r="R31" s="13">
        <v>29.347270619111711</v>
      </c>
      <c r="S31" s="13">
        <v>24.652912489905788</v>
      </c>
      <c r="T31" s="13">
        <f t="shared" si="2"/>
        <v>27.000091554508749</v>
      </c>
      <c r="U31" s="13">
        <v>4.0920806626353752</v>
      </c>
      <c r="V31" s="13">
        <v>35.412109999999998</v>
      </c>
      <c r="W31" s="13">
        <v>34.602260000000001</v>
      </c>
      <c r="X31" s="13">
        <v>35.004719999999999</v>
      </c>
      <c r="Y31" s="13">
        <v>28.732479999999999</v>
      </c>
      <c r="Z31" s="13">
        <v>35.073128371467028</v>
      </c>
      <c r="AA31" s="13">
        <v>32.379327483176311</v>
      </c>
      <c r="AB31" s="13">
        <f t="shared" si="3"/>
        <v>33.726227927321673</v>
      </c>
      <c r="AC31" s="14">
        <v>1.9080376110235326</v>
      </c>
      <c r="AD31" s="14">
        <v>24.38503</v>
      </c>
      <c r="AE31" s="14">
        <v>24.125889999999998</v>
      </c>
      <c r="AF31" s="14">
        <v>21.846609999999998</v>
      </c>
      <c r="AG31" s="14">
        <v>16.068629999999999</v>
      </c>
      <c r="AH31" s="14">
        <v>24.276560901749662</v>
      </c>
      <c r="AI31" s="14">
        <v>19.428101547779271</v>
      </c>
      <c r="AJ31" s="13">
        <f t="shared" si="4"/>
        <v>21.852331224764466</v>
      </c>
      <c r="AK31" s="13">
        <v>2.8800567713562755</v>
      </c>
      <c r="AL31" s="14">
        <v>60.474513999999999</v>
      </c>
      <c r="AM31" s="14">
        <v>59.870552099999998</v>
      </c>
      <c r="AN31" s="14">
        <v>53.7129555</v>
      </c>
      <c r="AO31" s="14">
        <v>41.877986900000003</v>
      </c>
      <c r="AP31" s="14">
        <v>60.22171164347241</v>
      </c>
      <c r="AQ31" s="14">
        <v>48.759153030820997</v>
      </c>
      <c r="AR31" s="13">
        <f t="shared" si="5"/>
        <v>54.4904323371467</v>
      </c>
      <c r="AT31" s="7">
        <v>0</v>
      </c>
      <c r="AV31" s="13">
        <v>3.6859999999999999</v>
      </c>
      <c r="AW31" s="13">
        <v>43.631999999999998</v>
      </c>
      <c r="AX31" s="13">
        <v>44.767380000000003</v>
      </c>
      <c r="AY31" s="13">
        <v>48.011519999999997</v>
      </c>
      <c r="AZ31" s="13">
        <v>41.785530000000001</v>
      </c>
      <c r="BA31" s="13">
        <v>44.107239811574701</v>
      </c>
      <c r="BB31" s="13">
        <v>45.405486500672943</v>
      </c>
      <c r="BC31" s="13">
        <f t="shared" si="7"/>
        <v>44.756363156123825</v>
      </c>
    </row>
    <row r="32" spans="1:55">
      <c r="A32" s="3"/>
      <c r="B32" s="11"/>
      <c r="C32" s="10">
        <f t="shared" si="0"/>
        <v>2023</v>
      </c>
      <c r="D32" s="12">
        <v>45017</v>
      </c>
      <c r="E32" s="13">
        <v>2.3780000000000001</v>
      </c>
      <c r="F32" s="13">
        <v>23.140450000000001</v>
      </c>
      <c r="G32" s="13">
        <v>19.637699999999999</v>
      </c>
      <c r="H32" s="13">
        <v>19.91085</v>
      </c>
      <c r="I32" s="13">
        <v>14.972200000000001</v>
      </c>
      <c r="J32" s="13">
        <v>21.583672222222223</v>
      </c>
      <c r="K32" s="13">
        <v>17.715894444444444</v>
      </c>
      <c r="L32" s="13">
        <f t="shared" si="1"/>
        <v>20.709848333333333</v>
      </c>
      <c r="M32" s="13">
        <v>2.8800567713562755</v>
      </c>
      <c r="N32" s="13">
        <v>23.23555</v>
      </c>
      <c r="O32" s="13">
        <v>25.164370000000002</v>
      </c>
      <c r="P32" s="13">
        <v>17.834040000000002</v>
      </c>
      <c r="Q32" s="13">
        <v>16.692959999999999</v>
      </c>
      <c r="R32" s="13">
        <v>24.092803333333332</v>
      </c>
      <c r="S32" s="13">
        <v>17.326893333333334</v>
      </c>
      <c r="T32" s="13">
        <f t="shared" si="2"/>
        <v>20.709848333333333</v>
      </c>
      <c r="U32" s="13">
        <v>4.0920806626353752</v>
      </c>
      <c r="V32" s="13">
        <v>28.68497</v>
      </c>
      <c r="W32" s="13">
        <v>28.880960000000002</v>
      </c>
      <c r="X32" s="13">
        <v>24.373069999999998</v>
      </c>
      <c r="Y32" s="13">
        <v>22.847529999999999</v>
      </c>
      <c r="Z32" s="13">
        <v>28.772076666666667</v>
      </c>
      <c r="AA32" s="13">
        <v>23.69505222222222</v>
      </c>
      <c r="AB32" s="13">
        <f t="shared" si="3"/>
        <v>26.233564444444443</v>
      </c>
      <c r="AC32" s="14">
        <v>1.9080376110235326</v>
      </c>
      <c r="AD32" s="14">
        <v>17.67285</v>
      </c>
      <c r="AE32" s="14">
        <v>20.572099999999999</v>
      </c>
      <c r="AF32" s="14">
        <v>12.74555</v>
      </c>
      <c r="AG32" s="14">
        <v>12.237690000000001</v>
      </c>
      <c r="AH32" s="14">
        <v>18.961405555555555</v>
      </c>
      <c r="AI32" s="14">
        <v>12.519834444444443</v>
      </c>
      <c r="AJ32" s="13">
        <f t="shared" si="4"/>
        <v>15.74062</v>
      </c>
      <c r="AK32" s="13">
        <v>2.8800567713562755</v>
      </c>
      <c r="AL32" s="14">
        <v>46.868079999999999</v>
      </c>
      <c r="AM32" s="14">
        <v>46.97587</v>
      </c>
      <c r="AN32" s="14">
        <v>39.221237199999997</v>
      </c>
      <c r="AO32" s="14">
        <v>33.921142600000003</v>
      </c>
      <c r="AP32" s="14">
        <v>46.915986666666669</v>
      </c>
      <c r="AQ32" s="14">
        <v>36.865639599999994</v>
      </c>
      <c r="AR32" s="13">
        <f t="shared" si="5"/>
        <v>41.890813133333332</v>
      </c>
      <c r="AT32" s="7">
        <v>0</v>
      </c>
      <c r="AV32" s="13">
        <v>3.109</v>
      </c>
      <c r="AW32" s="13">
        <v>29.9754</v>
      </c>
      <c r="AX32" s="13">
        <v>30.5</v>
      </c>
      <c r="AY32" s="13">
        <v>31.330210000000001</v>
      </c>
      <c r="AZ32" s="13">
        <v>25.326599999999999</v>
      </c>
      <c r="BA32" s="13">
        <v>30.208555555555559</v>
      </c>
      <c r="BB32" s="13">
        <v>28.661938888888891</v>
      </c>
      <c r="BC32" s="13">
        <f t="shared" si="7"/>
        <v>29.435247222222223</v>
      </c>
    </row>
    <row r="33" spans="1:55">
      <c r="A33" s="3"/>
      <c r="B33" s="11"/>
      <c r="C33" s="10">
        <f t="shared" si="0"/>
        <v>2023</v>
      </c>
      <c r="D33" s="12">
        <v>45047</v>
      </c>
      <c r="E33" s="13">
        <v>2.351</v>
      </c>
      <c r="F33" s="13">
        <v>23.793199999999999</v>
      </c>
      <c r="G33" s="13">
        <v>21.141200000000001</v>
      </c>
      <c r="H33" s="13">
        <v>18.530349999999999</v>
      </c>
      <c r="I33" s="13">
        <v>9.7195499999999999</v>
      </c>
      <c r="J33" s="13">
        <v>22.624038709677418</v>
      </c>
      <c r="K33" s="13">
        <v>14.6460188172043</v>
      </c>
      <c r="L33" s="13">
        <f t="shared" si="1"/>
        <v>17.474440107526881</v>
      </c>
      <c r="M33" s="13">
        <v>2.8080553520723686</v>
      </c>
      <c r="N33" s="13">
        <v>20.961279999999999</v>
      </c>
      <c r="O33" s="13">
        <v>24.059670000000001</v>
      </c>
      <c r="P33" s="13">
        <v>13.29623</v>
      </c>
      <c r="Q33" s="13">
        <v>11.766069999999999</v>
      </c>
      <c r="R33" s="13">
        <v>22.327236881720431</v>
      </c>
      <c r="S33" s="13">
        <v>12.621643333333333</v>
      </c>
      <c r="T33" s="13">
        <f t="shared" si="2"/>
        <v>17.474440107526881</v>
      </c>
      <c r="U33" s="13">
        <v>3.9840785337095146</v>
      </c>
      <c r="V33" s="13">
        <v>26.24202</v>
      </c>
      <c r="W33" s="13">
        <v>28.50019</v>
      </c>
      <c r="X33" s="13">
        <v>18.83333</v>
      </c>
      <c r="Y33" s="13">
        <v>14.69158</v>
      </c>
      <c r="Z33" s="13">
        <v>27.237557311827956</v>
      </c>
      <c r="AA33" s="13">
        <v>17.007397204301075</v>
      </c>
      <c r="AB33" s="13">
        <f t="shared" si="3"/>
        <v>22.122477258064514</v>
      </c>
      <c r="AC33" s="14">
        <v>1.8600366648342614</v>
      </c>
      <c r="AD33" s="14">
        <v>15.87477</v>
      </c>
      <c r="AE33" s="14">
        <v>18.794779999999999</v>
      </c>
      <c r="AF33" s="14">
        <v>8.5192969999999999</v>
      </c>
      <c r="AG33" s="14">
        <v>8.2473519999999994</v>
      </c>
      <c r="AH33" s="14">
        <v>17.162086236559141</v>
      </c>
      <c r="AI33" s="14">
        <v>8.3994072688172032</v>
      </c>
      <c r="AJ33" s="13">
        <f t="shared" si="4"/>
        <v>12.780746752688172</v>
      </c>
      <c r="AK33" s="13">
        <v>2.8080553520723686</v>
      </c>
      <c r="AL33" s="14">
        <v>46.866626699999998</v>
      </c>
      <c r="AM33" s="14">
        <v>46.067577399999998</v>
      </c>
      <c r="AN33" s="14">
        <v>35.4036331</v>
      </c>
      <c r="AO33" s="14">
        <v>26.205110000000001</v>
      </c>
      <c r="AP33" s="14">
        <v>46.51435765376344</v>
      </c>
      <c r="AQ33" s="14">
        <v>31.348370227956988</v>
      </c>
      <c r="AR33" s="13">
        <f t="shared" si="5"/>
        <v>38.931363940860216</v>
      </c>
      <c r="AT33" s="7">
        <v>0</v>
      </c>
      <c r="AV33" s="13">
        <v>3.0390000000000001</v>
      </c>
      <c r="AW33" s="13">
        <v>31.692889999999998</v>
      </c>
      <c r="AX33" s="13">
        <v>31.5</v>
      </c>
      <c r="AY33" s="13">
        <v>28.935960000000001</v>
      </c>
      <c r="AZ33" s="13">
        <v>19.316800000000001</v>
      </c>
      <c r="BA33" s="13">
        <v>31.607852473118282</v>
      </c>
      <c r="BB33" s="13">
        <v>24.695255053763439</v>
      </c>
      <c r="BC33" s="13">
        <f t="shared" si="7"/>
        <v>28.151553763440859</v>
      </c>
    </row>
    <row r="34" spans="1:55">
      <c r="A34" s="3"/>
      <c r="B34" s="11"/>
      <c r="C34" s="10">
        <f t="shared" si="0"/>
        <v>2023</v>
      </c>
      <c r="D34" s="12">
        <v>45078</v>
      </c>
      <c r="E34" s="13">
        <v>2.39</v>
      </c>
      <c r="F34" s="13">
        <v>48.61665</v>
      </c>
      <c r="G34" s="13">
        <v>29.684650000000001</v>
      </c>
      <c r="H34" s="13">
        <v>18.912600000000001</v>
      </c>
      <c r="I34" s="13">
        <v>7.9928499999999998</v>
      </c>
      <c r="J34" s="13">
        <v>40.623138888888889</v>
      </c>
      <c r="K34" s="13">
        <v>14.302038888888889</v>
      </c>
      <c r="L34" s="13">
        <f t="shared" si="1"/>
        <v>24.947069111111112</v>
      </c>
      <c r="M34" s="13">
        <v>2.7360539327884617</v>
      </c>
      <c r="N34" s="13">
        <v>32.837560000000003</v>
      </c>
      <c r="O34" s="13">
        <v>27.21368</v>
      </c>
      <c r="P34" s="13">
        <v>22.593820000000001</v>
      </c>
      <c r="Q34" s="13">
        <v>15.10318</v>
      </c>
      <c r="R34" s="13">
        <v>30.463032888888893</v>
      </c>
      <c r="S34" s="13">
        <v>19.431105333333335</v>
      </c>
      <c r="T34" s="13">
        <f t="shared" si="2"/>
        <v>24.947069111111112</v>
      </c>
      <c r="U34" s="13">
        <v>3.8880766413309722</v>
      </c>
      <c r="V34" s="13">
        <v>39.926299999999998</v>
      </c>
      <c r="W34" s="13">
        <v>33.059620000000002</v>
      </c>
      <c r="X34" s="13">
        <v>29.281700000000001</v>
      </c>
      <c r="Y34" s="13">
        <v>20.860289999999999</v>
      </c>
      <c r="Z34" s="13">
        <v>37.027035111111111</v>
      </c>
      <c r="AA34" s="13">
        <v>25.725993555555554</v>
      </c>
      <c r="AB34" s="13">
        <f t="shared" si="3"/>
        <v>31.376514333333333</v>
      </c>
      <c r="AC34" s="14">
        <v>1.81203571864499</v>
      </c>
      <c r="AD34" s="14">
        <v>26.843830000000001</v>
      </c>
      <c r="AE34" s="14">
        <v>21.870370000000001</v>
      </c>
      <c r="AF34" s="14">
        <v>17.195119999999999</v>
      </c>
      <c r="AG34" s="14">
        <v>10.37965</v>
      </c>
      <c r="AH34" s="14">
        <v>24.743924666666665</v>
      </c>
      <c r="AI34" s="14">
        <v>14.31747711111111</v>
      </c>
      <c r="AJ34" s="13">
        <f t="shared" si="4"/>
        <v>19.530700888888887</v>
      </c>
      <c r="AK34" s="13">
        <v>2.7360539327884617</v>
      </c>
      <c r="AL34" s="14">
        <v>61.153057099999998</v>
      </c>
      <c r="AM34" s="14">
        <v>54.570270000000001</v>
      </c>
      <c r="AN34" s="14">
        <v>49.484929999999999</v>
      </c>
      <c r="AO34" s="14">
        <v>33.871899999999997</v>
      </c>
      <c r="AP34" s="14">
        <v>58.373658102222223</v>
      </c>
      <c r="AQ34" s="14">
        <v>42.892761777777771</v>
      </c>
      <c r="AR34" s="13">
        <f t="shared" si="5"/>
        <v>50.63320994</v>
      </c>
      <c r="AT34" s="7">
        <v>0</v>
      </c>
      <c r="AV34" s="13">
        <v>3.0779999999999998</v>
      </c>
      <c r="AW34" s="13">
        <v>65.04974</v>
      </c>
      <c r="AX34" s="13">
        <v>49.995840000000001</v>
      </c>
      <c r="AY34" s="13">
        <v>29.742789999999999</v>
      </c>
      <c r="AZ34" s="13">
        <v>17.89377</v>
      </c>
      <c r="BA34" s="13">
        <v>58.693648888888887</v>
      </c>
      <c r="BB34" s="13">
        <v>24.739870444444445</v>
      </c>
      <c r="BC34" s="13">
        <f t="shared" si="7"/>
        <v>41.716759666666668</v>
      </c>
    </row>
    <row r="35" spans="1:55">
      <c r="A35" s="3"/>
      <c r="B35" s="11"/>
      <c r="C35" s="10">
        <f t="shared" si="0"/>
        <v>2023</v>
      </c>
      <c r="D35" s="12">
        <v>45108</v>
      </c>
      <c r="E35" s="13">
        <v>2.4329999999999998</v>
      </c>
      <c r="F35" s="13">
        <v>110.12730000000001</v>
      </c>
      <c r="G35" s="13">
        <v>53.1417</v>
      </c>
      <c r="H35" s="13">
        <v>54.126300000000001</v>
      </c>
      <c r="I35" s="13">
        <v>30.449100000000001</v>
      </c>
      <c r="J35" s="13">
        <v>83.779119354838727</v>
      </c>
      <c r="K35" s="13">
        <v>43.178777419354844</v>
      </c>
      <c r="L35" s="13">
        <f t="shared" si="1"/>
        <v>41.641996344086024</v>
      </c>
      <c r="M35" s="13">
        <v>2.6880529865991907</v>
      </c>
      <c r="N35" s="13">
        <v>57.249639999999999</v>
      </c>
      <c r="O35" s="13">
        <v>35.88167</v>
      </c>
      <c r="P35" s="13">
        <v>47.236579999999996</v>
      </c>
      <c r="Q35" s="13">
        <v>22.748570000000001</v>
      </c>
      <c r="R35" s="13">
        <v>47.369825913978495</v>
      </c>
      <c r="S35" s="13">
        <v>35.914166774193546</v>
      </c>
      <c r="T35" s="13">
        <f t="shared" si="2"/>
        <v>41.641996344086024</v>
      </c>
      <c r="U35" s="13">
        <v>3.8160752220470653</v>
      </c>
      <c r="V35" s="13">
        <v>61.836469999999998</v>
      </c>
      <c r="W35" s="13">
        <v>41.877800000000001</v>
      </c>
      <c r="X35" s="13">
        <v>50.913209999999999</v>
      </c>
      <c r="Y35" s="13">
        <v>28.87716</v>
      </c>
      <c r="Z35" s="13">
        <v>52.608267741935485</v>
      </c>
      <c r="AA35" s="13">
        <v>40.72449870967742</v>
      </c>
      <c r="AB35" s="13">
        <f t="shared" si="3"/>
        <v>46.666383225806456</v>
      </c>
      <c r="AC35" s="14">
        <v>1.7760350090030366</v>
      </c>
      <c r="AD35" s="14">
        <v>49.617319999999999</v>
      </c>
      <c r="AE35" s="14">
        <v>27.356030000000001</v>
      </c>
      <c r="AF35" s="14">
        <v>40.24653</v>
      </c>
      <c r="AG35" s="14">
        <v>17.497900000000001</v>
      </c>
      <c r="AH35" s="14">
        <v>39.324465483870966</v>
      </c>
      <c r="AI35" s="14">
        <v>29.728346236559144</v>
      </c>
      <c r="AJ35" s="13">
        <f t="shared" si="4"/>
        <v>34.526405860215057</v>
      </c>
      <c r="AK35" s="13">
        <v>2.6880529865991907</v>
      </c>
      <c r="AL35" s="14">
        <v>87.258889999999994</v>
      </c>
      <c r="AM35" s="14">
        <v>64.461349999999996</v>
      </c>
      <c r="AN35" s="14">
        <v>75.394239999999996</v>
      </c>
      <c r="AO35" s="14">
        <v>44.577730000000003</v>
      </c>
      <c r="AP35" s="14">
        <v>76.718091935483869</v>
      </c>
      <c r="AQ35" s="14">
        <v>61.145746129032261</v>
      </c>
      <c r="AR35" s="13">
        <f t="shared" si="5"/>
        <v>68.931919032258065</v>
      </c>
      <c r="AT35" s="7">
        <v>0</v>
      </c>
      <c r="AV35" s="13">
        <v>3.125</v>
      </c>
      <c r="AW35" s="13">
        <v>196.4777</v>
      </c>
      <c r="AX35" s="13">
        <v>68.255459999999999</v>
      </c>
      <c r="AY35" s="13">
        <v>98.754779999999997</v>
      </c>
      <c r="AZ35" s="13">
        <v>46.532440000000001</v>
      </c>
      <c r="BA35" s="13">
        <v>137.19214817204301</v>
      </c>
      <c r="BB35" s="13">
        <v>74.60896688172042</v>
      </c>
      <c r="BC35" s="13">
        <f t="shared" si="7"/>
        <v>105.90055752688171</v>
      </c>
    </row>
    <row r="36" spans="1:55">
      <c r="A36" s="3"/>
      <c r="B36" s="11"/>
      <c r="C36" s="10">
        <f t="shared" si="0"/>
        <v>2023</v>
      </c>
      <c r="D36" s="12">
        <v>45139</v>
      </c>
      <c r="E36" s="13">
        <v>2.4449999999999998</v>
      </c>
      <c r="F36" s="13">
        <v>109.87560000000001</v>
      </c>
      <c r="G36" s="13">
        <v>54.496099999999998</v>
      </c>
      <c r="H36" s="13">
        <v>63.455550000000002</v>
      </c>
      <c r="I36" s="13">
        <v>38.160249999999998</v>
      </c>
      <c r="J36" s="13">
        <v>86.651938709677438</v>
      </c>
      <c r="K36" s="13">
        <v>52.847843548387097</v>
      </c>
      <c r="L36" s="13">
        <f t="shared" si="1"/>
        <v>45.247926935483875</v>
      </c>
      <c r="M36" s="13">
        <v>2.6760527500518729</v>
      </c>
      <c r="N36" s="13">
        <v>58.512630000000001</v>
      </c>
      <c r="O36" s="13">
        <v>35.8932</v>
      </c>
      <c r="P36" s="13">
        <v>52.673029999999997</v>
      </c>
      <c r="Q36" s="13">
        <v>25.95523</v>
      </c>
      <c r="R36" s="13">
        <v>49.027062580645165</v>
      </c>
      <c r="S36" s="13">
        <v>41.468791290322578</v>
      </c>
      <c r="T36" s="13">
        <f t="shared" si="2"/>
        <v>45.247926935483875</v>
      </c>
      <c r="U36" s="13">
        <v>3.8040749854997475</v>
      </c>
      <c r="V36" s="13">
        <v>61.828519999999997</v>
      </c>
      <c r="W36" s="13">
        <v>41.900469999999999</v>
      </c>
      <c r="X36" s="13">
        <v>54.643300000000004</v>
      </c>
      <c r="Y36" s="13">
        <v>31.49184</v>
      </c>
      <c r="Z36" s="13">
        <v>53.47159580645161</v>
      </c>
      <c r="AA36" s="13">
        <v>44.934623225806455</v>
      </c>
      <c r="AB36" s="13">
        <f t="shared" si="3"/>
        <v>49.203109516129032</v>
      </c>
      <c r="AC36" s="14">
        <v>1.7760350090030366</v>
      </c>
      <c r="AD36" s="14">
        <v>49.754550000000002</v>
      </c>
      <c r="AE36" s="14">
        <v>27.570139999999999</v>
      </c>
      <c r="AF36" s="14">
        <v>43.874630000000003</v>
      </c>
      <c r="AG36" s="14">
        <v>19.71425</v>
      </c>
      <c r="AH36" s="14">
        <v>40.451410322580649</v>
      </c>
      <c r="AI36" s="14">
        <v>33.742857741935481</v>
      </c>
      <c r="AJ36" s="13">
        <f t="shared" si="4"/>
        <v>37.097134032258069</v>
      </c>
      <c r="AK36" s="13">
        <v>2.6760527500518729</v>
      </c>
      <c r="AL36" s="14">
        <v>95.007774400000002</v>
      </c>
      <c r="AM36" s="14">
        <v>68.513239999999996</v>
      </c>
      <c r="AN36" s="14">
        <v>85.991839999999996</v>
      </c>
      <c r="AO36" s="14">
        <v>49.5163765</v>
      </c>
      <c r="AP36" s="14">
        <v>83.897163200000008</v>
      </c>
      <c r="AQ36" s="14">
        <v>70.695677887096764</v>
      </c>
      <c r="AR36" s="13">
        <f t="shared" si="5"/>
        <v>77.296420543548379</v>
      </c>
      <c r="AT36" s="7">
        <v>0</v>
      </c>
      <c r="AV36" s="13">
        <v>3.1419999999999999</v>
      </c>
      <c r="AW36" s="13">
        <v>196.3614</v>
      </c>
      <c r="AX36" s="13">
        <v>70.178569999999993</v>
      </c>
      <c r="AY36" s="13">
        <v>115.5389</v>
      </c>
      <c r="AZ36" s="13">
        <v>55.768090000000001</v>
      </c>
      <c r="BA36" s="13">
        <v>143.44601967741934</v>
      </c>
      <c r="BB36" s="13">
        <v>90.473721612903233</v>
      </c>
      <c r="BC36" s="13">
        <f t="shared" si="7"/>
        <v>116.95987064516129</v>
      </c>
    </row>
    <row r="37" spans="1:55">
      <c r="A37" s="3"/>
      <c r="B37" s="11"/>
      <c r="C37" s="10">
        <f t="shared" si="0"/>
        <v>2023</v>
      </c>
      <c r="D37" s="12">
        <v>45170</v>
      </c>
      <c r="E37" s="13">
        <v>2.427</v>
      </c>
      <c r="F37" s="13">
        <v>88.077699999999993</v>
      </c>
      <c r="G37" s="13">
        <v>50.634300000000003</v>
      </c>
      <c r="H37" s="13">
        <v>51.4726</v>
      </c>
      <c r="I37" s="13">
        <v>30.978449999999999</v>
      </c>
      <c r="J37" s="13">
        <v>71.436188888888879</v>
      </c>
      <c r="K37" s="13">
        <v>42.364088888888887</v>
      </c>
      <c r="L37" s="13">
        <f t="shared" si="1"/>
        <v>31.059653333333333</v>
      </c>
      <c r="M37" s="13">
        <v>2.7240536962411439</v>
      </c>
      <c r="N37" s="13">
        <v>38.45158</v>
      </c>
      <c r="O37" s="13">
        <v>31.96048</v>
      </c>
      <c r="P37" s="13">
        <v>29.40522</v>
      </c>
      <c r="Q37" s="13">
        <v>22.98696</v>
      </c>
      <c r="R37" s="13">
        <v>35.566646666666664</v>
      </c>
      <c r="S37" s="13">
        <v>26.552660000000003</v>
      </c>
      <c r="T37" s="13">
        <f t="shared" si="2"/>
        <v>31.059653333333333</v>
      </c>
      <c r="U37" s="13">
        <v>3.8640761682363367</v>
      </c>
      <c r="V37" s="13">
        <v>47.270470000000003</v>
      </c>
      <c r="W37" s="13">
        <v>38.76811</v>
      </c>
      <c r="X37" s="13">
        <v>37.438160000000003</v>
      </c>
      <c r="Y37" s="13">
        <v>30.154990000000002</v>
      </c>
      <c r="Z37" s="13">
        <v>43.491643333333336</v>
      </c>
      <c r="AA37" s="13">
        <v>34.201195555555564</v>
      </c>
      <c r="AB37" s="13">
        <f t="shared" si="3"/>
        <v>38.84641944444445</v>
      </c>
      <c r="AC37" s="14">
        <v>1.8000354820976723</v>
      </c>
      <c r="AD37" s="14">
        <v>32.127220000000001</v>
      </c>
      <c r="AE37" s="14">
        <v>26.313020000000002</v>
      </c>
      <c r="AF37" s="14">
        <v>22.654170000000001</v>
      </c>
      <c r="AG37" s="14">
        <v>17.325520000000001</v>
      </c>
      <c r="AH37" s="14">
        <v>29.543131111111112</v>
      </c>
      <c r="AI37" s="14">
        <v>20.285881111111113</v>
      </c>
      <c r="AJ37" s="13">
        <f t="shared" si="4"/>
        <v>24.914506111111113</v>
      </c>
      <c r="AK37" s="13">
        <v>2.7240536962411439</v>
      </c>
      <c r="AL37" s="14">
        <v>78.311520000000002</v>
      </c>
      <c r="AM37" s="14">
        <v>66.959069999999997</v>
      </c>
      <c r="AN37" s="14">
        <v>64.350300000000004</v>
      </c>
      <c r="AO37" s="14">
        <v>49.079582199999997</v>
      </c>
      <c r="AP37" s="14">
        <v>73.265986666666663</v>
      </c>
      <c r="AQ37" s="14">
        <v>57.563314311111114</v>
      </c>
      <c r="AR37" s="13">
        <f t="shared" si="5"/>
        <v>65.414650488888896</v>
      </c>
      <c r="AT37" s="7">
        <v>0</v>
      </c>
      <c r="AV37" s="13">
        <v>3.1339999999999999</v>
      </c>
      <c r="AW37" s="13">
        <v>160.27959999999999</v>
      </c>
      <c r="AX37" s="13">
        <v>65.468320000000006</v>
      </c>
      <c r="AY37" s="13">
        <v>93.098920000000007</v>
      </c>
      <c r="AZ37" s="13">
        <v>44.993470000000002</v>
      </c>
      <c r="BA37" s="13">
        <v>118.14125333333332</v>
      </c>
      <c r="BB37" s="13">
        <v>71.718720000000019</v>
      </c>
      <c r="BC37" s="13">
        <f t="shared" si="7"/>
        <v>94.929986666666679</v>
      </c>
    </row>
    <row r="38" spans="1:55">
      <c r="A38" s="3"/>
      <c r="B38" s="11"/>
      <c r="C38" s="10">
        <f t="shared" si="0"/>
        <v>2023</v>
      </c>
      <c r="D38" s="12">
        <v>45200</v>
      </c>
      <c r="E38" s="13">
        <v>2.4590000000000001</v>
      </c>
      <c r="F38" s="13">
        <v>31.184550000000002</v>
      </c>
      <c r="G38" s="13">
        <v>30.921150000000001</v>
      </c>
      <c r="H38" s="13">
        <v>30.353999999999999</v>
      </c>
      <c r="I38" s="13">
        <v>25.594650000000001</v>
      </c>
      <c r="J38" s="13">
        <v>31.06842741935484</v>
      </c>
      <c r="K38" s="13">
        <v>28.25579193548387</v>
      </c>
      <c r="L38" s="13">
        <f t="shared" si="1"/>
        <v>29.265764784946235</v>
      </c>
      <c r="M38" s="13">
        <v>2.6400520404099197</v>
      </c>
      <c r="N38" s="13">
        <v>30.01127</v>
      </c>
      <c r="O38" s="13">
        <v>26.30827</v>
      </c>
      <c r="P38" s="13">
        <v>34.236289999999997</v>
      </c>
      <c r="Q38" s="13">
        <v>24.973659999999999</v>
      </c>
      <c r="R38" s="13">
        <v>28.378764623655915</v>
      </c>
      <c r="S38" s="13">
        <v>30.152764946236559</v>
      </c>
      <c r="T38" s="13">
        <f t="shared" si="2"/>
        <v>29.265764784946235</v>
      </c>
      <c r="U38" s="13">
        <v>3.7440738027631584</v>
      </c>
      <c r="V38" s="13">
        <v>38.242049999999999</v>
      </c>
      <c r="W38" s="13">
        <v>33.620719999999999</v>
      </c>
      <c r="X38" s="13">
        <v>43.665210000000002</v>
      </c>
      <c r="Y38" s="13">
        <v>32.939709999999998</v>
      </c>
      <c r="Z38" s="13">
        <v>36.204689462365593</v>
      </c>
      <c r="AA38" s="13">
        <v>38.936763763440858</v>
      </c>
      <c r="AB38" s="13">
        <f t="shared" si="3"/>
        <v>37.570726612903229</v>
      </c>
      <c r="AC38" s="14">
        <v>1.7520345359084011</v>
      </c>
      <c r="AD38" s="14">
        <v>23.971489999999999</v>
      </c>
      <c r="AE38" s="14">
        <v>20.937290000000001</v>
      </c>
      <c r="AF38" s="14">
        <v>29.877289999999999</v>
      </c>
      <c r="AG38" s="14">
        <v>20.05301</v>
      </c>
      <c r="AH38" s="14">
        <v>22.633831935483872</v>
      </c>
      <c r="AI38" s="14">
        <v>25.546155806451612</v>
      </c>
      <c r="AJ38" s="13">
        <f t="shared" si="4"/>
        <v>24.089993870967742</v>
      </c>
      <c r="AK38" s="13">
        <v>2.6400520404099197</v>
      </c>
      <c r="AL38" s="14">
        <v>66.748985300000001</v>
      </c>
      <c r="AM38" s="14">
        <v>60.900855999999997</v>
      </c>
      <c r="AN38" s="14">
        <v>69.608000000000004</v>
      </c>
      <c r="AO38" s="14">
        <v>52.247528099999997</v>
      </c>
      <c r="AP38" s="14">
        <v>64.170777759139781</v>
      </c>
      <c r="AQ38" s="14">
        <v>61.954458624731181</v>
      </c>
      <c r="AR38" s="13">
        <f t="shared" si="5"/>
        <v>63.062618191935485</v>
      </c>
      <c r="AT38" s="7">
        <v>0</v>
      </c>
      <c r="AV38" s="13">
        <v>3.1720000000000002</v>
      </c>
      <c r="AW38" s="13">
        <v>51.320239999999998</v>
      </c>
      <c r="AX38" s="13">
        <v>47.765799999999999</v>
      </c>
      <c r="AY38" s="13">
        <v>46.100050000000003</v>
      </c>
      <c r="AZ38" s="13">
        <v>39.902529999999999</v>
      </c>
      <c r="BA38" s="13">
        <v>49.753228817204302</v>
      </c>
      <c r="BB38" s="13">
        <v>43.367810000000006</v>
      </c>
      <c r="BC38" s="13">
        <f t="shared" si="7"/>
        <v>46.560519408602154</v>
      </c>
    </row>
    <row r="39" spans="1:55">
      <c r="A39" s="3"/>
      <c r="B39" s="11"/>
      <c r="C39" s="10">
        <f t="shared" si="0"/>
        <v>2023</v>
      </c>
      <c r="D39" s="12">
        <v>45231</v>
      </c>
      <c r="E39" s="13">
        <v>2.544</v>
      </c>
      <c r="F39" s="13">
        <v>31.229749999999999</v>
      </c>
      <c r="G39" s="13">
        <v>31.090900000000001</v>
      </c>
      <c r="H39" s="13">
        <v>33.029299999999999</v>
      </c>
      <c r="I39" s="13">
        <v>27.569749999999999</v>
      </c>
      <c r="J39" s="13">
        <v>31.167931900138697</v>
      </c>
      <c r="K39" s="13">
        <v>30.598626560332871</v>
      </c>
      <c r="L39" s="13">
        <f t="shared" si="1"/>
        <v>31.59471062413315</v>
      </c>
      <c r="M39" s="13">
        <v>2.8080553520723686</v>
      </c>
      <c r="N39" s="13">
        <v>32.522829999999999</v>
      </c>
      <c r="O39" s="13">
        <v>30.306249999999999</v>
      </c>
      <c r="P39" s="13">
        <v>35.069989999999997</v>
      </c>
      <c r="Q39" s="13">
        <v>27.396070000000002</v>
      </c>
      <c r="R39" s="13">
        <v>31.535975381414701</v>
      </c>
      <c r="S39" s="13">
        <v>31.653445866851595</v>
      </c>
      <c r="T39" s="13">
        <f t="shared" si="2"/>
        <v>31.59471062413315</v>
      </c>
      <c r="U39" s="13">
        <v>3.9840785337095146</v>
      </c>
      <c r="V39" s="13">
        <v>41.58014</v>
      </c>
      <c r="W39" s="13">
        <v>37.058720000000001</v>
      </c>
      <c r="X39" s="13">
        <v>44.118270000000003</v>
      </c>
      <c r="Y39" s="13">
        <v>35.1599</v>
      </c>
      <c r="Z39" s="13">
        <v>39.567136088765608</v>
      </c>
      <c r="AA39" s="13">
        <v>40.129869486823857</v>
      </c>
      <c r="AB39" s="13">
        <f t="shared" si="3"/>
        <v>39.848502787794729</v>
      </c>
      <c r="AC39" s="14">
        <v>1.8600366648342614</v>
      </c>
      <c r="AD39" s="14">
        <v>26.940519999999999</v>
      </c>
      <c r="AE39" s="14">
        <v>25.651810000000001</v>
      </c>
      <c r="AF39" s="14">
        <v>29.596240000000002</v>
      </c>
      <c r="AG39" s="14">
        <v>22.07563</v>
      </c>
      <c r="AH39" s="14">
        <v>26.366767004160891</v>
      </c>
      <c r="AI39" s="14">
        <v>26.247951775312067</v>
      </c>
      <c r="AJ39" s="13">
        <f t="shared" si="4"/>
        <v>26.307359389736479</v>
      </c>
      <c r="AK39" s="13">
        <v>2.8080553520723686</v>
      </c>
      <c r="AL39" s="14">
        <v>68.264049999999997</v>
      </c>
      <c r="AM39" s="14">
        <v>64.113069999999993</v>
      </c>
      <c r="AN39" s="14">
        <v>69.750619999999998</v>
      </c>
      <c r="AO39" s="14">
        <v>54.169696799999997</v>
      </c>
      <c r="AP39" s="14">
        <v>66.415971525658804</v>
      </c>
      <c r="AQ39" s="14">
        <v>62.813759601664351</v>
      </c>
      <c r="AR39" s="13">
        <f t="shared" si="5"/>
        <v>64.614865563661581</v>
      </c>
      <c r="AT39" s="7">
        <v>0</v>
      </c>
      <c r="AV39" s="13">
        <v>3.2970000000000002</v>
      </c>
      <c r="AW39" s="13">
        <v>39.732089999999999</v>
      </c>
      <c r="AX39" s="13">
        <v>40.173940000000002</v>
      </c>
      <c r="AY39" s="13">
        <v>50.31758</v>
      </c>
      <c r="AZ39" s="13">
        <v>43.383459999999999</v>
      </c>
      <c r="BA39" s="13">
        <v>39.928808238557558</v>
      </c>
      <c r="BB39" s="13">
        <v>47.230405908460476</v>
      </c>
      <c r="BC39" s="13">
        <f t="shared" si="7"/>
        <v>43.579607073509017</v>
      </c>
    </row>
    <row r="40" spans="1:55">
      <c r="A40" s="3"/>
      <c r="B40" s="11"/>
      <c r="C40" s="10">
        <f t="shared" si="0"/>
        <v>2023</v>
      </c>
      <c r="D40" s="12">
        <v>45261</v>
      </c>
      <c r="E40" s="13">
        <v>2.7490000000000001</v>
      </c>
      <c r="F40" s="13">
        <v>35.052500000000002</v>
      </c>
      <c r="G40" s="13">
        <v>34.944249999999997</v>
      </c>
      <c r="H40" s="13">
        <v>39.782800000000002</v>
      </c>
      <c r="I40" s="13">
        <v>32.270049999999998</v>
      </c>
      <c r="J40" s="13">
        <v>35.002448924731183</v>
      </c>
      <c r="K40" s="13">
        <v>36.309162903225804</v>
      </c>
      <c r="L40" s="13">
        <f t="shared" si="1"/>
        <v>33.536685967741931</v>
      </c>
      <c r="M40" s="13">
        <v>2.9040572444509114</v>
      </c>
      <c r="N40" s="13">
        <v>33.892449999999997</v>
      </c>
      <c r="O40" s="13">
        <v>30.640160000000002</v>
      </c>
      <c r="P40" s="13">
        <v>39.057510000000001</v>
      </c>
      <c r="Q40" s="13">
        <v>29.599969999999999</v>
      </c>
      <c r="R40" s="13">
        <v>32.388703010752685</v>
      </c>
      <c r="S40" s="13">
        <v>34.684668924731184</v>
      </c>
      <c r="T40" s="13">
        <f t="shared" si="2"/>
        <v>33.536685967741931</v>
      </c>
      <c r="U40" s="13">
        <v>4.128081372277328</v>
      </c>
      <c r="V40" s="13">
        <v>43.061120000000003</v>
      </c>
      <c r="W40" s="13">
        <v>38.73368</v>
      </c>
      <c r="X40" s="13">
        <v>47.130029999999998</v>
      </c>
      <c r="Y40" s="13">
        <v>36.951210000000003</v>
      </c>
      <c r="Z40" s="13">
        <v>41.060260645161286</v>
      </c>
      <c r="AA40" s="13">
        <v>42.423693870967739</v>
      </c>
      <c r="AB40" s="13">
        <f t="shared" si="3"/>
        <v>41.741977258064509</v>
      </c>
      <c r="AC40" s="14">
        <v>1.9200378475708506</v>
      </c>
      <c r="AD40" s="14">
        <v>28.226030000000002</v>
      </c>
      <c r="AE40" s="14">
        <v>26.554539999999999</v>
      </c>
      <c r="AF40" s="14">
        <v>32.953189999999999</v>
      </c>
      <c r="AG40" s="14">
        <v>25.225490000000001</v>
      </c>
      <c r="AH40" s="14">
        <v>27.453190537634409</v>
      </c>
      <c r="AI40" s="14">
        <v>29.380167419354837</v>
      </c>
      <c r="AJ40" s="13">
        <f t="shared" si="4"/>
        <v>28.416678978494623</v>
      </c>
      <c r="AK40" s="13">
        <v>2.9040572444509114</v>
      </c>
      <c r="AL40" s="14">
        <v>69.607900000000001</v>
      </c>
      <c r="AM40" s="14">
        <v>65.581029999999998</v>
      </c>
      <c r="AN40" s="14">
        <v>69.15889</v>
      </c>
      <c r="AO40" s="14">
        <v>56.970664999999997</v>
      </c>
      <c r="AP40" s="14">
        <v>67.74601387096773</v>
      </c>
      <c r="AQ40" s="14">
        <v>63.523474139784938</v>
      </c>
      <c r="AR40" s="13">
        <f t="shared" si="5"/>
        <v>65.634744005376334</v>
      </c>
      <c r="AT40" s="7">
        <v>0</v>
      </c>
      <c r="AV40" s="13">
        <v>3.5129999999999999</v>
      </c>
      <c r="AW40" s="13">
        <v>43.112430000000003</v>
      </c>
      <c r="AX40" s="13">
        <v>43.79513</v>
      </c>
      <c r="AY40" s="13">
        <v>61.435369999999999</v>
      </c>
      <c r="AZ40" s="13">
        <v>52.085470000000001</v>
      </c>
      <c r="BA40" s="13">
        <v>43.428086989247312</v>
      </c>
      <c r="BB40" s="13">
        <v>57.112297956989245</v>
      </c>
      <c r="BC40" s="13">
        <f t="shared" si="7"/>
        <v>50.270192473118279</v>
      </c>
    </row>
    <row r="41" spans="1:55">
      <c r="A41" s="3"/>
      <c r="B41" s="11"/>
      <c r="C41" s="10">
        <f t="shared" si="0"/>
        <v>2024</v>
      </c>
      <c r="D41" s="12">
        <v>45292</v>
      </c>
      <c r="E41" s="13">
        <v>2.8650000000000002</v>
      </c>
      <c r="F41" s="13">
        <v>38.769150000000003</v>
      </c>
      <c r="G41" s="13">
        <v>34.494199999999999</v>
      </c>
      <c r="H41" s="13">
        <v>37.501800000000003</v>
      </c>
      <c r="I41" s="13">
        <v>28.695250000000001</v>
      </c>
      <c r="J41" s="13">
        <v>36.884494623655918</v>
      </c>
      <c r="K41" s="13">
        <v>33.61934247311828</v>
      </c>
      <c r="L41" s="13">
        <f t="shared" ref="L41:L69" si="8">AVERAGE(J41:K41)</f>
        <v>35.251918548387096</v>
      </c>
      <c r="M41" s="13">
        <v>3.1918229168555925</v>
      </c>
      <c r="N41" s="13">
        <v>35.60425</v>
      </c>
      <c r="O41" s="13">
        <v>31.84524</v>
      </c>
      <c r="P41" s="13">
        <v>38.946579999999997</v>
      </c>
      <c r="Q41" s="13">
        <v>28.228000000000002</v>
      </c>
      <c r="R41" s="13">
        <v>33.947052043010757</v>
      </c>
      <c r="S41" s="13">
        <v>34.221184516129028</v>
      </c>
      <c r="T41" s="13">
        <f t="shared" si="2"/>
        <v>34.084118279569893</v>
      </c>
      <c r="U41" s="13">
        <v>3.9529499201057723</v>
      </c>
      <c r="V41" s="13">
        <v>43.312730000000002</v>
      </c>
      <c r="W41" s="13">
        <v>37.901139999999998</v>
      </c>
      <c r="X41" s="13">
        <v>44.590710000000001</v>
      </c>
      <c r="Y41" s="13">
        <v>33.342700000000001</v>
      </c>
      <c r="Z41" s="13">
        <v>40.926975268817209</v>
      </c>
      <c r="AA41" s="13">
        <v>39.631909892473118</v>
      </c>
      <c r="AB41" s="13">
        <f t="shared" si="3"/>
        <v>40.279442580645167</v>
      </c>
      <c r="AC41" s="14">
        <v>1.8291600561980126</v>
      </c>
      <c r="AD41" s="14">
        <v>27.17747</v>
      </c>
      <c r="AE41" s="14">
        <v>25.264690000000002</v>
      </c>
      <c r="AF41" s="14">
        <v>30.34395</v>
      </c>
      <c r="AG41" s="14">
        <v>21.22391</v>
      </c>
      <c r="AH41" s="14">
        <v>26.334201397849462</v>
      </c>
      <c r="AI41" s="14">
        <v>26.323287204301074</v>
      </c>
      <c r="AJ41" s="13">
        <f t="shared" si="4"/>
        <v>26.328744301075268</v>
      </c>
      <c r="AK41" s="13">
        <v>3.1918229168555925</v>
      </c>
      <c r="AL41" s="14">
        <v>71.540329999999997</v>
      </c>
      <c r="AM41" s="14">
        <v>67.69126</v>
      </c>
      <c r="AN41" s="14">
        <v>69.866039999999998</v>
      </c>
      <c r="AO41" s="14">
        <v>53.423263499999997</v>
      </c>
      <c r="AP41" s="14">
        <v>69.843428172043005</v>
      </c>
      <c r="AQ41" s="14">
        <v>62.617074016129031</v>
      </c>
      <c r="AR41" s="13">
        <f t="shared" si="5"/>
        <v>66.230251094086015</v>
      </c>
      <c r="AT41" s="7">
        <v>0</v>
      </c>
      <c r="AV41" s="13">
        <v>3.6150000000000002</v>
      </c>
      <c r="AW41" s="13">
        <v>49.424999999999997</v>
      </c>
      <c r="AX41" s="13">
        <v>48.541600000000003</v>
      </c>
      <c r="AY41" s="13">
        <v>59.424999999999997</v>
      </c>
      <c r="AZ41" s="13">
        <v>50.125</v>
      </c>
      <c r="BA41" s="13">
        <v>49.03554408602151</v>
      </c>
      <c r="BB41" s="13">
        <v>55.324999999999996</v>
      </c>
      <c r="BC41" s="13">
        <f t="shared" si="7"/>
        <v>52.180272043010753</v>
      </c>
    </row>
    <row r="42" spans="1:55">
      <c r="A42" s="3"/>
      <c r="B42" s="11"/>
      <c r="C42" s="10">
        <f t="shared" si="0"/>
        <v>2024</v>
      </c>
      <c r="D42" s="12">
        <v>45323</v>
      </c>
      <c r="E42" s="13">
        <v>2.8260000000000001</v>
      </c>
      <c r="F42" s="13">
        <v>38.218000000000004</v>
      </c>
      <c r="G42" s="13">
        <v>33.393000000000001</v>
      </c>
      <c r="H42" s="13">
        <v>32.119549999999997</v>
      </c>
      <c r="I42" s="13">
        <v>26.36515</v>
      </c>
      <c r="J42" s="13">
        <v>36.16598850574713</v>
      </c>
      <c r="K42" s="13">
        <v>29.672276436781605</v>
      </c>
      <c r="L42" s="13">
        <f t="shared" si="8"/>
        <v>32.919132471264369</v>
      </c>
      <c r="M42" s="13">
        <v>3.2163754008314047</v>
      </c>
      <c r="N42" s="13">
        <v>35.856090000000002</v>
      </c>
      <c r="O42" s="13">
        <v>32.244770000000003</v>
      </c>
      <c r="P42" s="13">
        <v>40.328180000000003</v>
      </c>
      <c r="Q42" s="13">
        <v>30.489429999999999</v>
      </c>
      <c r="R42" s="13">
        <v>34.320241264367816</v>
      </c>
      <c r="S42" s="13">
        <v>36.143884022988509</v>
      </c>
      <c r="T42" s="13">
        <f t="shared" si="2"/>
        <v>35.232062643678162</v>
      </c>
      <c r="U42" s="13">
        <v>3.9897786460694906</v>
      </c>
      <c r="V42" s="13">
        <v>40.857889999999998</v>
      </c>
      <c r="W42" s="13">
        <v>37.376049999999999</v>
      </c>
      <c r="X42" s="13">
        <v>43.397829999999999</v>
      </c>
      <c r="Y42" s="13">
        <v>34.424799999999998</v>
      </c>
      <c r="Z42" s="13">
        <v>39.377107471264367</v>
      </c>
      <c r="AA42" s="13">
        <v>39.581713793103447</v>
      </c>
      <c r="AB42" s="13">
        <f t="shared" si="3"/>
        <v>39.479410632183907</v>
      </c>
      <c r="AC42" s="14">
        <v>1.8414362981859187</v>
      </c>
      <c r="AD42" s="14">
        <v>26.530239999999999</v>
      </c>
      <c r="AE42" s="14">
        <v>24.106120000000001</v>
      </c>
      <c r="AF42" s="14">
        <v>30.3063</v>
      </c>
      <c r="AG42" s="14">
        <v>21.878499999999999</v>
      </c>
      <c r="AH42" s="14">
        <v>25.499292413793103</v>
      </c>
      <c r="AI42" s="14">
        <v>26.722063218390804</v>
      </c>
      <c r="AJ42" s="13">
        <f t="shared" si="4"/>
        <v>26.110677816091954</v>
      </c>
      <c r="AK42" s="13">
        <v>3.2163754008314047</v>
      </c>
      <c r="AL42" s="14">
        <v>69.775459999999995</v>
      </c>
      <c r="AM42" s="14">
        <v>65.882545500000006</v>
      </c>
      <c r="AN42" s="14">
        <v>68.334649999999996</v>
      </c>
      <c r="AO42" s="14">
        <v>58.071056400000003</v>
      </c>
      <c r="AP42" s="14">
        <v>68.11985268390805</v>
      </c>
      <c r="AQ42" s="14">
        <v>63.969673411494249</v>
      </c>
      <c r="AR42" s="13">
        <f t="shared" si="5"/>
        <v>66.044763047701153</v>
      </c>
      <c r="AT42" s="7">
        <v>0</v>
      </c>
      <c r="AV42" s="13">
        <v>3.524</v>
      </c>
      <c r="AW42" s="13">
        <v>48.924950000000003</v>
      </c>
      <c r="AX42" s="13">
        <v>50.335599999999999</v>
      </c>
      <c r="AY42" s="13">
        <v>51.524949999999997</v>
      </c>
      <c r="AZ42" s="13">
        <v>45.374949999999998</v>
      </c>
      <c r="BA42" s="13">
        <v>49.524881609195411</v>
      </c>
      <c r="BB42" s="13">
        <v>48.909432758620689</v>
      </c>
      <c r="BC42" s="13">
        <f t="shared" si="7"/>
        <v>49.21715718390805</v>
      </c>
    </row>
    <row r="43" spans="1:55">
      <c r="A43" s="3"/>
      <c r="B43" s="11"/>
      <c r="C43" s="10">
        <f t="shared" si="0"/>
        <v>2024</v>
      </c>
      <c r="D43" s="12">
        <v>45352</v>
      </c>
      <c r="E43" s="13">
        <v>2.681</v>
      </c>
      <c r="F43" s="13">
        <v>34.290900000000001</v>
      </c>
      <c r="G43" s="13">
        <v>30.91405</v>
      </c>
      <c r="H43" s="13">
        <v>26.035250000000001</v>
      </c>
      <c r="I43" s="13">
        <v>22.228100000000001</v>
      </c>
      <c r="J43" s="13">
        <v>32.804722409152085</v>
      </c>
      <c r="K43" s="13">
        <v>24.359694078061914</v>
      </c>
      <c r="L43" s="13">
        <f t="shared" si="8"/>
        <v>28.582208243606999</v>
      </c>
      <c r="M43" s="13">
        <v>3.1918229168555925</v>
      </c>
      <c r="N43" s="13">
        <v>26.074780000000001</v>
      </c>
      <c r="O43" s="13">
        <v>27.114730000000002</v>
      </c>
      <c r="P43" s="13">
        <v>26.808679999999999</v>
      </c>
      <c r="Q43" s="13">
        <v>22.353649999999998</v>
      </c>
      <c r="R43" s="13">
        <v>26.532469973082101</v>
      </c>
      <c r="S43" s="13">
        <v>24.847987119784658</v>
      </c>
      <c r="T43" s="13">
        <f t="shared" si="2"/>
        <v>25.690228546433381</v>
      </c>
      <c r="U43" s="13">
        <v>3.9529499201057723</v>
      </c>
      <c r="V43" s="13">
        <v>29.662240000000001</v>
      </c>
      <c r="W43" s="13">
        <v>29.938279999999999</v>
      </c>
      <c r="X43" s="13">
        <v>30.644960000000001</v>
      </c>
      <c r="Y43" s="13">
        <v>25.83868</v>
      </c>
      <c r="Z43" s="13">
        <v>29.783727321668909</v>
      </c>
      <c r="AA43" s="13">
        <v>28.529679300134593</v>
      </c>
      <c r="AB43" s="13">
        <f t="shared" si="3"/>
        <v>29.156703310901751</v>
      </c>
      <c r="AC43" s="14">
        <v>1.8291600561980126</v>
      </c>
      <c r="AD43" s="14">
        <v>20.377359999999999</v>
      </c>
      <c r="AE43" s="14">
        <v>20.112860000000001</v>
      </c>
      <c r="AF43" s="14">
        <v>19.269189999999998</v>
      </c>
      <c r="AG43" s="14">
        <v>14.55369</v>
      </c>
      <c r="AH43" s="14">
        <v>20.260951520861376</v>
      </c>
      <c r="AI43" s="14">
        <v>17.193862274562584</v>
      </c>
      <c r="AJ43" s="13">
        <f t="shared" si="4"/>
        <v>18.72740689771198</v>
      </c>
      <c r="AK43" s="13">
        <v>3.1918229168555925</v>
      </c>
      <c r="AL43" s="14">
        <v>57.981426200000001</v>
      </c>
      <c r="AM43" s="14">
        <v>60.633037600000002</v>
      </c>
      <c r="AN43" s="14">
        <v>52.786163299999998</v>
      </c>
      <c r="AO43" s="14">
        <v>44.625050000000002</v>
      </c>
      <c r="AP43" s="14">
        <v>59.148420719246303</v>
      </c>
      <c r="AQ43" s="14">
        <v>49.194394727860029</v>
      </c>
      <c r="AR43" s="13">
        <f t="shared" si="5"/>
        <v>54.171407723553166</v>
      </c>
      <c r="AT43" s="7">
        <v>0</v>
      </c>
      <c r="AV43" s="13">
        <v>3.2650000000000001</v>
      </c>
      <c r="AW43" s="13">
        <v>43.55</v>
      </c>
      <c r="AX43" s="13">
        <v>42.741700000000002</v>
      </c>
      <c r="AY43" s="13">
        <v>41.65</v>
      </c>
      <c r="AZ43" s="13">
        <v>37.75</v>
      </c>
      <c r="BA43" s="13">
        <v>43.194260969044407</v>
      </c>
      <c r="BB43" s="13">
        <v>39.9335800807537</v>
      </c>
      <c r="BC43" s="13">
        <f t="shared" si="7"/>
        <v>41.563920524899054</v>
      </c>
    </row>
    <row r="44" spans="1:55">
      <c r="A44" s="3"/>
      <c r="B44" s="11"/>
      <c r="C44" s="10">
        <f t="shared" si="0"/>
        <v>2024</v>
      </c>
      <c r="D44" s="12">
        <v>45383</v>
      </c>
      <c r="E44" s="13">
        <v>2.3959999999999999</v>
      </c>
      <c r="F44" s="13">
        <v>24.46285</v>
      </c>
      <c r="G44" s="13">
        <v>24.088100000000001</v>
      </c>
      <c r="H44" s="13">
        <v>22.681650000000001</v>
      </c>
      <c r="I44" s="13">
        <v>17.91395</v>
      </c>
      <c r="J44" s="13">
        <v>24.304622222222221</v>
      </c>
      <c r="K44" s="13">
        <v>20.668621111111108</v>
      </c>
      <c r="L44" s="13">
        <f t="shared" si="8"/>
        <v>22.486621666666665</v>
      </c>
      <c r="M44" s="13">
        <v>3.1427179489039681</v>
      </c>
      <c r="N44" s="13">
        <v>20.385750000000002</v>
      </c>
      <c r="O44" s="13">
        <v>24.23582</v>
      </c>
      <c r="P44" s="13">
        <v>15.090780000000001</v>
      </c>
      <c r="Q44" s="13">
        <v>15.634370000000001</v>
      </c>
      <c r="R44" s="13">
        <v>22.011335111111116</v>
      </c>
      <c r="S44" s="13">
        <v>15.320295777777776</v>
      </c>
      <c r="T44" s="13">
        <f t="shared" si="2"/>
        <v>18.665815444444448</v>
      </c>
      <c r="U44" s="13">
        <v>3.8915687101662413</v>
      </c>
      <c r="V44" s="13">
        <v>22.711749999999999</v>
      </c>
      <c r="W44" s="13">
        <v>26.84395</v>
      </c>
      <c r="X44" s="13">
        <v>17.56663</v>
      </c>
      <c r="Y44" s="13">
        <v>17.651779999999999</v>
      </c>
      <c r="Z44" s="13">
        <v>24.456456666666668</v>
      </c>
      <c r="AA44" s="13">
        <v>17.602582222222221</v>
      </c>
      <c r="AB44" s="13">
        <f t="shared" si="3"/>
        <v>21.029519444444446</v>
      </c>
      <c r="AC44" s="14">
        <v>1.8046075722222004</v>
      </c>
      <c r="AD44" s="14">
        <v>14.633520000000001</v>
      </c>
      <c r="AE44" s="14">
        <v>18.182929999999999</v>
      </c>
      <c r="AF44" s="14">
        <v>9.3431119999999996</v>
      </c>
      <c r="AG44" s="14">
        <v>9.8719809999999999</v>
      </c>
      <c r="AH44" s="14">
        <v>16.13215977777778</v>
      </c>
      <c r="AI44" s="14">
        <v>9.566412244444443</v>
      </c>
      <c r="AJ44" s="13">
        <f t="shared" si="4"/>
        <v>12.849286011111111</v>
      </c>
      <c r="AK44" s="13">
        <v>3.1427179489039681</v>
      </c>
      <c r="AL44" s="14">
        <v>39.3668938</v>
      </c>
      <c r="AM44" s="14">
        <v>43.453384399999997</v>
      </c>
      <c r="AN44" s="14">
        <v>31.658182100000001</v>
      </c>
      <c r="AO44" s="14">
        <v>27.602367399999999</v>
      </c>
      <c r="AP44" s="14">
        <v>41.092300942222224</v>
      </c>
      <c r="AQ44" s="14">
        <v>29.945727004444443</v>
      </c>
      <c r="AR44" s="13">
        <f t="shared" si="5"/>
        <v>35.51901397333333</v>
      </c>
      <c r="AT44" s="7">
        <v>0</v>
      </c>
      <c r="AV44" s="13">
        <v>2.8540000000000001</v>
      </c>
      <c r="AW44" s="13">
        <v>30.674949999999999</v>
      </c>
      <c r="AX44" s="13">
        <v>30.414950000000001</v>
      </c>
      <c r="AY44" s="13">
        <v>26.59995</v>
      </c>
      <c r="AZ44" s="13">
        <v>21.64995</v>
      </c>
      <c r="BA44" s="13">
        <v>30.565172222222223</v>
      </c>
      <c r="BB44" s="13">
        <v>24.509949999999996</v>
      </c>
      <c r="BC44" s="13">
        <f t="shared" si="7"/>
        <v>27.53756111111111</v>
      </c>
    </row>
    <row r="45" spans="1:55">
      <c r="A45" s="3"/>
      <c r="B45" s="11"/>
      <c r="C45" s="10">
        <f t="shared" si="0"/>
        <v>2024</v>
      </c>
      <c r="D45" s="12">
        <v>45413</v>
      </c>
      <c r="E45" s="13">
        <v>2.8285999999999998</v>
      </c>
      <c r="F45" s="13">
        <v>22.986650000000001</v>
      </c>
      <c r="G45" s="13">
        <v>24.78341</v>
      </c>
      <c r="H45" s="13">
        <v>15.35561</v>
      </c>
      <c r="I45" s="13">
        <v>10.49916</v>
      </c>
      <c r="J45" s="13">
        <v>23.778770000000002</v>
      </c>
      <c r="K45" s="13">
        <v>13.214594408602151</v>
      </c>
      <c r="L45" s="13">
        <f t="shared" si="8"/>
        <v>18.496682204301077</v>
      </c>
      <c r="M45" s="13">
        <v>3.1181654649281558</v>
      </c>
      <c r="N45" s="13">
        <v>21.276679999999999</v>
      </c>
      <c r="O45" s="13">
        <v>26.24192</v>
      </c>
      <c r="P45" s="13">
        <v>12.92929</v>
      </c>
      <c r="Q45" s="13">
        <v>12.493980000000001</v>
      </c>
      <c r="R45" s="13">
        <v>23.465656774193548</v>
      </c>
      <c r="S45" s="13">
        <v>12.737379139784947</v>
      </c>
      <c r="T45" s="13">
        <f t="shared" si="2"/>
        <v>18.101517956989248</v>
      </c>
      <c r="U45" s="13">
        <v>3.8670162261904291</v>
      </c>
      <c r="V45" s="13">
        <v>23.124279999999999</v>
      </c>
      <c r="W45" s="13">
        <v>27.690480000000001</v>
      </c>
      <c r="X45" s="13">
        <v>14.42525</v>
      </c>
      <c r="Y45" s="13">
        <v>12.19797</v>
      </c>
      <c r="Z45" s="13">
        <v>25.137335913978493</v>
      </c>
      <c r="AA45" s="13">
        <v>13.443330860215054</v>
      </c>
      <c r="AB45" s="13">
        <f t="shared" si="3"/>
        <v>19.290333387096773</v>
      </c>
      <c r="AC45" s="14">
        <v>1.7923313302342943</v>
      </c>
      <c r="AD45" s="14">
        <v>15.19585</v>
      </c>
      <c r="AE45" s="14">
        <v>18.669650000000001</v>
      </c>
      <c r="AF45" s="14">
        <v>6.8947209999999997</v>
      </c>
      <c r="AG45" s="14">
        <v>7.1001979999999998</v>
      </c>
      <c r="AH45" s="14">
        <v>16.727310215053762</v>
      </c>
      <c r="AI45" s="14">
        <v>6.9853076344086018</v>
      </c>
      <c r="AJ45" s="13">
        <f t="shared" si="4"/>
        <v>11.856308924731183</v>
      </c>
      <c r="AK45" s="13">
        <v>3.1181654649281558</v>
      </c>
      <c r="AL45" s="14">
        <v>41.01276</v>
      </c>
      <c r="AM45" s="14">
        <v>44.26784</v>
      </c>
      <c r="AN45" s="14">
        <v>28.2682018</v>
      </c>
      <c r="AO45" s="14">
        <v>23.851247799999999</v>
      </c>
      <c r="AP45" s="14">
        <v>42.447795268817202</v>
      </c>
      <c r="AQ45" s="14">
        <v>26.320942509677419</v>
      </c>
      <c r="AR45" s="13">
        <f t="shared" si="5"/>
        <v>34.384368889247312</v>
      </c>
      <c r="AT45" s="7">
        <v>0</v>
      </c>
      <c r="AV45" s="13">
        <v>2.8239999999999998</v>
      </c>
      <c r="AW45" s="13">
        <v>32.72495</v>
      </c>
      <c r="AX45" s="13">
        <v>32.081499999999998</v>
      </c>
      <c r="AY45" s="13">
        <v>25.27495</v>
      </c>
      <c r="AZ45" s="13">
        <v>16.624949999999998</v>
      </c>
      <c r="BA45" s="13">
        <v>32.441278494623653</v>
      </c>
      <c r="BB45" s="13">
        <v>21.461509139784944</v>
      </c>
      <c r="BC45" s="13">
        <f t="shared" si="7"/>
        <v>26.951393817204298</v>
      </c>
    </row>
    <row r="46" spans="1:55">
      <c r="A46" s="3"/>
      <c r="B46" s="11"/>
      <c r="C46" s="10">
        <f t="shared" si="0"/>
        <v>2024</v>
      </c>
      <c r="D46" s="12">
        <v>45444</v>
      </c>
      <c r="E46" s="13">
        <v>2.8605999999999998</v>
      </c>
      <c r="F46" s="13">
        <v>41.197560000000003</v>
      </c>
      <c r="G46" s="13">
        <v>30.34365</v>
      </c>
      <c r="H46" s="13">
        <v>20.100149999999999</v>
      </c>
      <c r="I46" s="13">
        <v>12.32076</v>
      </c>
      <c r="J46" s="13">
        <v>36.373600000000003</v>
      </c>
      <c r="K46" s="13">
        <v>16.642643333333332</v>
      </c>
      <c r="L46" s="13">
        <f t="shared" si="8"/>
        <v>26.508121666666668</v>
      </c>
      <c r="M46" s="13">
        <v>3.1427179489039681</v>
      </c>
      <c r="N46" s="13">
        <v>29.814800000000002</v>
      </c>
      <c r="O46" s="13">
        <v>28.9346</v>
      </c>
      <c r="P46" s="13">
        <v>19.215710000000001</v>
      </c>
      <c r="Q46" s="13">
        <v>15.61382</v>
      </c>
      <c r="R46" s="13">
        <v>29.423600000000004</v>
      </c>
      <c r="S46" s="13">
        <v>17.61487</v>
      </c>
      <c r="T46" s="13">
        <f t="shared" si="2"/>
        <v>23.519235000000002</v>
      </c>
      <c r="U46" s="13">
        <v>3.8915687101662413</v>
      </c>
      <c r="V46" s="13">
        <v>33.876170000000002</v>
      </c>
      <c r="W46" s="13">
        <v>33.045409999999997</v>
      </c>
      <c r="X46" s="13">
        <v>22.46219</v>
      </c>
      <c r="Y46" s="13">
        <v>18.045349999999999</v>
      </c>
      <c r="Z46" s="13">
        <v>33.506943333333332</v>
      </c>
      <c r="AA46" s="13">
        <v>20.49915</v>
      </c>
      <c r="AB46" s="13">
        <f t="shared" si="3"/>
        <v>27.003046666666666</v>
      </c>
      <c r="AC46" s="14">
        <v>1.8046075722222004</v>
      </c>
      <c r="AD46" s="14">
        <v>21.895949999999999</v>
      </c>
      <c r="AE46" s="14">
        <v>21.400359999999999</v>
      </c>
      <c r="AF46" s="14">
        <v>11.69463</v>
      </c>
      <c r="AG46" s="14">
        <v>8.9970479999999995</v>
      </c>
      <c r="AH46" s="14">
        <v>21.675687777777778</v>
      </c>
      <c r="AI46" s="14">
        <v>10.495704666666667</v>
      </c>
      <c r="AJ46" s="13">
        <f t="shared" si="4"/>
        <v>16.085696222222222</v>
      </c>
      <c r="AK46" s="13">
        <v>3.1427179489039681</v>
      </c>
      <c r="AL46" s="14">
        <v>55.795029999999997</v>
      </c>
      <c r="AM46" s="14">
        <v>52.771682699999999</v>
      </c>
      <c r="AN46" s="14">
        <v>42.878120000000003</v>
      </c>
      <c r="AO46" s="14">
        <v>30.512105900000002</v>
      </c>
      <c r="AP46" s="14">
        <v>54.451320088888892</v>
      </c>
      <c r="AQ46" s="14">
        <v>37.382113733333341</v>
      </c>
      <c r="AR46" s="13">
        <f t="shared" si="5"/>
        <v>45.916716911111116</v>
      </c>
      <c r="AT46" s="7">
        <v>0</v>
      </c>
      <c r="AV46" s="13">
        <v>2.89</v>
      </c>
      <c r="AW46" s="13">
        <v>47.09995</v>
      </c>
      <c r="AX46" s="13">
        <v>41.549950000000003</v>
      </c>
      <c r="AY46" s="13">
        <v>25.574950000000001</v>
      </c>
      <c r="AZ46" s="13">
        <v>15.02495</v>
      </c>
      <c r="BA46" s="13">
        <v>44.633283333333331</v>
      </c>
      <c r="BB46" s="13">
        <v>20.886061111111111</v>
      </c>
      <c r="BC46" s="13">
        <f t="shared" si="7"/>
        <v>32.759672222222221</v>
      </c>
    </row>
    <row r="47" spans="1:55">
      <c r="A47" s="3"/>
      <c r="B47" s="11"/>
      <c r="C47" s="10">
        <f t="shared" si="0"/>
        <v>2024</v>
      </c>
      <c r="D47" s="12">
        <v>45474</v>
      </c>
      <c r="E47" s="13">
        <v>2.9323999999999999</v>
      </c>
      <c r="F47" s="13">
        <v>94.314670000000007</v>
      </c>
      <c r="G47" s="13">
        <v>46.398589999999999</v>
      </c>
      <c r="H47" s="13">
        <v>60.177759999999999</v>
      </c>
      <c r="I47" s="13">
        <v>27.61673</v>
      </c>
      <c r="J47" s="13">
        <v>73.19037666666668</v>
      </c>
      <c r="K47" s="13">
        <v>45.822897311827958</v>
      </c>
      <c r="L47" s="13">
        <f t="shared" si="8"/>
        <v>59.506636989247319</v>
      </c>
      <c r="M47" s="13">
        <v>3.2163754008314047</v>
      </c>
      <c r="N47" s="13">
        <v>63.33746</v>
      </c>
      <c r="O47" s="13">
        <v>37.555340000000001</v>
      </c>
      <c r="P47" s="13">
        <v>52.401809999999998</v>
      </c>
      <c r="Q47" s="13">
        <v>24.70842</v>
      </c>
      <c r="R47" s="13">
        <v>51.971149032258069</v>
      </c>
      <c r="S47" s="13">
        <v>40.192896129032263</v>
      </c>
      <c r="T47" s="13">
        <f t="shared" si="2"/>
        <v>46.082022580645166</v>
      </c>
      <c r="U47" s="13">
        <v>3.9897786460694906</v>
      </c>
      <c r="V47" s="13">
        <v>62.670459999999999</v>
      </c>
      <c r="W47" s="13">
        <v>42.916350000000001</v>
      </c>
      <c r="X47" s="13">
        <v>50.781149999999997</v>
      </c>
      <c r="Y47" s="13">
        <v>27.617930000000001</v>
      </c>
      <c r="Z47" s="13">
        <v>53.961658817204302</v>
      </c>
      <c r="AA47" s="13">
        <v>40.569407849462365</v>
      </c>
      <c r="AB47" s="13">
        <f t="shared" si="3"/>
        <v>47.265533333333337</v>
      </c>
      <c r="AC47" s="14">
        <v>1.8414362981859187</v>
      </c>
      <c r="AD47" s="14">
        <v>51.259979999999999</v>
      </c>
      <c r="AE47" s="14">
        <v>27.742249999999999</v>
      </c>
      <c r="AF47" s="14">
        <v>41.242550000000001</v>
      </c>
      <c r="AG47" s="14">
        <v>16.36786</v>
      </c>
      <c r="AH47" s="14">
        <v>40.891948494623655</v>
      </c>
      <c r="AI47" s="14">
        <v>30.276288817204303</v>
      </c>
      <c r="AJ47" s="13">
        <f t="shared" si="4"/>
        <v>35.584118655913983</v>
      </c>
      <c r="AK47" s="13">
        <v>3.2163754008314047</v>
      </c>
      <c r="AL47" s="14">
        <v>88.892234799999997</v>
      </c>
      <c r="AM47" s="14">
        <v>67.720789999999994</v>
      </c>
      <c r="AN47" s="14">
        <v>76.605735800000005</v>
      </c>
      <c r="AO47" s="14">
        <v>45.882755299999999</v>
      </c>
      <c r="AP47" s="14">
        <v>79.558587092473118</v>
      </c>
      <c r="AQ47" s="14">
        <v>63.061196009677424</v>
      </c>
      <c r="AR47" s="13">
        <f t="shared" si="5"/>
        <v>71.309891551075268</v>
      </c>
      <c r="AT47" s="7">
        <v>0</v>
      </c>
      <c r="AV47" s="13">
        <v>2.9550000000000001</v>
      </c>
      <c r="AW47" s="13">
        <v>136.42500000000001</v>
      </c>
      <c r="AX47" s="13">
        <v>73.574950000000001</v>
      </c>
      <c r="AY47" s="13">
        <v>86.824950000000001</v>
      </c>
      <c r="AZ47" s="13">
        <v>57.174950000000003</v>
      </c>
      <c r="BA47" s="13">
        <v>108.71691344086021</v>
      </c>
      <c r="BB47" s="13">
        <v>73.753444623655909</v>
      </c>
      <c r="BC47" s="13">
        <f t="shared" si="7"/>
        <v>91.23517903225806</v>
      </c>
    </row>
    <row r="48" spans="1:55">
      <c r="A48" s="3"/>
      <c r="B48" s="11"/>
      <c r="C48" s="10">
        <f t="shared" si="0"/>
        <v>2024</v>
      </c>
      <c r="D48" s="12">
        <v>45505</v>
      </c>
      <c r="E48" s="13">
        <v>2.9636</v>
      </c>
      <c r="F48" s="13">
        <v>99.717560000000006</v>
      </c>
      <c r="G48" s="13">
        <v>49.276859999999999</v>
      </c>
      <c r="H48" s="13">
        <v>73.141620000000003</v>
      </c>
      <c r="I48" s="13">
        <v>35.083590000000001</v>
      </c>
      <c r="J48" s="13">
        <v>78.565008387096782</v>
      </c>
      <c r="K48" s="13">
        <v>57.181800967741935</v>
      </c>
      <c r="L48" s="13">
        <f t="shared" si="8"/>
        <v>67.873404677419359</v>
      </c>
      <c r="M48" s="13">
        <v>3.2777566107709353</v>
      </c>
      <c r="N48" s="13">
        <v>72.405360000000002</v>
      </c>
      <c r="O48" s="13">
        <v>41.01146</v>
      </c>
      <c r="P48" s="13">
        <v>65.548270000000002</v>
      </c>
      <c r="Q48" s="13">
        <v>29.941289999999999</v>
      </c>
      <c r="R48" s="13">
        <v>59.240176129032257</v>
      </c>
      <c r="S48" s="13">
        <v>50.616310645161292</v>
      </c>
      <c r="T48" s="13">
        <f t="shared" si="2"/>
        <v>54.928243387096771</v>
      </c>
      <c r="U48" s="13">
        <v>4.0634360979969273</v>
      </c>
      <c r="V48" s="13">
        <v>69.516009999999994</v>
      </c>
      <c r="W48" s="13">
        <v>46.396810000000002</v>
      </c>
      <c r="X48" s="13">
        <v>59.584699999999998</v>
      </c>
      <c r="Y48" s="13">
        <v>33.940759999999997</v>
      </c>
      <c r="Z48" s="13">
        <v>59.820861612903222</v>
      </c>
      <c r="AA48" s="13">
        <v>48.830789677419354</v>
      </c>
      <c r="AB48" s="13">
        <f t="shared" si="3"/>
        <v>54.325825645161288</v>
      </c>
      <c r="AC48" s="14">
        <v>1.878265024149637</v>
      </c>
      <c r="AD48" s="14">
        <v>58.080269999999999</v>
      </c>
      <c r="AE48" s="14">
        <v>28.895330000000001</v>
      </c>
      <c r="AF48" s="14">
        <v>51.413620000000002</v>
      </c>
      <c r="AG48" s="14">
        <v>19.814969999999999</v>
      </c>
      <c r="AH48" s="14">
        <v>45.841424193548384</v>
      </c>
      <c r="AI48" s="14">
        <v>38.162573225806455</v>
      </c>
      <c r="AJ48" s="13">
        <f t="shared" si="4"/>
        <v>42.001998709677423</v>
      </c>
      <c r="AK48" s="13">
        <v>3.2777566107709353</v>
      </c>
      <c r="AL48" s="14">
        <v>101.938385</v>
      </c>
      <c r="AM48" s="14">
        <v>72.446280000000002</v>
      </c>
      <c r="AN48" s="14">
        <v>91.946014399999996</v>
      </c>
      <c r="AO48" s="14">
        <v>52.601615899999999</v>
      </c>
      <c r="AP48" s="14">
        <v>89.570728064516132</v>
      </c>
      <c r="AQ48" s="14">
        <v>75.446750512903222</v>
      </c>
      <c r="AR48" s="13">
        <f t="shared" si="5"/>
        <v>82.508739288709677</v>
      </c>
      <c r="AT48" s="7">
        <v>0</v>
      </c>
      <c r="AV48" s="13">
        <v>2.992</v>
      </c>
      <c r="AW48" s="13">
        <v>136.92259999999999</v>
      </c>
      <c r="AX48" s="13">
        <v>77.280749999999998</v>
      </c>
      <c r="AY48" s="13">
        <v>100.45099999999999</v>
      </c>
      <c r="AZ48" s="13">
        <v>68.386650000000003</v>
      </c>
      <c r="BA48" s="13">
        <v>111.91150161290321</v>
      </c>
      <c r="BB48" s="13">
        <v>87.004659677419355</v>
      </c>
      <c r="BC48" s="13">
        <f t="shared" si="7"/>
        <v>99.458080645161289</v>
      </c>
    </row>
    <row r="49" spans="1:55">
      <c r="A49" s="3"/>
      <c r="B49" s="11"/>
      <c r="C49" s="10">
        <f t="shared" si="0"/>
        <v>2024</v>
      </c>
      <c r="D49" s="12">
        <v>45536</v>
      </c>
      <c r="E49" s="13">
        <v>2.9106000000000001</v>
      </c>
      <c r="F49" s="13">
        <v>66.690100000000001</v>
      </c>
      <c r="G49" s="13">
        <v>43.521459999999998</v>
      </c>
      <c r="H49" s="13">
        <v>42.88008</v>
      </c>
      <c r="I49" s="13">
        <v>28.451160000000002</v>
      </c>
      <c r="J49" s="13">
        <v>55.878067999999999</v>
      </c>
      <c r="K49" s="13">
        <v>36.146584000000004</v>
      </c>
      <c r="L49" s="13">
        <f t="shared" si="8"/>
        <v>46.012326000000002</v>
      </c>
      <c r="M49" s="13">
        <v>3.2409278848072169</v>
      </c>
      <c r="N49" s="13">
        <v>48.368029999999997</v>
      </c>
      <c r="O49" s="13">
        <v>39.98753</v>
      </c>
      <c r="P49" s="13">
        <v>34.305860000000003</v>
      </c>
      <c r="Q49" s="13">
        <v>26.470469999999999</v>
      </c>
      <c r="R49" s="13">
        <v>44.457129999999999</v>
      </c>
      <c r="S49" s="13">
        <v>30.649344666666668</v>
      </c>
      <c r="T49" s="13">
        <f t="shared" si="2"/>
        <v>37.553237333333335</v>
      </c>
      <c r="U49" s="13">
        <v>4.0143311300453028</v>
      </c>
      <c r="V49" s="13">
        <v>55.310040000000001</v>
      </c>
      <c r="W49" s="13">
        <v>45.006390000000003</v>
      </c>
      <c r="X49" s="13">
        <v>38.689439999999998</v>
      </c>
      <c r="Y49" s="13">
        <v>31.022919999999999</v>
      </c>
      <c r="Z49" s="13">
        <v>50.501669999999997</v>
      </c>
      <c r="AA49" s="13">
        <v>35.111730666666666</v>
      </c>
      <c r="AB49" s="13">
        <f t="shared" si="3"/>
        <v>42.806700333333332</v>
      </c>
      <c r="AC49" s="14">
        <v>1.8537125401738248</v>
      </c>
      <c r="AD49" s="14">
        <v>36.330419999999997</v>
      </c>
      <c r="AE49" s="14">
        <v>28.73592</v>
      </c>
      <c r="AF49" s="14">
        <v>22.901399999999999</v>
      </c>
      <c r="AG49" s="14">
        <v>17.105540000000001</v>
      </c>
      <c r="AH49" s="14">
        <v>32.786319999999996</v>
      </c>
      <c r="AI49" s="14">
        <v>20.196665333333332</v>
      </c>
      <c r="AJ49" s="13">
        <f t="shared" si="4"/>
        <v>26.491492666666666</v>
      </c>
      <c r="AK49" s="13">
        <v>3.2409278848072169</v>
      </c>
      <c r="AL49" s="14">
        <v>87.548389999999998</v>
      </c>
      <c r="AM49" s="14">
        <v>74.868064899999993</v>
      </c>
      <c r="AN49" s="14">
        <v>70.301450000000003</v>
      </c>
      <c r="AO49" s="14">
        <v>52.707717899999999</v>
      </c>
      <c r="AP49" s="14">
        <v>81.630904953333328</v>
      </c>
      <c r="AQ49" s="14">
        <v>62.091041686666664</v>
      </c>
      <c r="AR49" s="13">
        <f t="shared" si="5"/>
        <v>71.860973319999999</v>
      </c>
      <c r="AT49" s="7">
        <v>0</v>
      </c>
      <c r="AV49" s="13">
        <v>2.9889999999999999</v>
      </c>
      <c r="AW49" s="13">
        <v>106.075</v>
      </c>
      <c r="AX49" s="13">
        <v>70.424949999999995</v>
      </c>
      <c r="AY49" s="13">
        <v>81.924949999999995</v>
      </c>
      <c r="AZ49" s="13">
        <v>56.374949999999998</v>
      </c>
      <c r="BA49" s="13">
        <v>89.438310000000001</v>
      </c>
      <c r="BB49" s="13">
        <v>70.001616666666663</v>
      </c>
      <c r="BC49" s="13">
        <f t="shared" si="7"/>
        <v>79.71996333333334</v>
      </c>
    </row>
    <row r="50" spans="1:55">
      <c r="A50" s="3"/>
      <c r="B50" s="11"/>
      <c r="C50" s="10">
        <f t="shared" si="0"/>
        <v>2024</v>
      </c>
      <c r="D50" s="12">
        <v>45566</v>
      </c>
      <c r="E50" s="13">
        <v>2.9266000000000001</v>
      </c>
      <c r="F50" s="13">
        <v>34.12088</v>
      </c>
      <c r="G50" s="13">
        <v>31.609020000000001</v>
      </c>
      <c r="H50" s="13">
        <v>33.950650000000003</v>
      </c>
      <c r="I50" s="13">
        <v>27.385909999999999</v>
      </c>
      <c r="J50" s="13">
        <v>33.067519354838709</v>
      </c>
      <c r="K50" s="13">
        <v>31.19769451612903</v>
      </c>
      <c r="L50" s="13">
        <f t="shared" si="8"/>
        <v>32.132606935483871</v>
      </c>
      <c r="M50" s="13">
        <v>3.2654803687830292</v>
      </c>
      <c r="N50" s="13">
        <v>36.494570000000003</v>
      </c>
      <c r="O50" s="13">
        <v>32.383420000000001</v>
      </c>
      <c r="P50" s="13">
        <v>42.113590000000002</v>
      </c>
      <c r="Q50" s="13">
        <v>31.038350000000001</v>
      </c>
      <c r="R50" s="13">
        <v>34.770539354838711</v>
      </c>
      <c r="S50" s="13">
        <v>37.469134516129031</v>
      </c>
      <c r="T50" s="13">
        <f t="shared" si="2"/>
        <v>36.119836935483875</v>
      </c>
      <c r="U50" s="13">
        <v>4.0511598560090212</v>
      </c>
      <c r="V50" s="13">
        <v>43.237349999999999</v>
      </c>
      <c r="W50" s="13">
        <v>37.587769999999999</v>
      </c>
      <c r="X50" s="13">
        <v>46.911790000000003</v>
      </c>
      <c r="Y50" s="13">
        <v>35.526490000000003</v>
      </c>
      <c r="Z50" s="13">
        <v>40.868171290322586</v>
      </c>
      <c r="AA50" s="13">
        <v>42.137309354838713</v>
      </c>
      <c r="AB50" s="13">
        <f t="shared" si="3"/>
        <v>41.502740322580649</v>
      </c>
      <c r="AC50" s="14">
        <v>1.8659887821617309</v>
      </c>
      <c r="AD50" s="14">
        <v>25.254200000000001</v>
      </c>
      <c r="AE50" s="14">
        <v>23.00592</v>
      </c>
      <c r="AF50" s="14">
        <v>32.764159999999997</v>
      </c>
      <c r="AG50" s="14">
        <v>21.17961</v>
      </c>
      <c r="AH50" s="14">
        <v>24.311372903225809</v>
      </c>
      <c r="AI50" s="14">
        <v>27.906122903225803</v>
      </c>
      <c r="AJ50" s="13">
        <f t="shared" si="4"/>
        <v>26.108747903225805</v>
      </c>
      <c r="AK50" s="13">
        <v>3.2654803687830292</v>
      </c>
      <c r="AL50" s="14">
        <v>75.287895199999994</v>
      </c>
      <c r="AM50" s="14">
        <v>68.753333999999995</v>
      </c>
      <c r="AN50" s="14">
        <v>78.923644999999993</v>
      </c>
      <c r="AO50" s="14">
        <v>61.427185100000003</v>
      </c>
      <c r="AP50" s="14">
        <v>72.547595341935477</v>
      </c>
      <c r="AQ50" s="14">
        <v>71.586419880645153</v>
      </c>
      <c r="AR50" s="13">
        <f t="shared" si="5"/>
        <v>72.067007611290308</v>
      </c>
      <c r="AT50" s="7">
        <v>0</v>
      </c>
      <c r="AV50" s="13">
        <v>3.0369999999999999</v>
      </c>
      <c r="AW50" s="13">
        <v>46.35</v>
      </c>
      <c r="AX50" s="13">
        <v>48.368099999999998</v>
      </c>
      <c r="AY50" s="13">
        <v>43.55</v>
      </c>
      <c r="AZ50" s="13">
        <v>40.200000000000003</v>
      </c>
      <c r="BA50" s="13">
        <v>47.196300000000001</v>
      </c>
      <c r="BB50" s="13">
        <v>42.145161290322577</v>
      </c>
      <c r="BC50" s="13">
        <f t="shared" si="7"/>
        <v>44.670730645161285</v>
      </c>
    </row>
    <row r="51" spans="1:55">
      <c r="A51" s="3"/>
      <c r="B51" s="11"/>
      <c r="C51" s="10">
        <f t="shared" si="0"/>
        <v>2024</v>
      </c>
      <c r="D51" s="12">
        <v>45597</v>
      </c>
      <c r="E51" s="13">
        <v>3.0571000000000002</v>
      </c>
      <c r="F51" s="13">
        <v>34.482379999999999</v>
      </c>
      <c r="G51" s="13">
        <v>32.706209999999999</v>
      </c>
      <c r="H51" s="13">
        <v>35.614550000000001</v>
      </c>
      <c r="I51" s="13">
        <v>29.669650000000001</v>
      </c>
      <c r="J51" s="13">
        <v>33.69160251040222</v>
      </c>
      <c r="K51" s="13">
        <v>32.967791470180302</v>
      </c>
      <c r="L51" s="13">
        <f t="shared" si="8"/>
        <v>33.329696990291261</v>
      </c>
      <c r="M51" s="13">
        <v>3.4864527245653392</v>
      </c>
      <c r="N51" s="13">
        <v>34.862839999999998</v>
      </c>
      <c r="O51" s="13">
        <v>31.324339999999999</v>
      </c>
      <c r="P51" s="13">
        <v>37.088039999999999</v>
      </c>
      <c r="Q51" s="13">
        <v>29.708300000000001</v>
      </c>
      <c r="R51" s="13">
        <v>33.287446796116505</v>
      </c>
      <c r="S51" s="13">
        <v>33.802469209431351</v>
      </c>
      <c r="T51" s="13">
        <f t="shared" si="2"/>
        <v>33.544958002773924</v>
      </c>
      <c r="U51" s="13">
        <v>4.3212371797429556</v>
      </c>
      <c r="V51" s="13">
        <v>41.198169999999998</v>
      </c>
      <c r="W51" s="13">
        <v>36.66328</v>
      </c>
      <c r="X51" s="13">
        <v>42.00394</v>
      </c>
      <c r="Y51" s="13">
        <v>34.336219999999997</v>
      </c>
      <c r="Z51" s="13">
        <v>39.179169042995838</v>
      </c>
      <c r="AA51" s="13">
        <v>38.590156199722607</v>
      </c>
      <c r="AB51" s="13">
        <f t="shared" si="3"/>
        <v>38.884662621359226</v>
      </c>
      <c r="AC51" s="14">
        <v>2.0010274440286984</v>
      </c>
      <c r="AD51" s="14">
        <v>26.33709</v>
      </c>
      <c r="AE51" s="14">
        <v>24.05132</v>
      </c>
      <c r="AF51" s="14">
        <v>26.768049999999999</v>
      </c>
      <c r="AG51" s="14">
        <v>21.004989999999999</v>
      </c>
      <c r="AH51" s="14">
        <v>25.319430957004162</v>
      </c>
      <c r="AI51" s="14">
        <v>24.202249361997225</v>
      </c>
      <c r="AJ51" s="13">
        <f t="shared" si="4"/>
        <v>24.760840159500695</v>
      </c>
      <c r="AK51" s="13">
        <v>3.4864527245653392</v>
      </c>
      <c r="AL51" s="14">
        <v>72.535690000000002</v>
      </c>
      <c r="AM51" s="14">
        <v>69.051109999999994</v>
      </c>
      <c r="AN51" s="14">
        <v>72.966899999999995</v>
      </c>
      <c r="AO51" s="14">
        <v>57.591625200000003</v>
      </c>
      <c r="AP51" s="14">
        <v>70.984302787794732</v>
      </c>
      <c r="AQ51" s="14">
        <v>66.121597349791955</v>
      </c>
      <c r="AR51" s="13">
        <f t="shared" si="5"/>
        <v>68.552950068793336</v>
      </c>
      <c r="AT51" s="7">
        <v>0</v>
      </c>
      <c r="AV51" s="13">
        <v>3.1779999999999999</v>
      </c>
      <c r="AW51" s="13">
        <v>45.35</v>
      </c>
      <c r="AX51" s="13">
        <v>47.305599999999998</v>
      </c>
      <c r="AY51" s="13">
        <v>47.274999999999999</v>
      </c>
      <c r="AZ51" s="13">
        <v>43.875</v>
      </c>
      <c r="BA51" s="13">
        <v>46.220662413314841</v>
      </c>
      <c r="BB51" s="13">
        <v>45.761269070735089</v>
      </c>
      <c r="BC51" s="13">
        <f t="shared" si="7"/>
        <v>45.990965742024969</v>
      </c>
    </row>
    <row r="52" spans="1:55">
      <c r="A52" s="3"/>
      <c r="B52" s="11"/>
      <c r="C52" s="10">
        <f t="shared" si="0"/>
        <v>2024</v>
      </c>
      <c r="D52" s="12">
        <v>45627</v>
      </c>
      <c r="E52" s="13">
        <v>3.2223999999999999</v>
      </c>
      <c r="F52" s="13">
        <v>38.56673</v>
      </c>
      <c r="G52" s="13">
        <v>36.389629999999997</v>
      </c>
      <c r="H52" s="13">
        <v>43.406460000000003</v>
      </c>
      <c r="I52" s="13">
        <v>33.705710000000003</v>
      </c>
      <c r="J52" s="13">
        <v>37.56011387096774</v>
      </c>
      <c r="K52" s="13">
        <v>38.921166989247311</v>
      </c>
      <c r="L52" s="13">
        <f t="shared" si="8"/>
        <v>38.240640430107526</v>
      </c>
      <c r="M52" s="13">
        <v>3.6214913864323068</v>
      </c>
      <c r="N52" s="13">
        <v>40.969670000000001</v>
      </c>
      <c r="O52" s="13">
        <v>35.978740000000002</v>
      </c>
      <c r="P52" s="13">
        <v>45.73028</v>
      </c>
      <c r="Q52" s="13">
        <v>34.033070000000002</v>
      </c>
      <c r="R52" s="13">
        <v>38.662035698924733</v>
      </c>
      <c r="S52" s="13">
        <v>40.321892580645162</v>
      </c>
      <c r="T52" s="13">
        <f t="shared" si="2"/>
        <v>39.491964139784947</v>
      </c>
      <c r="U52" s="13">
        <v>4.4931045675736421</v>
      </c>
      <c r="V52" s="13">
        <v>48.71331</v>
      </c>
      <c r="W52" s="13">
        <v>43.081760000000003</v>
      </c>
      <c r="X52" s="13">
        <v>51.880510000000001</v>
      </c>
      <c r="Y52" s="13">
        <v>39.83305</v>
      </c>
      <c r="Z52" s="13">
        <v>46.10947505376344</v>
      </c>
      <c r="AA52" s="13">
        <v>46.31017903225807</v>
      </c>
      <c r="AB52" s="13">
        <f t="shared" si="3"/>
        <v>46.209827043010755</v>
      </c>
      <c r="AC52" s="14">
        <v>2.074684895956135</v>
      </c>
      <c r="AD52" s="14">
        <v>30.406300000000002</v>
      </c>
      <c r="AE52" s="14">
        <v>27.970549999999999</v>
      </c>
      <c r="AF52" s="14">
        <v>33.67163</v>
      </c>
      <c r="AG52" s="14">
        <v>24.991289999999999</v>
      </c>
      <c r="AH52" s="14">
        <v>29.280093010752687</v>
      </c>
      <c r="AI52" s="14">
        <v>29.65813946236559</v>
      </c>
      <c r="AJ52" s="13">
        <f t="shared" si="4"/>
        <v>29.469116236559138</v>
      </c>
      <c r="AK52" s="13">
        <v>3.6214913864323068</v>
      </c>
      <c r="AL52" s="14">
        <v>76.687029999999993</v>
      </c>
      <c r="AM52" s="14">
        <v>72.773520000000005</v>
      </c>
      <c r="AN52" s="14">
        <v>75.483419999999995</v>
      </c>
      <c r="AO52" s="14">
        <v>61.272747000000003</v>
      </c>
      <c r="AP52" s="14">
        <v>74.877557634408603</v>
      </c>
      <c r="AQ52" s="14">
        <v>68.912893774193549</v>
      </c>
      <c r="AR52" s="13">
        <f t="shared" si="5"/>
        <v>71.895225704301083</v>
      </c>
      <c r="AT52" s="7">
        <v>0</v>
      </c>
      <c r="AV52" s="13">
        <v>3.4319999999999999</v>
      </c>
      <c r="AW52" s="13">
        <v>50.75</v>
      </c>
      <c r="AX52" s="13">
        <v>52.1631</v>
      </c>
      <c r="AY52" s="13">
        <v>58.024999999999999</v>
      </c>
      <c r="AZ52" s="13">
        <v>51.875</v>
      </c>
      <c r="BA52" s="13">
        <v>51.403368817204303</v>
      </c>
      <c r="BB52" s="13">
        <v>55.181451612903224</v>
      </c>
      <c r="BC52" s="13">
        <f t="shared" si="7"/>
        <v>53.292410215053764</v>
      </c>
    </row>
    <row r="53" spans="1:55">
      <c r="A53" s="3"/>
      <c r="B53" s="11"/>
      <c r="C53" s="10">
        <f t="shared" si="0"/>
        <v>2025</v>
      </c>
      <c r="D53" s="12">
        <v>45658</v>
      </c>
      <c r="E53" s="13">
        <v>3.3073000000000001</v>
      </c>
      <c r="F53" s="13">
        <v>39.52375</v>
      </c>
      <c r="G53" s="13">
        <v>35.48892</v>
      </c>
      <c r="H53" s="13">
        <v>40.204549999999998</v>
      </c>
      <c r="I53" s="13">
        <v>30.135429999999999</v>
      </c>
      <c r="J53" s="13">
        <v>37.744953978494621</v>
      </c>
      <c r="K53" s="13">
        <v>35.765475591397845</v>
      </c>
      <c r="L53" s="13">
        <f t="shared" si="8"/>
        <v>36.755214784946233</v>
      </c>
      <c r="M53" s="13">
        <v>3.6832654361154509</v>
      </c>
      <c r="N53" s="13">
        <v>44.077869999999997</v>
      </c>
      <c r="O53" s="13">
        <v>40.699710000000003</v>
      </c>
      <c r="P53" s="13">
        <v>46.144170000000003</v>
      </c>
      <c r="Q53" s="13">
        <v>34.612659999999998</v>
      </c>
      <c r="R53" s="13">
        <v>42.588573655913983</v>
      </c>
      <c r="S53" s="13">
        <v>41.06038602150538</v>
      </c>
      <c r="T53" s="13">
        <f t="shared" si="2"/>
        <v>41.824479838709678</v>
      </c>
      <c r="U53" s="13">
        <v>4.4375177438524025</v>
      </c>
      <c r="V53" s="13">
        <v>54.11204</v>
      </c>
      <c r="W53" s="13">
        <v>50.505130000000001</v>
      </c>
      <c r="X53" s="13">
        <v>54.805489999999999</v>
      </c>
      <c r="Y53" s="13">
        <v>41.7836</v>
      </c>
      <c r="Z53" s="13">
        <v>52.52189688172043</v>
      </c>
      <c r="AA53" s="13">
        <v>49.064656774193544</v>
      </c>
      <c r="AB53" s="13">
        <f t="shared" si="3"/>
        <v>50.793276827956987</v>
      </c>
      <c r="AC53" s="14">
        <v>2.1370482052546982</v>
      </c>
      <c r="AD53" s="14">
        <v>30.39209</v>
      </c>
      <c r="AE53" s="14">
        <v>28.21659</v>
      </c>
      <c r="AF53" s="14">
        <v>31.271439999999998</v>
      </c>
      <c r="AG53" s="14">
        <v>22.56711</v>
      </c>
      <c r="AH53" s="14">
        <v>29.432998602150541</v>
      </c>
      <c r="AI53" s="14">
        <v>27.434047204301073</v>
      </c>
      <c r="AJ53" s="13">
        <f t="shared" si="4"/>
        <v>28.433522903225807</v>
      </c>
      <c r="AK53" s="13">
        <v>3.6832654361154509</v>
      </c>
      <c r="AL53" s="14">
        <v>77.166039999999995</v>
      </c>
      <c r="AM53" s="14">
        <v>73.007819999999995</v>
      </c>
      <c r="AN53" s="14">
        <v>75.057389999999998</v>
      </c>
      <c r="AO53" s="14">
        <v>56.153007500000001</v>
      </c>
      <c r="AP53" s="14">
        <v>75.332846236559135</v>
      </c>
      <c r="AQ53" s="14">
        <v>66.723199865591397</v>
      </c>
      <c r="AR53" s="13">
        <f t="shared" si="5"/>
        <v>71.028023051075266</v>
      </c>
      <c r="AT53" s="7">
        <v>0</v>
      </c>
      <c r="AV53" s="13">
        <v>3.5619999999999998</v>
      </c>
      <c r="AW53" s="13">
        <v>44.6</v>
      </c>
      <c r="AX53" s="13">
        <v>44.110199999999999</v>
      </c>
      <c r="AY53" s="13">
        <v>53.625</v>
      </c>
      <c r="AZ53" s="13">
        <v>47.625</v>
      </c>
      <c r="BA53" s="13">
        <v>44.384066666666669</v>
      </c>
      <c r="BB53" s="13">
        <v>50.979838709677416</v>
      </c>
      <c r="BC53" s="13">
        <f t="shared" si="7"/>
        <v>47.681952688172046</v>
      </c>
    </row>
    <row r="54" spans="1:55">
      <c r="A54" s="3"/>
      <c r="B54" s="11"/>
      <c r="C54" s="10">
        <f t="shared" si="0"/>
        <v>2025</v>
      </c>
      <c r="D54" s="12">
        <v>45689</v>
      </c>
      <c r="E54" s="13">
        <v>3.2942</v>
      </c>
      <c r="F54" s="13">
        <v>37.777450000000002</v>
      </c>
      <c r="G54" s="13">
        <v>34.3504</v>
      </c>
      <c r="H54" s="13">
        <v>37.140279999999997</v>
      </c>
      <c r="I54" s="13">
        <v>29.356200000000001</v>
      </c>
      <c r="J54" s="13">
        <v>36.308714285714288</v>
      </c>
      <c r="K54" s="13">
        <v>33.804245714285713</v>
      </c>
      <c r="L54" s="13">
        <f t="shared" si="8"/>
        <v>35.056480000000001</v>
      </c>
      <c r="M54" s="13">
        <v>3.6958363079110663</v>
      </c>
      <c r="N54" s="13">
        <v>42.708579999999998</v>
      </c>
      <c r="O54" s="13">
        <v>40.150829999999999</v>
      </c>
      <c r="P54" s="13">
        <v>46.759590000000003</v>
      </c>
      <c r="Q54" s="13">
        <v>37.055459999999997</v>
      </c>
      <c r="R54" s="13">
        <v>41.612401428571424</v>
      </c>
      <c r="S54" s="13">
        <v>42.600677142857144</v>
      </c>
      <c r="T54" s="13">
        <f t="shared" si="2"/>
        <v>42.106539285714284</v>
      </c>
      <c r="U54" s="13">
        <v>4.4500886156480188</v>
      </c>
      <c r="V54" s="13">
        <v>51.836880000000001</v>
      </c>
      <c r="W54" s="13">
        <v>49.066980000000001</v>
      </c>
      <c r="X54" s="13">
        <v>53.31964</v>
      </c>
      <c r="Y54" s="13">
        <v>44.633499999999998</v>
      </c>
      <c r="Z54" s="13">
        <v>50.64978</v>
      </c>
      <c r="AA54" s="13">
        <v>49.597008571428574</v>
      </c>
      <c r="AB54" s="13">
        <f t="shared" si="3"/>
        <v>50.123394285714284</v>
      </c>
      <c r="AC54" s="14">
        <v>2.1370482052546982</v>
      </c>
      <c r="AD54" s="14">
        <v>28.441759999999999</v>
      </c>
      <c r="AE54" s="14">
        <v>26.423829999999999</v>
      </c>
      <c r="AF54" s="14">
        <v>31.384709999999998</v>
      </c>
      <c r="AG54" s="14">
        <v>23.49803</v>
      </c>
      <c r="AH54" s="14">
        <v>27.576932857142857</v>
      </c>
      <c r="AI54" s="14">
        <v>28.004704285714286</v>
      </c>
      <c r="AJ54" s="13">
        <f t="shared" si="4"/>
        <v>27.790818571428574</v>
      </c>
      <c r="AK54" s="13">
        <v>3.6958363079110663</v>
      </c>
      <c r="AL54" s="14">
        <v>74.902630000000002</v>
      </c>
      <c r="AM54" s="14">
        <v>70.765339999999995</v>
      </c>
      <c r="AN54" s="14">
        <v>74.071845999999994</v>
      </c>
      <c r="AO54" s="14">
        <v>61.027589999999996</v>
      </c>
      <c r="AP54" s="14">
        <v>73.129505714285713</v>
      </c>
      <c r="AQ54" s="14">
        <v>68.481450571428567</v>
      </c>
      <c r="AR54" s="13">
        <f t="shared" si="5"/>
        <v>70.80547814285714</v>
      </c>
      <c r="AT54" s="7">
        <v>0</v>
      </c>
      <c r="AV54" s="13">
        <v>3.5024000000000002</v>
      </c>
      <c r="AW54" s="13">
        <v>50.628779999999999</v>
      </c>
      <c r="AX54" s="13">
        <v>51.334110000000003</v>
      </c>
      <c r="AY54" s="13">
        <v>56.637529999999998</v>
      </c>
      <c r="AZ54" s="13">
        <v>53.562530000000002</v>
      </c>
      <c r="BA54" s="13">
        <v>50.931064285714285</v>
      </c>
      <c r="BB54" s="13">
        <v>55.319672857142855</v>
      </c>
      <c r="BC54" s="13">
        <f t="shared" si="7"/>
        <v>53.125368571428567</v>
      </c>
    </row>
    <row r="55" spans="1:55">
      <c r="A55" s="3"/>
      <c r="B55" s="11"/>
      <c r="C55" s="10">
        <f t="shared" si="0"/>
        <v>2025</v>
      </c>
      <c r="D55" s="12">
        <v>45717</v>
      </c>
      <c r="E55" s="13">
        <v>3.1573000000000002</v>
      </c>
      <c r="F55" s="13">
        <v>32.963500000000003</v>
      </c>
      <c r="G55" s="13">
        <v>31.815390000000001</v>
      </c>
      <c r="H55" s="13">
        <v>27.461310000000001</v>
      </c>
      <c r="I55" s="13">
        <v>23.58042</v>
      </c>
      <c r="J55" s="13">
        <v>32.458207981157472</v>
      </c>
      <c r="K55" s="13">
        <v>25.753300538358012</v>
      </c>
      <c r="L55" s="13">
        <f t="shared" si="8"/>
        <v>29.105754259757742</v>
      </c>
      <c r="M55" s="13">
        <v>3.6078402053417555</v>
      </c>
      <c r="N55" s="13">
        <v>35.132469999999998</v>
      </c>
      <c r="O55" s="13">
        <v>35.464709999999997</v>
      </c>
      <c r="P55" s="13">
        <v>33.613120000000002</v>
      </c>
      <c r="Q55" s="13">
        <v>27.911280000000001</v>
      </c>
      <c r="R55" s="13">
        <v>35.278691372812915</v>
      </c>
      <c r="S55" s="13">
        <v>31.103696473755047</v>
      </c>
      <c r="T55" s="13">
        <f t="shared" si="2"/>
        <v>33.191193923283983</v>
      </c>
      <c r="U55" s="13">
        <v>4.3495216412830917</v>
      </c>
      <c r="V55" s="13">
        <v>44.777670000000001</v>
      </c>
      <c r="W55" s="13">
        <v>45.805370000000003</v>
      </c>
      <c r="X55" s="13">
        <v>41.870570000000001</v>
      </c>
      <c r="Y55" s="13">
        <v>34.406849999999999</v>
      </c>
      <c r="Z55" s="13">
        <v>45.229968654104979</v>
      </c>
      <c r="AA55" s="13">
        <v>38.5857295693136</v>
      </c>
      <c r="AB55" s="13">
        <f t="shared" si="3"/>
        <v>41.90784911170929</v>
      </c>
      <c r="AC55" s="14">
        <v>2.0867647180722346</v>
      </c>
      <c r="AD55" s="14">
        <v>22.315719999999999</v>
      </c>
      <c r="AE55" s="14">
        <v>22.90305</v>
      </c>
      <c r="AF55" s="14">
        <v>20.968129999999999</v>
      </c>
      <c r="AG55" s="14">
        <v>16.113</v>
      </c>
      <c r="AH55" s="14">
        <v>22.574208438761776</v>
      </c>
      <c r="AI55" s="14">
        <v>18.831350040376851</v>
      </c>
      <c r="AJ55" s="13">
        <f t="shared" si="4"/>
        <v>20.702779239569313</v>
      </c>
      <c r="AK55" s="13">
        <v>3.6078402053417555</v>
      </c>
      <c r="AL55" s="14">
        <v>58.425663</v>
      </c>
      <c r="AM55" s="14">
        <v>63.996299999999998</v>
      </c>
      <c r="AN55" s="14">
        <v>54.738113400000003</v>
      </c>
      <c r="AO55" s="14">
        <v>45.324330000000003</v>
      </c>
      <c r="AP55" s="14">
        <v>60.877343079407808</v>
      </c>
      <c r="AQ55" s="14">
        <v>50.595035106864074</v>
      </c>
      <c r="AR55" s="13">
        <f t="shared" si="5"/>
        <v>55.736189093135941</v>
      </c>
      <c r="AT55" s="7">
        <v>0</v>
      </c>
      <c r="AV55" s="13">
        <v>3.2993000000000001</v>
      </c>
      <c r="AW55" s="13">
        <v>40.893230000000003</v>
      </c>
      <c r="AX55" s="13">
        <v>44.651769999999999</v>
      </c>
      <c r="AY55" s="13">
        <v>40.48659</v>
      </c>
      <c r="AZ55" s="13">
        <v>41.007170000000002</v>
      </c>
      <c r="BA55" s="13">
        <v>42.547392288021534</v>
      </c>
      <c r="BB55" s="13">
        <v>40.715701251682376</v>
      </c>
      <c r="BC55" s="13">
        <f t="shared" si="7"/>
        <v>41.631546769851951</v>
      </c>
    </row>
    <row r="56" spans="1:55">
      <c r="A56" s="3"/>
      <c r="B56" s="11"/>
      <c r="C56" s="10">
        <f t="shared" si="0"/>
        <v>2025</v>
      </c>
      <c r="D56" s="12">
        <v>45748</v>
      </c>
      <c r="E56" s="13">
        <v>2.8601999999999999</v>
      </c>
      <c r="F56" s="13">
        <v>24.66508</v>
      </c>
      <c r="G56" s="13">
        <v>26.72259</v>
      </c>
      <c r="H56" s="13">
        <v>21.066949999999999</v>
      </c>
      <c r="I56" s="13">
        <v>18.84918</v>
      </c>
      <c r="J56" s="13">
        <v>25.533806444444448</v>
      </c>
      <c r="K56" s="13">
        <v>20.13055822222222</v>
      </c>
      <c r="L56" s="13">
        <f t="shared" si="8"/>
        <v>22.832182333333336</v>
      </c>
      <c r="M56" s="13">
        <v>3.2809975386557424</v>
      </c>
      <c r="N56" s="13">
        <v>25.209599999999998</v>
      </c>
      <c r="O56" s="13">
        <v>29.8505</v>
      </c>
      <c r="P56" s="13">
        <v>18.468399999999999</v>
      </c>
      <c r="Q56" s="13">
        <v>17.339600000000001</v>
      </c>
      <c r="R56" s="13">
        <v>27.169091111111111</v>
      </c>
      <c r="S56" s="13">
        <v>17.991795555555552</v>
      </c>
      <c r="T56" s="13">
        <f t="shared" si="2"/>
        <v>22.580443333333331</v>
      </c>
      <c r="U56" s="13">
        <v>3.9472537438233841</v>
      </c>
      <c r="V56" s="13">
        <v>31.48387</v>
      </c>
      <c r="W56" s="13">
        <v>36.561950000000003</v>
      </c>
      <c r="X56" s="13">
        <v>24.116669999999999</v>
      </c>
      <c r="Y56" s="13">
        <v>22.114429999999999</v>
      </c>
      <c r="Z56" s="13">
        <v>33.62794822222223</v>
      </c>
      <c r="AA56" s="13">
        <v>23.271279777777774</v>
      </c>
      <c r="AB56" s="13">
        <f t="shared" si="3"/>
        <v>28.449614000000004</v>
      </c>
      <c r="AC56" s="14">
        <v>1.8982016411379967</v>
      </c>
      <c r="AD56" s="14">
        <v>15.824529999999999</v>
      </c>
      <c r="AE56" s="14">
        <v>20.011839999999999</v>
      </c>
      <c r="AF56" s="14">
        <v>9.9800249999999995</v>
      </c>
      <c r="AG56" s="14">
        <v>10.517950000000001</v>
      </c>
      <c r="AH56" s="14">
        <v>17.592505333333332</v>
      </c>
      <c r="AI56" s="14">
        <v>10.207148888888888</v>
      </c>
      <c r="AJ56" s="13">
        <f t="shared" si="4"/>
        <v>13.89982711111111</v>
      </c>
      <c r="AK56" s="13">
        <v>3.2809975386557424</v>
      </c>
      <c r="AL56" s="14">
        <v>38.890243499999997</v>
      </c>
      <c r="AM56" s="14">
        <v>43.133749999999999</v>
      </c>
      <c r="AN56" s="14">
        <v>30.761476500000001</v>
      </c>
      <c r="AO56" s="14">
        <v>25.306047400000001</v>
      </c>
      <c r="AP56" s="14">
        <v>40.68194624444444</v>
      </c>
      <c r="AQ56" s="14">
        <v>28.458073102222219</v>
      </c>
      <c r="AR56" s="13">
        <f t="shared" si="5"/>
        <v>34.570009673333331</v>
      </c>
      <c r="AT56" s="7">
        <v>0</v>
      </c>
      <c r="AV56" s="13">
        <v>2.9253</v>
      </c>
      <c r="AW56" s="13">
        <v>29.902059999999999</v>
      </c>
      <c r="AX56" s="13">
        <v>29.77206</v>
      </c>
      <c r="AY56" s="13">
        <v>26.262080000000001</v>
      </c>
      <c r="AZ56" s="13">
        <v>23.78708</v>
      </c>
      <c r="BA56" s="13">
        <v>29.847171111111113</v>
      </c>
      <c r="BB56" s="13">
        <v>25.217079999999999</v>
      </c>
      <c r="BC56" s="13">
        <f t="shared" si="7"/>
        <v>27.532125555555556</v>
      </c>
    </row>
    <row r="57" spans="1:55">
      <c r="A57" s="3"/>
      <c r="B57" s="11"/>
      <c r="C57" s="10">
        <f t="shared" si="0"/>
        <v>2025</v>
      </c>
      <c r="D57" s="12">
        <v>45778</v>
      </c>
      <c r="E57" s="13">
        <v>3.3060999999999998</v>
      </c>
      <c r="F57" s="13">
        <v>22.180109999999999</v>
      </c>
      <c r="G57" s="13">
        <v>28.425619999999999</v>
      </c>
      <c r="H57" s="13">
        <v>12.18088</v>
      </c>
      <c r="I57" s="13">
        <v>11.27877</v>
      </c>
      <c r="J57" s="13">
        <v>24.933506881720426</v>
      </c>
      <c r="K57" s="13">
        <v>11.78317559139785</v>
      </c>
      <c r="L57" s="13">
        <f t="shared" si="8"/>
        <v>18.358341236559138</v>
      </c>
      <c r="M57" s="13">
        <v>3.3061392822469742</v>
      </c>
      <c r="N57" s="13">
        <v>25.194939999999999</v>
      </c>
      <c r="O57" s="13">
        <v>30.654869999999999</v>
      </c>
      <c r="P57" s="13">
        <v>15.192259999999999</v>
      </c>
      <c r="Q57" s="13">
        <v>12.789540000000001</v>
      </c>
      <c r="R57" s="13">
        <v>27.602005913978495</v>
      </c>
      <c r="S57" s="13">
        <v>14.13299634408602</v>
      </c>
      <c r="T57" s="13">
        <f t="shared" si="2"/>
        <v>20.867501129032256</v>
      </c>
      <c r="U57" s="13">
        <v>3.9849663592102313</v>
      </c>
      <c r="V57" s="13">
        <v>30.625060000000001</v>
      </c>
      <c r="W57" s="13">
        <v>35.842179999999999</v>
      </c>
      <c r="X57" s="13">
        <v>20.403400000000001</v>
      </c>
      <c r="Y57" s="13">
        <v>15.483040000000001</v>
      </c>
      <c r="Z57" s="13">
        <v>32.925080645161287</v>
      </c>
      <c r="AA57" s="13">
        <v>18.234209032258068</v>
      </c>
      <c r="AB57" s="13">
        <f t="shared" si="3"/>
        <v>25.579644838709676</v>
      </c>
      <c r="AC57" s="14">
        <v>1.9107725129336126</v>
      </c>
      <c r="AD57" s="14">
        <v>15.25112</v>
      </c>
      <c r="AE57" s="14">
        <v>21.99558</v>
      </c>
      <c r="AF57" s="14">
        <v>6.4518259999999996</v>
      </c>
      <c r="AG57" s="14">
        <v>7.306108</v>
      </c>
      <c r="AH57" s="14">
        <v>18.224484086021505</v>
      </c>
      <c r="AI57" s="14">
        <v>6.8284449462365586</v>
      </c>
      <c r="AJ57" s="13">
        <f t="shared" si="4"/>
        <v>12.526464516129032</v>
      </c>
      <c r="AK57" s="13">
        <v>3.3061392822469742</v>
      </c>
      <c r="AL57" s="14">
        <v>40.120387999999998</v>
      </c>
      <c r="AM57" s="14">
        <v>43.010852800000002</v>
      </c>
      <c r="AN57" s="14">
        <v>26.154499999999999</v>
      </c>
      <c r="AO57" s="14">
        <v>21.2027264</v>
      </c>
      <c r="AP57" s="14">
        <v>41.394678933333331</v>
      </c>
      <c r="AQ57" s="14">
        <v>23.971460025806451</v>
      </c>
      <c r="AR57" s="13">
        <f t="shared" si="5"/>
        <v>32.683069479569895</v>
      </c>
      <c r="AT57" s="7">
        <v>0</v>
      </c>
      <c r="AV57" s="13">
        <v>2.9192999999999998</v>
      </c>
      <c r="AW57" s="13">
        <v>32.195480000000003</v>
      </c>
      <c r="AX57" s="13">
        <v>33.932830000000003</v>
      </c>
      <c r="AY57" s="13">
        <v>22.260960000000001</v>
      </c>
      <c r="AZ57" s="13">
        <v>17.166149999999998</v>
      </c>
      <c r="BA57" s="13">
        <v>32.961408494623655</v>
      </c>
      <c r="BB57" s="13">
        <v>20.014860967741935</v>
      </c>
      <c r="BC57" s="13">
        <f t="shared" si="7"/>
        <v>26.488134731182797</v>
      </c>
    </row>
    <row r="58" spans="1:55">
      <c r="A58" s="3"/>
      <c r="B58" s="11"/>
      <c r="C58" s="10">
        <f t="shared" si="0"/>
        <v>2025</v>
      </c>
      <c r="D58" s="12">
        <v>45809</v>
      </c>
      <c r="E58" s="13">
        <v>3.3313000000000001</v>
      </c>
      <c r="F58" s="13">
        <v>33.778469999999999</v>
      </c>
      <c r="G58" s="13">
        <v>31.002659999999999</v>
      </c>
      <c r="H58" s="13">
        <v>21.287700000000001</v>
      </c>
      <c r="I58" s="13">
        <v>16.648679999999999</v>
      </c>
      <c r="J58" s="13">
        <v>32.544776666666664</v>
      </c>
      <c r="K58" s="13">
        <v>19.225913333333331</v>
      </c>
      <c r="L58" s="13">
        <f t="shared" si="8"/>
        <v>25.885344999999997</v>
      </c>
      <c r="M58" s="13">
        <v>3.331281025838206</v>
      </c>
      <c r="N58" s="13">
        <v>35.395209999999999</v>
      </c>
      <c r="O58" s="13">
        <v>35.28792</v>
      </c>
      <c r="P58" s="13">
        <v>23.820049999999998</v>
      </c>
      <c r="Q58" s="13">
        <v>18.35247</v>
      </c>
      <c r="R58" s="13">
        <v>35.347525555555549</v>
      </c>
      <c r="S58" s="13">
        <v>21.390014444444443</v>
      </c>
      <c r="T58" s="13">
        <f t="shared" si="2"/>
        <v>28.368769999999998</v>
      </c>
      <c r="U58" s="13">
        <v>4.0101081028014631</v>
      </c>
      <c r="V58" s="13">
        <v>42.010770000000001</v>
      </c>
      <c r="W58" s="13">
        <v>42.859439999999999</v>
      </c>
      <c r="X58" s="13">
        <v>30.774989999999999</v>
      </c>
      <c r="Y58" s="13">
        <v>22.738250000000001</v>
      </c>
      <c r="Z58" s="13">
        <v>42.387956666666668</v>
      </c>
      <c r="AA58" s="13">
        <v>27.203105555555556</v>
      </c>
      <c r="AB58" s="13">
        <f t="shared" si="3"/>
        <v>34.79553111111111</v>
      </c>
      <c r="AC58" s="14">
        <v>1.9359142565248444</v>
      </c>
      <c r="AD58" s="14">
        <v>24.076139999999999</v>
      </c>
      <c r="AE58" s="14">
        <v>23.035139999999998</v>
      </c>
      <c r="AF58" s="14">
        <v>13.02197</v>
      </c>
      <c r="AG58" s="14">
        <v>10.245520000000001</v>
      </c>
      <c r="AH58" s="14">
        <v>23.613473333333332</v>
      </c>
      <c r="AI58" s="14">
        <v>11.787992222222222</v>
      </c>
      <c r="AJ58" s="13">
        <f t="shared" si="4"/>
        <v>17.700732777777777</v>
      </c>
      <c r="AK58" s="13">
        <v>3.331281025838206</v>
      </c>
      <c r="AL58" s="14">
        <v>59.753253899999997</v>
      </c>
      <c r="AM58" s="14">
        <v>56.000239999999998</v>
      </c>
      <c r="AN58" s="14">
        <v>45.031799999999997</v>
      </c>
      <c r="AO58" s="14">
        <v>32.152214100000002</v>
      </c>
      <c r="AP58" s="14">
        <v>58.085247722222213</v>
      </c>
      <c r="AQ58" s="14">
        <v>39.307539599999998</v>
      </c>
      <c r="AR58" s="13">
        <f t="shared" si="5"/>
        <v>48.696393661111102</v>
      </c>
      <c r="AT58" s="7">
        <v>0</v>
      </c>
      <c r="AV58" s="13">
        <v>2.9611999999999998</v>
      </c>
      <c r="AW58" s="13">
        <v>55.763109999999998</v>
      </c>
      <c r="AX58" s="13">
        <v>52.988109999999999</v>
      </c>
      <c r="AY58" s="13">
        <v>21.11835</v>
      </c>
      <c r="AZ58" s="13">
        <v>15.843349999999999</v>
      </c>
      <c r="BA58" s="13">
        <v>54.52977666666667</v>
      </c>
      <c r="BB58" s="13">
        <v>18.773905555555555</v>
      </c>
      <c r="BC58" s="13">
        <f t="shared" si="7"/>
        <v>36.651841111111111</v>
      </c>
    </row>
    <row r="59" spans="1:55">
      <c r="A59" s="3"/>
      <c r="B59" s="11"/>
      <c r="C59" s="10">
        <f t="shared" si="0"/>
        <v>2025</v>
      </c>
      <c r="D59" s="12">
        <v>45839</v>
      </c>
      <c r="E59" s="13">
        <v>3.4318</v>
      </c>
      <c r="F59" s="13">
        <v>78.502089999999995</v>
      </c>
      <c r="G59" s="13">
        <v>39.65549</v>
      </c>
      <c r="H59" s="13">
        <v>66.229230000000001</v>
      </c>
      <c r="I59" s="13">
        <v>24.78435</v>
      </c>
      <c r="J59" s="13">
        <v>61.376169569892475</v>
      </c>
      <c r="K59" s="13">
        <v>47.957831290322588</v>
      </c>
      <c r="L59" s="13">
        <f t="shared" si="8"/>
        <v>54.667000430107535</v>
      </c>
      <c r="M59" s="13">
        <v>3.4318480002031331</v>
      </c>
      <c r="N59" s="13">
        <v>73.509029999999996</v>
      </c>
      <c r="O59" s="13">
        <v>43.520440000000001</v>
      </c>
      <c r="P59" s="13">
        <v>60.963360000000002</v>
      </c>
      <c r="Q59" s="13">
        <v>25.817340000000002</v>
      </c>
      <c r="R59" s="13">
        <v>60.288253763440864</v>
      </c>
      <c r="S59" s="13">
        <v>45.468878064516133</v>
      </c>
      <c r="T59" s="13">
        <f t="shared" si="2"/>
        <v>52.878565913978498</v>
      </c>
      <c r="U59" s="13">
        <v>4.135816820757622</v>
      </c>
      <c r="V59" s="13">
        <v>77.841970000000003</v>
      </c>
      <c r="W59" s="13">
        <v>51.39058</v>
      </c>
      <c r="X59" s="13">
        <v>64.447190000000006</v>
      </c>
      <c r="Y59" s="13">
        <v>31.57818</v>
      </c>
      <c r="Z59" s="13">
        <v>66.180604516129037</v>
      </c>
      <c r="AA59" s="13">
        <v>49.956551182795707</v>
      </c>
      <c r="AB59" s="13">
        <f t="shared" si="3"/>
        <v>58.068577849462372</v>
      </c>
      <c r="AC59" s="14">
        <v>1.9861977437073079</v>
      </c>
      <c r="AD59" s="14">
        <v>59.867449999999998</v>
      </c>
      <c r="AE59" s="14">
        <v>28.141529999999999</v>
      </c>
      <c r="AF59" s="14">
        <v>48.117939999999997</v>
      </c>
      <c r="AG59" s="14">
        <v>16.349730000000001</v>
      </c>
      <c r="AH59" s="14">
        <v>45.880754086021504</v>
      </c>
      <c r="AI59" s="14">
        <v>34.11260010752688</v>
      </c>
      <c r="AJ59" s="13">
        <f t="shared" si="4"/>
        <v>39.996677096774192</v>
      </c>
      <c r="AK59" s="13">
        <v>3.4318480002031331</v>
      </c>
      <c r="AL59" s="14">
        <v>94.266914400000005</v>
      </c>
      <c r="AM59" s="14">
        <v>68.845669999999998</v>
      </c>
      <c r="AN59" s="14">
        <v>80.565209999999993</v>
      </c>
      <c r="AO59" s="14">
        <v>44.751600000000003</v>
      </c>
      <c r="AP59" s="14">
        <v>83.059699126881725</v>
      </c>
      <c r="AQ59" s="14">
        <v>64.776414193548391</v>
      </c>
      <c r="AR59" s="13">
        <f t="shared" si="5"/>
        <v>73.918056660215058</v>
      </c>
      <c r="AT59" s="7">
        <v>0</v>
      </c>
      <c r="AV59" s="13">
        <v>3.0287999999999999</v>
      </c>
      <c r="AW59" s="13">
        <v>155.4203</v>
      </c>
      <c r="AX59" s="13">
        <v>81.386470000000003</v>
      </c>
      <c r="AY59" s="13">
        <v>78.735330000000005</v>
      </c>
      <c r="AZ59" s="13">
        <v>51.482619999999997</v>
      </c>
      <c r="BA59" s="13">
        <v>122.78172978494624</v>
      </c>
      <c r="BB59" s="13">
        <v>66.720694408602156</v>
      </c>
      <c r="BC59" s="13">
        <f t="shared" si="7"/>
        <v>94.751212096774196</v>
      </c>
    </row>
    <row r="60" spans="1:55">
      <c r="A60" s="3"/>
      <c r="B60" s="11"/>
      <c r="C60" s="10">
        <f t="shared" si="0"/>
        <v>2025</v>
      </c>
      <c r="D60" s="12">
        <v>45870</v>
      </c>
      <c r="E60" s="13">
        <v>3.4821</v>
      </c>
      <c r="F60" s="13">
        <v>89.559520000000006</v>
      </c>
      <c r="G60" s="13">
        <v>44.05762</v>
      </c>
      <c r="H60" s="13">
        <v>82.827699999999993</v>
      </c>
      <c r="I60" s="13">
        <v>32.006929999999997</v>
      </c>
      <c r="J60" s="13">
        <v>69.499542580645169</v>
      </c>
      <c r="K60" s="13">
        <v>60.422844408602138</v>
      </c>
      <c r="L60" s="13">
        <f t="shared" si="8"/>
        <v>64.961193494623657</v>
      </c>
      <c r="M60" s="13">
        <v>3.4821314873855966</v>
      </c>
      <c r="N60" s="13">
        <v>81.85754</v>
      </c>
      <c r="O60" s="13">
        <v>46.514510000000001</v>
      </c>
      <c r="P60" s="13">
        <v>73.547719999999998</v>
      </c>
      <c r="Q60" s="13">
        <v>31.14866</v>
      </c>
      <c r="R60" s="13">
        <v>66.276204193548395</v>
      </c>
      <c r="S60" s="13">
        <v>54.855661290322573</v>
      </c>
      <c r="T60" s="13">
        <f t="shared" si="2"/>
        <v>60.565932741935484</v>
      </c>
      <c r="U60" s="13">
        <v>4.198671179735701</v>
      </c>
      <c r="V60" s="13">
        <v>87.292820000000006</v>
      </c>
      <c r="W60" s="13">
        <v>56.626890000000003</v>
      </c>
      <c r="X60" s="13">
        <v>76.997630000000001</v>
      </c>
      <c r="Y60" s="13">
        <v>38.385530000000003</v>
      </c>
      <c r="Z60" s="13">
        <v>73.773431505376351</v>
      </c>
      <c r="AA60" s="13">
        <v>59.975091290322574</v>
      </c>
      <c r="AB60" s="13">
        <f t="shared" si="3"/>
        <v>66.874261397849466</v>
      </c>
      <c r="AC60" s="14">
        <v>2.0239103590941556</v>
      </c>
      <c r="AD60" s="14">
        <v>66.227930000000001</v>
      </c>
      <c r="AE60" s="14">
        <v>31.321370000000002</v>
      </c>
      <c r="AF60" s="14">
        <v>59.02129</v>
      </c>
      <c r="AG60" s="14">
        <v>20.961169999999999</v>
      </c>
      <c r="AH60" s="14">
        <v>50.839016451612906</v>
      </c>
      <c r="AI60" s="14">
        <v>42.242097311827955</v>
      </c>
      <c r="AJ60" s="13">
        <f t="shared" si="4"/>
        <v>46.540556881720434</v>
      </c>
      <c r="AK60" s="13">
        <v>3.4821314873855966</v>
      </c>
      <c r="AL60" s="14">
        <v>106.390213</v>
      </c>
      <c r="AM60" s="14">
        <v>72.762420000000006</v>
      </c>
      <c r="AN60" s="14">
        <v>96.602279999999993</v>
      </c>
      <c r="AO60" s="14">
        <v>50.6153336</v>
      </c>
      <c r="AP60" s="14">
        <v>91.565056946236567</v>
      </c>
      <c r="AQ60" s="14">
        <v>76.328464920430093</v>
      </c>
      <c r="AR60" s="13">
        <f t="shared" si="5"/>
        <v>83.946760933333337</v>
      </c>
      <c r="AT60" s="7">
        <v>0</v>
      </c>
      <c r="AV60" s="13">
        <v>3.0604</v>
      </c>
      <c r="AW60" s="13">
        <v>159.2379</v>
      </c>
      <c r="AX60" s="13">
        <v>129.417</v>
      </c>
      <c r="AY60" s="13">
        <v>101.0849</v>
      </c>
      <c r="AZ60" s="13">
        <v>85.052660000000003</v>
      </c>
      <c r="BA60" s="13">
        <v>146.09105161290321</v>
      </c>
      <c r="BB60" s="13">
        <v>94.016923225806451</v>
      </c>
      <c r="BC60" s="13">
        <f t="shared" si="7"/>
        <v>120.05398741935483</v>
      </c>
    </row>
    <row r="61" spans="1:55">
      <c r="A61" s="3"/>
      <c r="B61" s="11"/>
      <c r="C61" s="10">
        <f t="shared" si="0"/>
        <v>2025</v>
      </c>
      <c r="D61" s="12">
        <v>45901</v>
      </c>
      <c r="E61" s="13">
        <v>3.3940999999999999</v>
      </c>
      <c r="F61" s="13">
        <v>45.302509999999998</v>
      </c>
      <c r="G61" s="13">
        <v>36.408619999999999</v>
      </c>
      <c r="H61" s="13">
        <v>34.287559999999999</v>
      </c>
      <c r="I61" s="13">
        <v>25.923870000000001</v>
      </c>
      <c r="J61" s="13">
        <v>41.349669999999996</v>
      </c>
      <c r="K61" s="13">
        <v>30.570364444444447</v>
      </c>
      <c r="L61" s="13">
        <f t="shared" si="8"/>
        <v>35.96001722222222</v>
      </c>
      <c r="M61" s="13">
        <v>3.3941353848162858</v>
      </c>
      <c r="N61" s="13">
        <v>51.071950000000001</v>
      </c>
      <c r="O61" s="13">
        <v>41.224379999999996</v>
      </c>
      <c r="P61" s="13">
        <v>38.522919999999999</v>
      </c>
      <c r="Q61" s="13">
        <v>28.976030000000002</v>
      </c>
      <c r="R61" s="13">
        <v>46.695252222222223</v>
      </c>
      <c r="S61" s="13">
        <v>34.279857777777778</v>
      </c>
      <c r="T61" s="13">
        <f t="shared" si="2"/>
        <v>40.487555</v>
      </c>
      <c r="U61" s="13">
        <v>4.0855333335751585</v>
      </c>
      <c r="V61" s="13">
        <v>62.33399</v>
      </c>
      <c r="W61" s="13">
        <v>51.223419999999997</v>
      </c>
      <c r="X61" s="13">
        <v>48.152940000000001</v>
      </c>
      <c r="Y61" s="13">
        <v>36.026940000000003</v>
      </c>
      <c r="Z61" s="13">
        <v>57.395958888888892</v>
      </c>
      <c r="AA61" s="13">
        <v>42.763606666666668</v>
      </c>
      <c r="AB61" s="13">
        <f t="shared" si="3"/>
        <v>50.07978277777778</v>
      </c>
      <c r="AC61" s="14">
        <v>1.9736268719116921</v>
      </c>
      <c r="AD61" s="14">
        <v>34.107109999999999</v>
      </c>
      <c r="AE61" s="14">
        <v>27.39705</v>
      </c>
      <c r="AF61" s="14">
        <v>23.426010000000002</v>
      </c>
      <c r="AG61" s="14">
        <v>16.891439999999999</v>
      </c>
      <c r="AH61" s="14">
        <v>31.124861111111112</v>
      </c>
      <c r="AI61" s="14">
        <v>20.521756666666668</v>
      </c>
      <c r="AJ61" s="13">
        <f t="shared" si="4"/>
        <v>25.823308888888889</v>
      </c>
      <c r="AK61" s="13">
        <v>3.3941353848162858</v>
      </c>
      <c r="AL61" s="14">
        <v>85.649180000000001</v>
      </c>
      <c r="AM61" s="14">
        <v>72.313509999999994</v>
      </c>
      <c r="AN61" s="14">
        <v>68.860214200000001</v>
      </c>
      <c r="AO61" s="14">
        <v>51.103700000000003</v>
      </c>
      <c r="AP61" s="14">
        <v>79.722215555555564</v>
      </c>
      <c r="AQ61" s="14">
        <v>60.968430111111118</v>
      </c>
      <c r="AR61" s="13">
        <f t="shared" si="5"/>
        <v>70.345322833333341</v>
      </c>
      <c r="AT61" s="7">
        <v>0</v>
      </c>
      <c r="AV61" s="13">
        <v>3.0125999999999999</v>
      </c>
      <c r="AW61" s="13">
        <v>125.4408</v>
      </c>
      <c r="AX61" s="13">
        <v>74.09975</v>
      </c>
      <c r="AY61" s="13">
        <v>87.244709999999998</v>
      </c>
      <c r="AZ61" s="13">
        <v>58.443649999999998</v>
      </c>
      <c r="BA61" s="13">
        <v>102.62255555555555</v>
      </c>
      <c r="BB61" s="13">
        <v>74.44423888888889</v>
      </c>
      <c r="BC61" s="13">
        <f t="shared" si="7"/>
        <v>88.53339722222222</v>
      </c>
    </row>
    <row r="62" spans="1:55">
      <c r="A62" s="3"/>
      <c r="B62" s="11"/>
      <c r="C62" s="10">
        <f t="shared" si="0"/>
        <v>2025</v>
      </c>
      <c r="D62" s="12">
        <v>45931</v>
      </c>
      <c r="E62" s="13">
        <v>3.3940999999999999</v>
      </c>
      <c r="F62" s="13">
        <v>37.057209999999998</v>
      </c>
      <c r="G62" s="13">
        <v>32.296889999999998</v>
      </c>
      <c r="H62" s="13">
        <v>37.5473</v>
      </c>
      <c r="I62" s="13">
        <v>29.17717</v>
      </c>
      <c r="J62" s="13">
        <v>35.060946774193546</v>
      </c>
      <c r="K62" s="13">
        <v>34.037245483870961</v>
      </c>
      <c r="L62" s="13">
        <f t="shared" si="8"/>
        <v>34.54909612903225</v>
      </c>
      <c r="M62" s="13">
        <v>3.3941353848162858</v>
      </c>
      <c r="N62" s="13">
        <v>40.823250000000002</v>
      </c>
      <c r="O62" s="13">
        <v>36.823</v>
      </c>
      <c r="P62" s="13">
        <v>41.050020000000004</v>
      </c>
      <c r="Q62" s="13">
        <v>30.922219999999999</v>
      </c>
      <c r="R62" s="13">
        <v>39.145725806451615</v>
      </c>
      <c r="S62" s="13">
        <v>36.802878064516122</v>
      </c>
      <c r="T62" s="13">
        <f t="shared" si="2"/>
        <v>37.974301935483865</v>
      </c>
      <c r="U62" s="13">
        <v>4.0855333335751585</v>
      </c>
      <c r="V62" s="13">
        <v>50.591549999999998</v>
      </c>
      <c r="W62" s="13">
        <v>46.521819999999998</v>
      </c>
      <c r="X62" s="13">
        <v>52.316339999999997</v>
      </c>
      <c r="Y62" s="13">
        <v>38.823349999999998</v>
      </c>
      <c r="Z62" s="13">
        <v>48.884889032258059</v>
      </c>
      <c r="AA62" s="13">
        <v>46.657989354838705</v>
      </c>
      <c r="AB62" s="13">
        <f t="shared" si="3"/>
        <v>47.771439193548382</v>
      </c>
      <c r="AC62" s="14">
        <v>1.9736268719116921</v>
      </c>
      <c r="AD62" s="14">
        <v>26.729959999999998</v>
      </c>
      <c r="AE62" s="14">
        <v>23.724519999999998</v>
      </c>
      <c r="AF62" s="14">
        <v>27.779630000000001</v>
      </c>
      <c r="AG62" s="14">
        <v>20.060420000000001</v>
      </c>
      <c r="AH62" s="14">
        <v>25.469614193548384</v>
      </c>
      <c r="AI62" s="14">
        <v>24.542541935483868</v>
      </c>
      <c r="AJ62" s="13">
        <f t="shared" si="4"/>
        <v>25.006078064516124</v>
      </c>
      <c r="AK62" s="13">
        <v>3.3941353848162858</v>
      </c>
      <c r="AL62" s="14">
        <v>75.196610000000007</v>
      </c>
      <c r="AM62" s="14">
        <v>70.040189999999996</v>
      </c>
      <c r="AN62" s="14">
        <v>75.382649999999998</v>
      </c>
      <c r="AO62" s="14">
        <v>56.0705223</v>
      </c>
      <c r="AP62" s="14">
        <v>73.034240322580644</v>
      </c>
      <c r="AQ62" s="14">
        <v>67.284015803225799</v>
      </c>
      <c r="AR62" s="13">
        <f t="shared" si="5"/>
        <v>70.159128062903221</v>
      </c>
      <c r="AT62" s="7">
        <v>0</v>
      </c>
      <c r="AV62" s="13">
        <v>3.0476000000000001</v>
      </c>
      <c r="AW62" s="13">
        <v>49.76688</v>
      </c>
      <c r="AX62" s="13">
        <v>50.775930000000002</v>
      </c>
      <c r="AY62" s="13">
        <v>47.925420000000003</v>
      </c>
      <c r="AZ62" s="13">
        <v>46.250419999999998</v>
      </c>
      <c r="BA62" s="13">
        <v>50.19003</v>
      </c>
      <c r="BB62" s="13">
        <v>47.223000645161285</v>
      </c>
      <c r="BC62" s="13">
        <f t="shared" si="7"/>
        <v>48.706515322580643</v>
      </c>
    </row>
    <row r="63" spans="1:55">
      <c r="A63" s="3"/>
      <c r="B63" s="11"/>
      <c r="C63" s="10">
        <f t="shared" si="0"/>
        <v>2025</v>
      </c>
      <c r="D63" s="12">
        <v>45962</v>
      </c>
      <c r="E63" s="13">
        <v>3.5701000000000001</v>
      </c>
      <c r="F63" s="13">
        <v>37.735010000000003</v>
      </c>
      <c r="G63" s="13">
        <v>34.321530000000003</v>
      </c>
      <c r="H63" s="13">
        <v>38.199800000000003</v>
      </c>
      <c r="I63" s="13">
        <v>31.769559999999998</v>
      </c>
      <c r="J63" s="13">
        <v>36.139527669902918</v>
      </c>
      <c r="K63" s="13">
        <v>35.19426479889043</v>
      </c>
      <c r="L63" s="13">
        <f t="shared" si="8"/>
        <v>35.666896234396674</v>
      </c>
      <c r="M63" s="13">
        <v>3.5701275899549074</v>
      </c>
      <c r="N63" s="13">
        <v>41.785049999999998</v>
      </c>
      <c r="O63" s="13">
        <v>38.647289999999998</v>
      </c>
      <c r="P63" s="13">
        <v>42.723260000000003</v>
      </c>
      <c r="Q63" s="13">
        <v>34.099550000000001</v>
      </c>
      <c r="R63" s="13">
        <v>40.318440957004157</v>
      </c>
      <c r="S63" s="13">
        <v>38.692482926490982</v>
      </c>
      <c r="T63" s="13">
        <f t="shared" si="2"/>
        <v>39.505461941747569</v>
      </c>
      <c r="U63" s="13">
        <v>4.2992381541006282</v>
      </c>
      <c r="V63" s="13">
        <v>51.82938</v>
      </c>
      <c r="W63" s="13">
        <v>48.945630000000001</v>
      </c>
      <c r="X63" s="13">
        <v>52.322560000000003</v>
      </c>
      <c r="Y63" s="13">
        <v>42.071379999999998</v>
      </c>
      <c r="Z63" s="13">
        <v>50.481496851595011</v>
      </c>
      <c r="AA63" s="13">
        <v>47.531093065187235</v>
      </c>
      <c r="AB63" s="13">
        <f t="shared" si="3"/>
        <v>49.006294958391123</v>
      </c>
      <c r="AC63" s="14">
        <v>2.0741938462766187</v>
      </c>
      <c r="AD63" s="14">
        <v>28.457529999999998</v>
      </c>
      <c r="AE63" s="14">
        <v>25.829460000000001</v>
      </c>
      <c r="AF63" s="14">
        <v>28.47664</v>
      </c>
      <c r="AG63" s="14">
        <v>22.66798</v>
      </c>
      <c r="AH63" s="14">
        <v>27.229153314840502</v>
      </c>
      <c r="AI63" s="14">
        <v>25.761635256588072</v>
      </c>
      <c r="AJ63" s="13">
        <f t="shared" si="4"/>
        <v>26.495394285714287</v>
      </c>
      <c r="AK63" s="13">
        <v>3.5701275899549074</v>
      </c>
      <c r="AL63" s="14">
        <v>76.067300000000003</v>
      </c>
      <c r="AM63" s="14">
        <v>73.276473999999993</v>
      </c>
      <c r="AN63" s="14">
        <v>75.158140000000003</v>
      </c>
      <c r="AO63" s="14">
        <v>59.830917399999997</v>
      </c>
      <c r="AP63" s="14">
        <v>74.762850122052711</v>
      </c>
      <c r="AQ63" s="14">
        <v>67.994098368654647</v>
      </c>
      <c r="AR63" s="13">
        <f t="shared" si="5"/>
        <v>71.378474245353686</v>
      </c>
      <c r="AT63" s="7">
        <v>0</v>
      </c>
      <c r="AV63" s="13">
        <v>3.1852</v>
      </c>
      <c r="AW63" s="13">
        <v>45.831989999999998</v>
      </c>
      <c r="AX63" s="13">
        <v>48.21134</v>
      </c>
      <c r="AY63" s="13">
        <v>53.502749999999999</v>
      </c>
      <c r="AZ63" s="13">
        <v>50.821719999999999</v>
      </c>
      <c r="BA63" s="13">
        <v>46.944113370319002</v>
      </c>
      <c r="BB63" s="13">
        <v>52.249619472954222</v>
      </c>
      <c r="BC63" s="13">
        <f t="shared" si="7"/>
        <v>49.596866421636612</v>
      </c>
    </row>
    <row r="64" spans="1:55">
      <c r="A64" s="3"/>
      <c r="B64" s="11"/>
      <c r="C64" s="10">
        <f t="shared" si="0"/>
        <v>2025</v>
      </c>
      <c r="D64" s="12">
        <v>45992</v>
      </c>
      <c r="E64" s="13">
        <v>3.6958000000000002</v>
      </c>
      <c r="F64" s="13">
        <v>42.080950000000001</v>
      </c>
      <c r="G64" s="13">
        <v>37.83502</v>
      </c>
      <c r="H64" s="13">
        <v>47.030110000000001</v>
      </c>
      <c r="I64" s="13">
        <v>35.141370000000002</v>
      </c>
      <c r="J64" s="13">
        <v>40.20908838709677</v>
      </c>
      <c r="K64" s="13">
        <v>41.788837526881721</v>
      </c>
      <c r="L64" s="13">
        <f t="shared" si="8"/>
        <v>40.998962956989246</v>
      </c>
      <c r="M64" s="13">
        <v>3.6958363079110663</v>
      </c>
      <c r="N64" s="13">
        <v>45.95946</v>
      </c>
      <c r="O64" s="13">
        <v>42.022939999999998</v>
      </c>
      <c r="P64" s="13">
        <v>49.447249999999997</v>
      </c>
      <c r="Q64" s="13">
        <v>37.649070000000002</v>
      </c>
      <c r="R64" s="13">
        <v>44.224004946236555</v>
      </c>
      <c r="S64" s="13">
        <v>44.245901827956985</v>
      </c>
      <c r="T64" s="13">
        <f t="shared" si="2"/>
        <v>44.234953387096766</v>
      </c>
      <c r="U64" s="13">
        <v>4.4500886156480188</v>
      </c>
      <c r="V64" s="13">
        <v>56.068429999999999</v>
      </c>
      <c r="W64" s="13">
        <v>52.405329999999999</v>
      </c>
      <c r="X64" s="13">
        <v>57.878779999999999</v>
      </c>
      <c r="Y64" s="13">
        <v>45.40316</v>
      </c>
      <c r="Z64" s="13">
        <v>54.453514946236552</v>
      </c>
      <c r="AA64" s="13">
        <v>52.378775483870967</v>
      </c>
      <c r="AB64" s="13">
        <f t="shared" si="3"/>
        <v>53.41614521505376</v>
      </c>
      <c r="AC64" s="14">
        <v>2.1370482052546982</v>
      </c>
      <c r="AD64" s="14">
        <v>32.104959999999998</v>
      </c>
      <c r="AE64" s="14">
        <v>30.339670000000002</v>
      </c>
      <c r="AF64" s="14">
        <v>35.354990000000001</v>
      </c>
      <c r="AG64" s="14">
        <v>25.631699999999999</v>
      </c>
      <c r="AH64" s="14">
        <v>31.32671387096774</v>
      </c>
      <c r="AI64" s="14">
        <v>31.068378279569892</v>
      </c>
      <c r="AJ64" s="13">
        <f t="shared" si="4"/>
        <v>31.197546075268818</v>
      </c>
      <c r="AK64" s="13">
        <v>3.6958363079110663</v>
      </c>
      <c r="AL64" s="14">
        <v>80.167500000000004</v>
      </c>
      <c r="AM64" s="14">
        <v>76.95</v>
      </c>
      <c r="AN64" s="14">
        <v>79.14958</v>
      </c>
      <c r="AO64" s="14">
        <v>63.273635900000002</v>
      </c>
      <c r="AP64" s="14">
        <v>78.749032258064517</v>
      </c>
      <c r="AQ64" s="14">
        <v>72.150507869892479</v>
      </c>
      <c r="AR64" s="13">
        <f t="shared" si="5"/>
        <v>75.449770063978491</v>
      </c>
      <c r="AT64" s="7">
        <v>0</v>
      </c>
      <c r="AV64" s="13">
        <v>3.3858000000000001</v>
      </c>
      <c r="AW64" s="13">
        <v>50.164479999999998</v>
      </c>
      <c r="AX64" s="13">
        <v>50.871029999999998</v>
      </c>
      <c r="AY64" s="13">
        <v>65.360370000000003</v>
      </c>
      <c r="AZ64" s="13">
        <v>62.285380000000004</v>
      </c>
      <c r="BA64" s="13">
        <v>50.47596978494623</v>
      </c>
      <c r="BB64" s="13">
        <v>64.004729247311829</v>
      </c>
      <c r="BC64" s="13">
        <f t="shared" si="7"/>
        <v>57.240349516129029</v>
      </c>
    </row>
    <row r="65" spans="1:55">
      <c r="A65" s="3"/>
      <c r="B65" s="11"/>
      <c r="C65" s="10">
        <f t="shared" si="0"/>
        <v>2026</v>
      </c>
      <c r="D65" s="12">
        <v>46023</v>
      </c>
      <c r="E65" s="13">
        <v>3.7496</v>
      </c>
      <c r="F65" s="13">
        <v>40.27834</v>
      </c>
      <c r="G65" s="13">
        <v>36.483640000000001</v>
      </c>
      <c r="H65" s="13">
        <v>42.907299999999999</v>
      </c>
      <c r="I65" s="13">
        <v>31.575600000000001</v>
      </c>
      <c r="J65" s="13">
        <v>38.60540774193548</v>
      </c>
      <c r="K65" s="13">
        <v>37.911604301075265</v>
      </c>
      <c r="L65" s="13">
        <f t="shared" si="8"/>
        <v>38.258506021505369</v>
      </c>
      <c r="M65" s="13">
        <v>3.7495767848373238</v>
      </c>
      <c r="N65" s="13">
        <v>45.496670000000002</v>
      </c>
      <c r="O65" s="13">
        <v>42.645620000000001</v>
      </c>
      <c r="P65" s="13">
        <v>47.46349</v>
      </c>
      <c r="Q65" s="13">
        <v>35.619840000000003</v>
      </c>
      <c r="R65" s="13">
        <v>44.239755483870965</v>
      </c>
      <c r="S65" s="13">
        <v>42.242095913978496</v>
      </c>
      <c r="T65" s="13">
        <f t="shared" si="2"/>
        <v>43.240925698924727</v>
      </c>
      <c r="U65" s="13">
        <v>4.6773071233537751</v>
      </c>
      <c r="V65" s="13">
        <v>58.081690000000002</v>
      </c>
      <c r="W65" s="13">
        <v>54.18674</v>
      </c>
      <c r="X65" s="13">
        <v>59.076009999999997</v>
      </c>
      <c r="Y65" s="13">
        <v>44.849679999999999</v>
      </c>
      <c r="Z65" s="13">
        <v>56.364561505376344</v>
      </c>
      <c r="AA65" s="13">
        <v>52.804187096774193</v>
      </c>
      <c r="AB65" s="13">
        <f t="shared" si="3"/>
        <v>54.584374301075272</v>
      </c>
      <c r="AC65" s="14">
        <v>2.2935555591101155</v>
      </c>
      <c r="AD65" s="14">
        <v>31.98124</v>
      </c>
      <c r="AE65" s="14">
        <v>29.510739999999998</v>
      </c>
      <c r="AF65" s="14">
        <v>32.560920000000003</v>
      </c>
      <c r="AG65" s="14">
        <v>23.472100000000001</v>
      </c>
      <c r="AH65" s="14">
        <v>30.892094838709674</v>
      </c>
      <c r="AI65" s="14">
        <v>28.554020860215058</v>
      </c>
      <c r="AJ65" s="13">
        <f t="shared" si="4"/>
        <v>29.723057849462364</v>
      </c>
      <c r="AK65" s="13">
        <v>3.7495767848373238</v>
      </c>
      <c r="AL65" s="14">
        <v>78.866554300000004</v>
      </c>
      <c r="AM65" s="14">
        <v>76.093895000000003</v>
      </c>
      <c r="AN65" s="14">
        <v>76.226799999999997</v>
      </c>
      <c r="AO65" s="14">
        <v>57.49109</v>
      </c>
      <c r="AP65" s="14">
        <v>77.644199124731188</v>
      </c>
      <c r="AQ65" s="14">
        <v>67.966970860215056</v>
      </c>
      <c r="AR65" s="13">
        <f t="shared" si="5"/>
        <v>72.805584992473115</v>
      </c>
      <c r="AT65" s="7">
        <v>0</v>
      </c>
      <c r="AV65" s="13">
        <v>3.6071</v>
      </c>
      <c r="AW65" s="13">
        <v>49.979819999999997</v>
      </c>
      <c r="AX65" s="13">
        <v>53.047890000000002</v>
      </c>
      <c r="AY65" s="13">
        <v>64.371880000000004</v>
      </c>
      <c r="AZ65" s="13">
        <v>60.297040000000003</v>
      </c>
      <c r="BA65" s="13">
        <v>51.332409999999996</v>
      </c>
      <c r="BB65" s="13">
        <v>62.575445161290325</v>
      </c>
      <c r="BC65" s="13">
        <f t="shared" si="7"/>
        <v>56.953927580645157</v>
      </c>
    </row>
    <row r="66" spans="1:55">
      <c r="A66" s="3"/>
      <c r="B66" s="11"/>
      <c r="C66" s="10">
        <f t="shared" si="0"/>
        <v>2026</v>
      </c>
      <c r="D66" s="12">
        <v>46054</v>
      </c>
      <c r="E66" s="13">
        <v>3.7625000000000002</v>
      </c>
      <c r="F66" s="13">
        <v>37.3369</v>
      </c>
      <c r="G66" s="13">
        <v>35.307789999999997</v>
      </c>
      <c r="H66" s="13">
        <v>42.161009999999997</v>
      </c>
      <c r="I66" s="13">
        <v>32.347250000000003</v>
      </c>
      <c r="J66" s="13">
        <v>36.467281428571425</v>
      </c>
      <c r="K66" s="13">
        <v>37.955112857142858</v>
      </c>
      <c r="L66" s="13">
        <f t="shared" si="8"/>
        <v>37.211197142857145</v>
      </c>
      <c r="M66" s="13">
        <v>3.7624619284278298</v>
      </c>
      <c r="N66" s="13">
        <v>43.378999999999998</v>
      </c>
      <c r="O66" s="13">
        <v>40.647080000000003</v>
      </c>
      <c r="P66" s="13">
        <v>47.24474</v>
      </c>
      <c r="Q66" s="13">
        <v>36.904319999999998</v>
      </c>
      <c r="R66" s="13">
        <v>42.208177142857146</v>
      </c>
      <c r="S66" s="13">
        <v>42.813131428571424</v>
      </c>
      <c r="T66" s="13">
        <f t="shared" si="2"/>
        <v>42.510654285714281</v>
      </c>
      <c r="U66" s="13">
        <v>4.6901922669442815</v>
      </c>
      <c r="V66" s="13">
        <v>56.247660000000003</v>
      </c>
      <c r="W66" s="13">
        <v>52.455309999999997</v>
      </c>
      <c r="X66" s="13">
        <v>57.463839999999998</v>
      </c>
      <c r="Y66" s="13">
        <v>47.093829999999997</v>
      </c>
      <c r="Z66" s="13">
        <v>54.622367142857144</v>
      </c>
      <c r="AA66" s="13">
        <v>53.019549999999995</v>
      </c>
      <c r="AB66" s="13">
        <f t="shared" si="3"/>
        <v>53.820958571428569</v>
      </c>
      <c r="AC66" s="14">
        <v>2.2935555591101155</v>
      </c>
      <c r="AD66" s="14">
        <v>29.419170000000001</v>
      </c>
      <c r="AE66" s="14">
        <v>27.539370000000002</v>
      </c>
      <c r="AF66" s="14">
        <v>32.657200000000003</v>
      </c>
      <c r="AG66" s="14">
        <v>24.307269999999999</v>
      </c>
      <c r="AH66" s="14">
        <v>28.61354142857143</v>
      </c>
      <c r="AI66" s="14">
        <v>29.078658571428573</v>
      </c>
      <c r="AJ66" s="13">
        <f t="shared" si="4"/>
        <v>28.8461</v>
      </c>
      <c r="AK66" s="13">
        <v>3.7624619284278298</v>
      </c>
      <c r="AL66" s="14">
        <v>74.814189999999996</v>
      </c>
      <c r="AM66" s="14">
        <v>71.352810000000005</v>
      </c>
      <c r="AN66" s="14">
        <v>72.8784943</v>
      </c>
      <c r="AO66" s="14">
        <v>60.499339999999997</v>
      </c>
      <c r="AP66" s="14">
        <v>73.330741428571429</v>
      </c>
      <c r="AQ66" s="14">
        <v>67.573142457142851</v>
      </c>
      <c r="AR66" s="13">
        <f t="shared" si="5"/>
        <v>70.451941942857133</v>
      </c>
      <c r="AT66" s="7">
        <v>0</v>
      </c>
      <c r="AV66" s="13">
        <v>3.4807999999999999</v>
      </c>
      <c r="AW66" s="13">
        <v>52.332610000000003</v>
      </c>
      <c r="AX66" s="13">
        <v>52.332610000000003</v>
      </c>
      <c r="AY66" s="13">
        <v>61.750109999999999</v>
      </c>
      <c r="AZ66" s="13">
        <v>61.750109999999999</v>
      </c>
      <c r="BA66" s="13">
        <v>52.332610000000003</v>
      </c>
      <c r="BB66" s="13">
        <v>61.750109999999999</v>
      </c>
      <c r="BC66" s="13">
        <f t="shared" si="7"/>
        <v>57.041359999999997</v>
      </c>
    </row>
    <row r="67" spans="1:55">
      <c r="A67" s="3"/>
      <c r="B67" s="11"/>
      <c r="C67" s="10">
        <f t="shared" si="0"/>
        <v>2026</v>
      </c>
      <c r="D67" s="12">
        <v>46082</v>
      </c>
      <c r="E67" s="13">
        <v>3.6335999999999999</v>
      </c>
      <c r="F67" s="13">
        <v>31.636109999999999</v>
      </c>
      <c r="G67" s="13">
        <v>32.716720000000002</v>
      </c>
      <c r="H67" s="13">
        <v>28.887370000000001</v>
      </c>
      <c r="I67" s="13">
        <v>24.932729999999999</v>
      </c>
      <c r="J67" s="13">
        <v>32.111694751009416</v>
      </c>
      <c r="K67" s="13">
        <v>27.146902597577391</v>
      </c>
      <c r="L67" s="13">
        <f t="shared" si="8"/>
        <v>29.629298674293402</v>
      </c>
      <c r="M67" s="13">
        <v>3.633610492522767</v>
      </c>
      <c r="N67" s="13">
        <v>40.525880000000001</v>
      </c>
      <c r="O67" s="13">
        <v>39.395769999999999</v>
      </c>
      <c r="P67" s="13">
        <v>36.507280000000002</v>
      </c>
      <c r="Q67" s="13">
        <v>28.553249999999998</v>
      </c>
      <c r="R67" s="13">
        <v>40.028509919246297</v>
      </c>
      <c r="S67" s="13">
        <v>33.006650376850608</v>
      </c>
      <c r="T67" s="13">
        <f t="shared" si="2"/>
        <v>36.517580148048452</v>
      </c>
      <c r="U67" s="13">
        <v>4.5355705438582063</v>
      </c>
      <c r="V67" s="13">
        <v>51.672220000000003</v>
      </c>
      <c r="W67" s="13">
        <v>51.037019999999998</v>
      </c>
      <c r="X67" s="13">
        <v>47.147640000000003</v>
      </c>
      <c r="Y67" s="13">
        <v>36.855890000000002</v>
      </c>
      <c r="Z67" s="13">
        <v>51.392663606998653</v>
      </c>
      <c r="AA67" s="13">
        <v>42.618161870794083</v>
      </c>
      <c r="AB67" s="13">
        <f t="shared" si="3"/>
        <v>47.005412738896368</v>
      </c>
      <c r="AC67" s="14">
        <v>2.216244697567078</v>
      </c>
      <c r="AD67" s="14">
        <v>26.25432</v>
      </c>
      <c r="AE67" s="14">
        <v>26.105720000000002</v>
      </c>
      <c r="AF67" s="14">
        <v>22.512450000000001</v>
      </c>
      <c r="AG67" s="14">
        <v>17.48601</v>
      </c>
      <c r="AH67" s="14">
        <v>26.18892</v>
      </c>
      <c r="AI67" s="14">
        <v>20.300275195154782</v>
      </c>
      <c r="AJ67" s="13">
        <f t="shared" si="4"/>
        <v>23.244597597577389</v>
      </c>
      <c r="AK67" s="13">
        <v>3.633610492522767</v>
      </c>
      <c r="AL67" s="14">
        <v>59.2201843</v>
      </c>
      <c r="AM67" s="14">
        <v>65.800669999999997</v>
      </c>
      <c r="AN67" s="14">
        <v>54.7654152</v>
      </c>
      <c r="AO67" s="14">
        <v>46.589923900000002</v>
      </c>
      <c r="AP67" s="14">
        <v>62.116306539434717</v>
      </c>
      <c r="AQ67" s="14">
        <v>51.167318759757741</v>
      </c>
      <c r="AR67" s="13">
        <f t="shared" si="5"/>
        <v>56.641812649596233</v>
      </c>
      <c r="AT67" s="7">
        <v>0</v>
      </c>
      <c r="AV67" s="13">
        <v>3.3336000000000001</v>
      </c>
      <c r="AW67" s="13">
        <v>38.236469999999997</v>
      </c>
      <c r="AX67" s="13">
        <v>46.561839999999997</v>
      </c>
      <c r="AY67" s="13">
        <v>39.323180000000001</v>
      </c>
      <c r="AZ67" s="13">
        <v>44.264339999999997</v>
      </c>
      <c r="BA67" s="13">
        <v>41.900529205921934</v>
      </c>
      <c r="BB67" s="13">
        <v>41.497822422611037</v>
      </c>
      <c r="BC67" s="13">
        <f t="shared" si="7"/>
        <v>41.699175814266482</v>
      </c>
    </row>
    <row r="68" spans="1:55">
      <c r="A68" s="3"/>
      <c r="B68" s="11"/>
      <c r="C68" s="10">
        <f t="shared" si="0"/>
        <v>2026</v>
      </c>
      <c r="D68" s="12">
        <v>46113</v>
      </c>
      <c r="E68" s="13">
        <v>3.3243999999999998</v>
      </c>
      <c r="F68" s="13">
        <v>24.86731</v>
      </c>
      <c r="G68" s="13">
        <v>29.35707</v>
      </c>
      <c r="H68" s="13">
        <v>19.452249999999999</v>
      </c>
      <c r="I68" s="13">
        <v>19.784410000000001</v>
      </c>
      <c r="J68" s="13">
        <v>26.762986444444447</v>
      </c>
      <c r="K68" s="13">
        <v>19.592495333333332</v>
      </c>
      <c r="L68" s="13">
        <f t="shared" si="8"/>
        <v>23.177740888888891</v>
      </c>
      <c r="M68" s="13">
        <v>3.3243670463506172</v>
      </c>
      <c r="N68" s="13">
        <v>27.985859999999999</v>
      </c>
      <c r="O68" s="13">
        <v>34.195799999999998</v>
      </c>
      <c r="P68" s="13">
        <v>21.432729999999999</v>
      </c>
      <c r="Q68" s="13">
        <v>22.927209999999999</v>
      </c>
      <c r="R68" s="13">
        <v>30.607834666666665</v>
      </c>
      <c r="S68" s="13">
        <v>22.063732666666663</v>
      </c>
      <c r="T68" s="13">
        <f t="shared" si="2"/>
        <v>26.335783666666664</v>
      </c>
      <c r="U68" s="13">
        <v>4.1490162361430185</v>
      </c>
      <c r="V68" s="13">
        <v>34.269739999999999</v>
      </c>
      <c r="W68" s="13">
        <v>41.357100000000003</v>
      </c>
      <c r="X68" s="13">
        <v>26.904890000000002</v>
      </c>
      <c r="Y68" s="13">
        <v>28.334140000000001</v>
      </c>
      <c r="Z68" s="13">
        <v>37.262180888888892</v>
      </c>
      <c r="AA68" s="13">
        <v>27.508351111111111</v>
      </c>
      <c r="AB68" s="13">
        <f t="shared" si="3"/>
        <v>32.385266000000001</v>
      </c>
      <c r="AC68" s="14">
        <v>2.0229675437094841</v>
      </c>
      <c r="AD68" s="14">
        <v>18.124030000000001</v>
      </c>
      <c r="AE68" s="14">
        <v>23.202279999999998</v>
      </c>
      <c r="AF68" s="14">
        <v>12.332660000000001</v>
      </c>
      <c r="AG68" s="14">
        <v>13.37363</v>
      </c>
      <c r="AH68" s="14">
        <v>20.268180000000001</v>
      </c>
      <c r="AI68" s="14">
        <v>12.772180666666666</v>
      </c>
      <c r="AJ68" s="13">
        <f t="shared" si="4"/>
        <v>16.520180333333332</v>
      </c>
      <c r="AK68" s="13">
        <v>3.3243670463506172</v>
      </c>
      <c r="AL68" s="14">
        <v>41.898857100000001</v>
      </c>
      <c r="AM68" s="14">
        <v>48.643413500000001</v>
      </c>
      <c r="AN68" s="14">
        <v>34.217296599999997</v>
      </c>
      <c r="AO68" s="14">
        <v>32.6844635</v>
      </c>
      <c r="AP68" s="14">
        <v>44.746558691111119</v>
      </c>
      <c r="AQ68" s="14">
        <v>33.570100402222216</v>
      </c>
      <c r="AR68" s="13">
        <f t="shared" si="5"/>
        <v>39.158329546666664</v>
      </c>
      <c r="AT68" s="7">
        <v>0</v>
      </c>
      <c r="AV68" s="13">
        <v>2.9965999999999999</v>
      </c>
      <c r="AW68" s="13">
        <v>29.129169999999998</v>
      </c>
      <c r="AX68" s="13">
        <v>29.129169999999998</v>
      </c>
      <c r="AY68" s="13">
        <v>25.924199999999999</v>
      </c>
      <c r="AZ68" s="13">
        <v>25.924199999999999</v>
      </c>
      <c r="BA68" s="13">
        <v>29.129170000000002</v>
      </c>
      <c r="BB68" s="13">
        <v>25.924199999999999</v>
      </c>
      <c r="BC68" s="13">
        <f t="shared" si="7"/>
        <v>27.526685000000001</v>
      </c>
    </row>
    <row r="69" spans="1:55">
      <c r="A69" s="3"/>
      <c r="B69" s="11"/>
      <c r="C69" s="10">
        <f t="shared" si="0"/>
        <v>2026</v>
      </c>
      <c r="D69" s="12">
        <v>46143</v>
      </c>
      <c r="E69" s="13">
        <v>3.3500999999999999</v>
      </c>
      <c r="F69" s="13">
        <v>21.599350000000001</v>
      </c>
      <c r="G69" s="13">
        <v>27.766020000000001</v>
      </c>
      <c r="H69" s="13">
        <v>12.299110000000001</v>
      </c>
      <c r="I69" s="13">
        <v>11.618779999999999</v>
      </c>
      <c r="J69" s="13">
        <v>24.450606021505379</v>
      </c>
      <c r="K69" s="13">
        <v>11.984548817204301</v>
      </c>
      <c r="L69" s="13">
        <f t="shared" si="8"/>
        <v>18.217577419354839</v>
      </c>
      <c r="M69" s="13">
        <v>3.3501373335316296</v>
      </c>
      <c r="N69" s="13">
        <v>24.577390000000001</v>
      </c>
      <c r="O69" s="13">
        <v>30.854679999999998</v>
      </c>
      <c r="P69" s="13">
        <v>14.43163</v>
      </c>
      <c r="Q69" s="13">
        <v>12.59581</v>
      </c>
      <c r="R69" s="13">
        <v>27.479792903225807</v>
      </c>
      <c r="S69" s="13">
        <v>13.58281</v>
      </c>
      <c r="T69" s="13">
        <f t="shared" si="2"/>
        <v>20.531301451612904</v>
      </c>
      <c r="U69" s="13">
        <v>4.1747865233240304</v>
      </c>
      <c r="V69" s="13">
        <v>32.213839999999998</v>
      </c>
      <c r="W69" s="13">
        <v>37.109050000000003</v>
      </c>
      <c r="X69" s="13">
        <v>21.506260000000001</v>
      </c>
      <c r="Y69" s="13">
        <v>16.54513</v>
      </c>
      <c r="Z69" s="13">
        <v>34.477216666666671</v>
      </c>
      <c r="AA69" s="13">
        <v>19.212404193548387</v>
      </c>
      <c r="AB69" s="13">
        <f t="shared" si="3"/>
        <v>26.844810430107529</v>
      </c>
      <c r="AC69" s="14">
        <v>2.0487378308904964</v>
      </c>
      <c r="AD69" s="14">
        <v>16.59477</v>
      </c>
      <c r="AE69" s="14">
        <v>21.45035</v>
      </c>
      <c r="AF69" s="14">
        <v>7.586595</v>
      </c>
      <c r="AG69" s="14">
        <v>8.0703239999999994</v>
      </c>
      <c r="AH69" s="14">
        <v>18.839823118279572</v>
      </c>
      <c r="AI69" s="14">
        <v>7.8102546451612911</v>
      </c>
      <c r="AJ69" s="13">
        <f t="shared" si="4"/>
        <v>13.325038881720431</v>
      </c>
      <c r="AK69" s="13">
        <v>3.3501373335316296</v>
      </c>
      <c r="AL69" s="14">
        <v>37.669246700000002</v>
      </c>
      <c r="AM69" s="14">
        <v>39.704025299999998</v>
      </c>
      <c r="AN69" s="14">
        <v>23.090446499999999</v>
      </c>
      <c r="AO69" s="14">
        <v>18.146000000000001</v>
      </c>
      <c r="AP69" s="14">
        <v>38.610058310752692</v>
      </c>
      <c r="AQ69" s="14">
        <v>20.804304569892473</v>
      </c>
      <c r="AR69" s="13">
        <f t="shared" si="5"/>
        <v>29.707181440322582</v>
      </c>
      <c r="AT69" s="7">
        <v>0</v>
      </c>
      <c r="AV69" s="13">
        <v>3.0146999999999999</v>
      </c>
      <c r="AW69" s="13">
        <v>31.66601</v>
      </c>
      <c r="AX69" s="13">
        <v>35.78416</v>
      </c>
      <c r="AY69" s="13">
        <v>19.246970000000001</v>
      </c>
      <c r="AZ69" s="13">
        <v>17.707339999999999</v>
      </c>
      <c r="BA69" s="13">
        <v>33.570100860215057</v>
      </c>
      <c r="BB69" s="13">
        <v>18.535098064516127</v>
      </c>
      <c r="BC69" s="13">
        <f t="shared" si="7"/>
        <v>26.052599462365592</v>
      </c>
    </row>
    <row r="70" spans="1:55">
      <c r="A70" s="3"/>
      <c r="B70" s="11"/>
      <c r="C70" s="10">
        <f t="shared" ref="C70:C133" si="9">YEAR(D70)</f>
        <v>2026</v>
      </c>
      <c r="D70" s="12">
        <v>46174</v>
      </c>
      <c r="E70" s="13">
        <v>3.3887999999999998</v>
      </c>
      <c r="F70" s="13">
        <v>37.359580000000001</v>
      </c>
      <c r="G70" s="13">
        <v>33.682899999999997</v>
      </c>
      <c r="H70" s="13">
        <v>23.474399999999999</v>
      </c>
      <c r="I70" s="13">
        <v>19.218409999999999</v>
      </c>
      <c r="J70" s="13">
        <v>35.807203999999999</v>
      </c>
      <c r="K70" s="13">
        <v>21.677426444444443</v>
      </c>
      <c r="L70" s="13">
        <f t="shared" ref="L70:L133" si="10">AVERAGE(J70:K70)</f>
        <v>28.742315222222221</v>
      </c>
      <c r="M70" s="13">
        <v>3.3887927643031484</v>
      </c>
      <c r="N70" s="13">
        <v>38.278669999999998</v>
      </c>
      <c r="O70" s="13">
        <v>37.69838</v>
      </c>
      <c r="P70" s="13">
        <v>26.046340000000001</v>
      </c>
      <c r="Q70" s="13">
        <v>20.33775</v>
      </c>
      <c r="R70" s="13">
        <v>38.033658666666668</v>
      </c>
      <c r="S70" s="13">
        <v>23.636046444444442</v>
      </c>
      <c r="T70" s="13">
        <f t="shared" ref="T70:T133" si="11">AVERAGE(R70:S70)</f>
        <v>30.834852555555557</v>
      </c>
      <c r="U70" s="13">
        <v>4.2263270976860552</v>
      </c>
      <c r="V70" s="13">
        <v>46.799210000000002</v>
      </c>
      <c r="W70" s="13">
        <v>47.782850000000003</v>
      </c>
      <c r="X70" s="13">
        <v>34.587960000000002</v>
      </c>
      <c r="Y70" s="13">
        <v>25.904959999999999</v>
      </c>
      <c r="Z70" s="13">
        <v>47.214524666666662</v>
      </c>
      <c r="AA70" s="13">
        <v>30.921804444444444</v>
      </c>
      <c r="AB70" s="13">
        <f t="shared" ref="AB70:AB133" si="12">AVERAGE(Z70:AA70)</f>
        <v>39.068164555555555</v>
      </c>
      <c r="AC70" s="14">
        <v>2.0745081180715093</v>
      </c>
      <c r="AD70" s="14">
        <v>28.026039999999998</v>
      </c>
      <c r="AE70" s="14">
        <v>25.368010000000002</v>
      </c>
      <c r="AF70" s="14">
        <v>15.63598</v>
      </c>
      <c r="AG70" s="14">
        <v>11.5892</v>
      </c>
      <c r="AH70" s="14">
        <v>26.903760666666663</v>
      </c>
      <c r="AI70" s="14">
        <v>13.927339555555555</v>
      </c>
      <c r="AJ70" s="13">
        <f t="shared" ref="AJ70:AJ133" si="13">AVERAGE(AH70:AI70)</f>
        <v>20.415550111111109</v>
      </c>
      <c r="AK70" s="13">
        <v>3.3887927643031484</v>
      </c>
      <c r="AL70" s="14">
        <v>61.572180000000003</v>
      </c>
      <c r="AM70" s="14">
        <v>60.039066300000002</v>
      </c>
      <c r="AN70" s="14">
        <v>46.239852900000002</v>
      </c>
      <c r="AO70" s="14">
        <v>34.051720000000003</v>
      </c>
      <c r="AP70" s="14">
        <v>60.924865326666669</v>
      </c>
      <c r="AQ70" s="14">
        <v>41.093752342222224</v>
      </c>
      <c r="AR70" s="13">
        <f t="shared" ref="AR70:AR133" si="14">AVERAGE(AP70:AQ70)</f>
        <v>51.009308834444447</v>
      </c>
      <c r="AT70" s="7">
        <v>0</v>
      </c>
      <c r="AV70" s="13">
        <v>3.0323000000000002</v>
      </c>
      <c r="AW70" s="13">
        <v>64.426270000000002</v>
      </c>
      <c r="AX70" s="13">
        <v>64.426270000000002</v>
      </c>
      <c r="AY70" s="13">
        <v>16.661740000000002</v>
      </c>
      <c r="AZ70" s="13">
        <v>16.661740000000002</v>
      </c>
      <c r="BA70" s="13">
        <v>64.426270000000002</v>
      </c>
      <c r="BB70" s="13">
        <v>16.661740000000005</v>
      </c>
      <c r="BC70" s="13">
        <f t="shared" si="7"/>
        <v>40.544005000000006</v>
      </c>
    </row>
    <row r="71" spans="1:55">
      <c r="A71" s="3"/>
      <c r="B71" s="11"/>
      <c r="C71" s="10">
        <f t="shared" si="9"/>
        <v>2026</v>
      </c>
      <c r="D71" s="12">
        <v>46204</v>
      </c>
      <c r="E71" s="13">
        <v>3.4918999999999998</v>
      </c>
      <c r="F71" s="13">
        <v>100.68600000000001</v>
      </c>
      <c r="G71" s="13">
        <v>42.758890000000001</v>
      </c>
      <c r="H71" s="13">
        <v>86.533540000000002</v>
      </c>
      <c r="I71" s="13">
        <v>25.91508</v>
      </c>
      <c r="J71" s="13">
        <v>75.148241827956994</v>
      </c>
      <c r="K71" s="13">
        <v>59.809272688172044</v>
      </c>
      <c r="L71" s="13">
        <f t="shared" si="10"/>
        <v>67.478757258064519</v>
      </c>
      <c r="M71" s="13">
        <v>3.4918739130271983</v>
      </c>
      <c r="N71" s="13">
        <v>91.176060000000007</v>
      </c>
      <c r="O71" s="13">
        <v>45.805860000000003</v>
      </c>
      <c r="P71" s="13">
        <v>77.193079999999995</v>
      </c>
      <c r="Q71" s="13">
        <v>27.193490000000001</v>
      </c>
      <c r="R71" s="13">
        <v>71.17414387096774</v>
      </c>
      <c r="S71" s="13">
        <v>55.15025</v>
      </c>
      <c r="T71" s="13">
        <f t="shared" si="11"/>
        <v>63.16219693548387</v>
      </c>
      <c r="U71" s="13">
        <v>4.3551785335911184</v>
      </c>
      <c r="V71" s="13">
        <v>104.715</v>
      </c>
      <c r="W71" s="13">
        <v>55.917999999999999</v>
      </c>
      <c r="X71" s="13">
        <v>88.065659999999994</v>
      </c>
      <c r="Y71" s="13">
        <v>34.031750000000002</v>
      </c>
      <c r="Z71" s="13">
        <v>83.202344086021512</v>
      </c>
      <c r="AA71" s="13">
        <v>64.244258817204297</v>
      </c>
      <c r="AB71" s="13">
        <f t="shared" si="12"/>
        <v>73.723301451612912</v>
      </c>
      <c r="AC71" s="14">
        <v>2.126048692433534</v>
      </c>
      <c r="AD71" s="14">
        <v>76.845029999999994</v>
      </c>
      <c r="AE71" s="14">
        <v>31.570869999999999</v>
      </c>
      <c r="AF71" s="14">
        <v>64.679190000000006</v>
      </c>
      <c r="AG71" s="14">
        <v>17.790369999999999</v>
      </c>
      <c r="AH71" s="14">
        <v>56.885454086021497</v>
      </c>
      <c r="AI71" s="14">
        <v>44.007774731182799</v>
      </c>
      <c r="AJ71" s="13">
        <f t="shared" si="13"/>
        <v>50.446614408602144</v>
      </c>
      <c r="AK71" s="13">
        <v>3.4918739130271983</v>
      </c>
      <c r="AL71" s="14">
        <v>105.340813</v>
      </c>
      <c r="AM71" s="14">
        <v>72.744100000000003</v>
      </c>
      <c r="AN71" s="14">
        <v>90.368070000000003</v>
      </c>
      <c r="AO71" s="14">
        <v>46.911975900000002</v>
      </c>
      <c r="AP71" s="14">
        <v>90.970219096774187</v>
      </c>
      <c r="AQ71" s="14">
        <v>71.210007009677426</v>
      </c>
      <c r="AR71" s="13">
        <f t="shared" si="14"/>
        <v>81.090113053225807</v>
      </c>
      <c r="AT71" s="7">
        <v>0</v>
      </c>
      <c r="AV71" s="13">
        <v>3.1025</v>
      </c>
      <c r="AW71" s="13">
        <v>174.41569999999999</v>
      </c>
      <c r="AX71" s="13">
        <v>89.197980000000001</v>
      </c>
      <c r="AY71" s="13">
        <v>70.645709999999994</v>
      </c>
      <c r="AZ71" s="13">
        <v>45.790289999999999</v>
      </c>
      <c r="BA71" s="13">
        <v>136.8465976344086</v>
      </c>
      <c r="BB71" s="13">
        <v>59.687944193548383</v>
      </c>
      <c r="BC71" s="13">
        <f t="shared" si="7"/>
        <v>98.267270913978493</v>
      </c>
    </row>
    <row r="72" spans="1:55">
      <c r="A72" s="3"/>
      <c r="B72" s="11"/>
      <c r="C72" s="10">
        <f t="shared" si="9"/>
        <v>2026</v>
      </c>
      <c r="D72" s="12">
        <v>46235</v>
      </c>
      <c r="E72" s="13">
        <v>3.5691999999999999</v>
      </c>
      <c r="F72" s="13">
        <v>106.7611</v>
      </c>
      <c r="G72" s="13">
        <v>49.148530000000001</v>
      </c>
      <c r="H72" s="13">
        <v>99.046700000000001</v>
      </c>
      <c r="I72" s="13">
        <v>35.016419999999997</v>
      </c>
      <c r="J72" s="13">
        <v>81.362009999999998</v>
      </c>
      <c r="K72" s="13">
        <v>70.818296989247315</v>
      </c>
      <c r="L72" s="13">
        <f t="shared" si="10"/>
        <v>76.09015349462365</v>
      </c>
      <c r="M72" s="13">
        <v>3.5691847745702359</v>
      </c>
      <c r="N72" s="13">
        <v>100.4097</v>
      </c>
      <c r="O72" s="13">
        <v>50.179000000000002</v>
      </c>
      <c r="P72" s="13">
        <v>91.70908</v>
      </c>
      <c r="Q72" s="13">
        <v>33.98368</v>
      </c>
      <c r="R72" s="13">
        <v>78.264982795698927</v>
      </c>
      <c r="S72" s="13">
        <v>66.260247741935473</v>
      </c>
      <c r="T72" s="13">
        <f t="shared" si="11"/>
        <v>72.2626152688172</v>
      </c>
      <c r="U72" s="13">
        <v>4.4453745387246624</v>
      </c>
      <c r="V72" s="13">
        <v>111.6495</v>
      </c>
      <c r="W72" s="13">
        <v>62.478729999999999</v>
      </c>
      <c r="X72" s="13">
        <v>100.4978</v>
      </c>
      <c r="Y72" s="13">
        <v>42.126989999999999</v>
      </c>
      <c r="Z72" s="13">
        <v>89.972063763440872</v>
      </c>
      <c r="AA72" s="13">
        <v>74.76443215053763</v>
      </c>
      <c r="AB72" s="13">
        <f t="shared" si="12"/>
        <v>82.368247956989251</v>
      </c>
      <c r="AC72" s="14">
        <v>2.1775892667955592</v>
      </c>
      <c r="AD72" s="14">
        <v>82.425250000000005</v>
      </c>
      <c r="AE72" s="14">
        <v>34.175899999999999</v>
      </c>
      <c r="AF72" s="14">
        <v>74.503649999999993</v>
      </c>
      <c r="AG72" s="14">
        <v>22.139659999999999</v>
      </c>
      <c r="AH72" s="14">
        <v>61.154031182795705</v>
      </c>
      <c r="AI72" s="14">
        <v>51.418450107526873</v>
      </c>
      <c r="AJ72" s="13">
        <f t="shared" si="13"/>
        <v>56.286240645161286</v>
      </c>
      <c r="AK72" s="13">
        <v>3.5691847745702359</v>
      </c>
      <c r="AL72" s="14">
        <v>116.26990499999999</v>
      </c>
      <c r="AM72" s="14">
        <v>75.734390000000005</v>
      </c>
      <c r="AN72" s="14">
        <v>106.242035</v>
      </c>
      <c r="AO72" s="14">
        <v>52.1215324</v>
      </c>
      <c r="AP72" s="14">
        <v>98.399409139784936</v>
      </c>
      <c r="AQ72" s="14">
        <v>82.382458584946235</v>
      </c>
      <c r="AR72" s="13">
        <f t="shared" si="14"/>
        <v>90.390933862365586</v>
      </c>
      <c r="AT72" s="7">
        <v>0</v>
      </c>
      <c r="AV72" s="13">
        <v>3.1288999999999998</v>
      </c>
      <c r="AW72" s="13">
        <v>181.5532</v>
      </c>
      <c r="AX72" s="13">
        <v>181.5532</v>
      </c>
      <c r="AY72" s="13">
        <v>101.7187</v>
      </c>
      <c r="AZ72" s="13">
        <v>101.7187</v>
      </c>
      <c r="BA72" s="13">
        <v>181.55319999999998</v>
      </c>
      <c r="BB72" s="13">
        <v>101.7187</v>
      </c>
      <c r="BC72" s="13">
        <f t="shared" si="7"/>
        <v>141.63594999999998</v>
      </c>
    </row>
    <row r="73" spans="1:55">
      <c r="A73" s="3"/>
      <c r="B73" s="11"/>
      <c r="C73" s="10">
        <f t="shared" si="9"/>
        <v>2026</v>
      </c>
      <c r="D73" s="12">
        <v>46266</v>
      </c>
      <c r="E73" s="13">
        <v>3.4403000000000001</v>
      </c>
      <c r="F73" s="13">
        <v>48.50273</v>
      </c>
      <c r="G73" s="13">
        <v>39.228760000000001</v>
      </c>
      <c r="H73" s="13">
        <v>36.977829999999997</v>
      </c>
      <c r="I73" s="13">
        <v>27.561579999999999</v>
      </c>
      <c r="J73" s="13">
        <v>44.380965555555555</v>
      </c>
      <c r="K73" s="13">
        <v>32.792830000000002</v>
      </c>
      <c r="L73" s="13">
        <f t="shared" si="10"/>
        <v>38.586897777777779</v>
      </c>
      <c r="M73" s="13">
        <v>3.4403333386651731</v>
      </c>
      <c r="N73" s="13">
        <v>53.987479999999998</v>
      </c>
      <c r="O73" s="13">
        <v>43.325890000000001</v>
      </c>
      <c r="P73" s="13">
        <v>40.949219999999997</v>
      </c>
      <c r="Q73" s="13">
        <v>29.750920000000001</v>
      </c>
      <c r="R73" s="13">
        <v>49.24899555555556</v>
      </c>
      <c r="S73" s="13">
        <v>35.972197777777779</v>
      </c>
      <c r="T73" s="13">
        <f t="shared" si="11"/>
        <v>42.610596666666666</v>
      </c>
      <c r="U73" s="13">
        <v>4.2907528156385872</v>
      </c>
      <c r="V73" s="13">
        <v>67.821190000000001</v>
      </c>
      <c r="W73" s="13">
        <v>56.220820000000003</v>
      </c>
      <c r="X73" s="13">
        <v>52.52713</v>
      </c>
      <c r="Y73" s="13">
        <v>37.537190000000002</v>
      </c>
      <c r="Z73" s="13">
        <v>62.665470000000006</v>
      </c>
      <c r="AA73" s="13">
        <v>45.864934444444444</v>
      </c>
      <c r="AB73" s="13">
        <f t="shared" si="12"/>
        <v>54.265202222222229</v>
      </c>
      <c r="AC73" s="14">
        <v>2.1002784052525216</v>
      </c>
      <c r="AD73" s="14">
        <v>37.48489</v>
      </c>
      <c r="AE73" s="14">
        <v>29.97588</v>
      </c>
      <c r="AF73" s="14">
        <v>25.36157</v>
      </c>
      <c r="AG73" s="14">
        <v>18.184809999999999</v>
      </c>
      <c r="AH73" s="14">
        <v>34.147552222222224</v>
      </c>
      <c r="AI73" s="14">
        <v>22.17189888888889</v>
      </c>
      <c r="AJ73" s="13">
        <f t="shared" si="13"/>
        <v>28.159725555555557</v>
      </c>
      <c r="AK73" s="13">
        <v>3.4403333386651731</v>
      </c>
      <c r="AL73" s="14">
        <v>88.224320000000006</v>
      </c>
      <c r="AM73" s="14">
        <v>75.790109999999999</v>
      </c>
      <c r="AN73" s="14">
        <v>70.966835000000003</v>
      </c>
      <c r="AO73" s="14">
        <v>54.025219999999997</v>
      </c>
      <c r="AP73" s="14">
        <v>82.69800444444445</v>
      </c>
      <c r="AQ73" s="14">
        <v>63.437228333333337</v>
      </c>
      <c r="AR73" s="13">
        <f t="shared" si="14"/>
        <v>73.067616388888894</v>
      </c>
      <c r="AT73" s="7">
        <v>0</v>
      </c>
      <c r="AV73" s="13">
        <v>3.0362</v>
      </c>
      <c r="AW73" s="13">
        <v>144.80670000000001</v>
      </c>
      <c r="AX73" s="13">
        <v>77.774559999999994</v>
      </c>
      <c r="AY73" s="13">
        <v>92.56447</v>
      </c>
      <c r="AZ73" s="13">
        <v>60.512360000000001</v>
      </c>
      <c r="BA73" s="13">
        <v>115.01463777777779</v>
      </c>
      <c r="BB73" s="13">
        <v>78.319087777777781</v>
      </c>
      <c r="BC73" s="13">
        <f t="shared" si="7"/>
        <v>96.666862777777794</v>
      </c>
    </row>
    <row r="74" spans="1:55">
      <c r="A74" s="3"/>
      <c r="B74" s="11"/>
      <c r="C74" s="10">
        <f t="shared" si="9"/>
        <v>2026</v>
      </c>
      <c r="D74" s="12">
        <v>46296</v>
      </c>
      <c r="E74" s="13">
        <v>3.4661</v>
      </c>
      <c r="F74" s="13">
        <v>38.871110000000002</v>
      </c>
      <c r="G74" s="13">
        <v>34.557510000000001</v>
      </c>
      <c r="H74" s="13">
        <v>38.613349999999997</v>
      </c>
      <c r="I74" s="13">
        <v>30.894600000000001</v>
      </c>
      <c r="J74" s="13">
        <v>37.062180967741938</v>
      </c>
      <c r="K74" s="13">
        <v>35.37645483870967</v>
      </c>
      <c r="L74" s="13">
        <f t="shared" si="10"/>
        <v>36.2193179032258</v>
      </c>
      <c r="M74" s="13">
        <v>3.4661036258461859</v>
      </c>
      <c r="N74" s="13">
        <v>43.087000000000003</v>
      </c>
      <c r="O74" s="13">
        <v>39.246119999999998</v>
      </c>
      <c r="P74" s="13">
        <v>43.624920000000003</v>
      </c>
      <c r="Q74" s="13">
        <v>32.507910000000003</v>
      </c>
      <c r="R74" s="13">
        <v>41.476308387096779</v>
      </c>
      <c r="S74" s="13">
        <v>38.962948064516134</v>
      </c>
      <c r="T74" s="13">
        <f t="shared" si="11"/>
        <v>40.21962822580646</v>
      </c>
      <c r="U74" s="13">
        <v>4.3165231028196001</v>
      </c>
      <c r="V74" s="13">
        <v>55.644759999999998</v>
      </c>
      <c r="W74" s="13">
        <v>51.226170000000003</v>
      </c>
      <c r="X74" s="13">
        <v>56.384650000000001</v>
      </c>
      <c r="Y74" s="13">
        <v>42.0124</v>
      </c>
      <c r="Z74" s="13">
        <v>53.791802903225808</v>
      </c>
      <c r="AA74" s="13">
        <v>50.357577419354833</v>
      </c>
      <c r="AB74" s="13">
        <f t="shared" si="12"/>
        <v>52.07469016129032</v>
      </c>
      <c r="AC74" s="14">
        <v>2.1131635488430276</v>
      </c>
      <c r="AD74" s="14">
        <v>29.17999</v>
      </c>
      <c r="AE74" s="14">
        <v>26.353940000000001</v>
      </c>
      <c r="AF74" s="14">
        <v>29.20703</v>
      </c>
      <c r="AG74" s="14">
        <v>21.97869</v>
      </c>
      <c r="AH74" s="14">
        <v>27.994872258064518</v>
      </c>
      <c r="AI74" s="14">
        <v>26.175790645161289</v>
      </c>
      <c r="AJ74" s="13">
        <f t="shared" si="13"/>
        <v>27.085331451612902</v>
      </c>
      <c r="AK74" s="13">
        <v>3.4661036258461859</v>
      </c>
      <c r="AL74" s="14">
        <v>77.973640000000003</v>
      </c>
      <c r="AM74" s="14">
        <v>74.258499999999998</v>
      </c>
      <c r="AN74" s="14">
        <v>77.203980000000001</v>
      </c>
      <c r="AO74" s="14">
        <v>57.920389999999998</v>
      </c>
      <c r="AP74" s="14">
        <v>76.415678064516129</v>
      </c>
      <c r="AQ74" s="14">
        <v>69.117313225806456</v>
      </c>
      <c r="AR74" s="13">
        <f t="shared" si="14"/>
        <v>72.766495645161285</v>
      </c>
      <c r="AT74" s="7">
        <v>0</v>
      </c>
      <c r="AV74" s="13">
        <v>3.0581</v>
      </c>
      <c r="AW74" s="13">
        <v>53.183770000000003</v>
      </c>
      <c r="AX74" s="13">
        <v>53.183770000000003</v>
      </c>
      <c r="AY74" s="13">
        <v>52.300829999999998</v>
      </c>
      <c r="AZ74" s="13">
        <v>52.300829999999998</v>
      </c>
      <c r="BA74" s="13">
        <v>53.18377000000001</v>
      </c>
      <c r="BB74" s="13">
        <v>52.300829999999998</v>
      </c>
      <c r="BC74" s="13">
        <f t="shared" si="7"/>
        <v>52.7423</v>
      </c>
    </row>
    <row r="75" spans="1:55">
      <c r="A75" s="3"/>
      <c r="B75" s="11"/>
      <c r="C75" s="10">
        <f t="shared" si="9"/>
        <v>2026</v>
      </c>
      <c r="D75" s="12">
        <v>46327</v>
      </c>
      <c r="E75" s="13">
        <v>3.6078000000000001</v>
      </c>
      <c r="F75" s="13">
        <v>40.111780000000003</v>
      </c>
      <c r="G75" s="13">
        <v>36.173639999999999</v>
      </c>
      <c r="H75" s="13">
        <v>39.715119999999999</v>
      </c>
      <c r="I75" s="13">
        <v>32.856090000000002</v>
      </c>
      <c r="J75" s="13">
        <v>38.271068238557561</v>
      </c>
      <c r="K75" s="13">
        <v>36.509165617198335</v>
      </c>
      <c r="L75" s="13">
        <f t="shared" si="10"/>
        <v>37.390116927877948</v>
      </c>
      <c r="M75" s="13">
        <v>3.6078402053417546</v>
      </c>
      <c r="N75" s="13">
        <v>45.11354</v>
      </c>
      <c r="O75" s="13">
        <v>41.616100000000003</v>
      </c>
      <c r="P75" s="13">
        <v>44.418559999999999</v>
      </c>
      <c r="Q75" s="13">
        <v>35.167279999999998</v>
      </c>
      <c r="R75" s="13">
        <v>43.478814230235784</v>
      </c>
      <c r="S75" s="13">
        <v>40.094452704576973</v>
      </c>
      <c r="T75" s="13">
        <f t="shared" si="11"/>
        <v>41.786633467406375</v>
      </c>
      <c r="U75" s="13">
        <v>4.4969151130866871</v>
      </c>
      <c r="V75" s="13">
        <v>56.692329999999998</v>
      </c>
      <c r="W75" s="13">
        <v>54.16874</v>
      </c>
      <c r="X75" s="13">
        <v>56.381520000000002</v>
      </c>
      <c r="Y75" s="13">
        <v>45.36795</v>
      </c>
      <c r="Z75" s="13">
        <v>55.512787933425798</v>
      </c>
      <c r="AA75" s="13">
        <v>51.233707115117895</v>
      </c>
      <c r="AB75" s="13">
        <f t="shared" si="12"/>
        <v>53.373247524271846</v>
      </c>
      <c r="AC75" s="14">
        <v>2.2033595539765716</v>
      </c>
      <c r="AD75" s="14">
        <v>31.762360000000001</v>
      </c>
      <c r="AE75" s="14">
        <v>29.562819999999999</v>
      </c>
      <c r="AF75" s="14">
        <v>30.73264</v>
      </c>
      <c r="AG75" s="14">
        <v>23.97832</v>
      </c>
      <c r="AH75" s="14">
        <v>30.734280970873783</v>
      </c>
      <c r="AI75" s="14">
        <v>27.57562773925104</v>
      </c>
      <c r="AJ75" s="13">
        <f t="shared" si="13"/>
        <v>29.154954355062412</v>
      </c>
      <c r="AK75" s="13">
        <v>3.6078402053417546</v>
      </c>
      <c r="AL75" s="14">
        <v>79.956789999999998</v>
      </c>
      <c r="AM75" s="14">
        <v>75.989090000000004</v>
      </c>
      <c r="AN75" s="14">
        <v>77.32311</v>
      </c>
      <c r="AO75" s="14">
        <v>60.113494899999999</v>
      </c>
      <c r="AP75" s="14">
        <v>78.10226170596394</v>
      </c>
      <c r="AQ75" s="14">
        <v>69.27922610443828</v>
      </c>
      <c r="AR75" s="13">
        <f t="shared" si="14"/>
        <v>73.690743905201117</v>
      </c>
      <c r="AT75" s="7">
        <v>0</v>
      </c>
      <c r="AV75" s="13">
        <v>3.1922999999999999</v>
      </c>
      <c r="AW75" s="13">
        <v>46.313980000000001</v>
      </c>
      <c r="AX75" s="13">
        <v>49.117069999999998</v>
      </c>
      <c r="AY75" s="13">
        <v>59.730510000000002</v>
      </c>
      <c r="AZ75" s="13">
        <v>57.768450000000001</v>
      </c>
      <c r="BA75" s="13">
        <v>47.62416214979195</v>
      </c>
      <c r="BB75" s="13">
        <v>58.813430638002771</v>
      </c>
      <c r="BC75" s="13">
        <f t="shared" si="7"/>
        <v>53.218796393897364</v>
      </c>
    </row>
    <row r="76" spans="1:55">
      <c r="A76" s="3"/>
      <c r="B76" s="11"/>
      <c r="C76" s="10">
        <f t="shared" si="9"/>
        <v>2026</v>
      </c>
      <c r="D76" s="12">
        <v>46357</v>
      </c>
      <c r="E76" s="13">
        <v>3.7753000000000001</v>
      </c>
      <c r="F76" s="13">
        <v>42.852600000000002</v>
      </c>
      <c r="G76" s="13">
        <v>39.106009999999998</v>
      </c>
      <c r="H76" s="13">
        <v>47.674430000000001</v>
      </c>
      <c r="I76" s="13">
        <v>35.737760000000002</v>
      </c>
      <c r="J76" s="13">
        <v>41.200877526881719</v>
      </c>
      <c r="K76" s="13">
        <v>42.412027096774189</v>
      </c>
      <c r="L76" s="13">
        <f t="shared" si="10"/>
        <v>41.806452311827954</v>
      </c>
      <c r="M76" s="13">
        <v>3.7753470720183366</v>
      </c>
      <c r="N76" s="13">
        <v>47.34196</v>
      </c>
      <c r="O76" s="13">
        <v>44.081710000000001</v>
      </c>
      <c r="P76" s="13">
        <v>50.797460000000001</v>
      </c>
      <c r="Q76" s="13">
        <v>38.776150000000001</v>
      </c>
      <c r="R76" s="13">
        <v>45.904645483870965</v>
      </c>
      <c r="S76" s="13">
        <v>45.497742688172046</v>
      </c>
      <c r="T76" s="13">
        <f t="shared" si="11"/>
        <v>45.701194086021502</v>
      </c>
      <c r="U76" s="13">
        <v>4.703077410534787</v>
      </c>
      <c r="V76" s="13">
        <v>59.315289999999997</v>
      </c>
      <c r="W76" s="13">
        <v>55.565240000000003</v>
      </c>
      <c r="X76" s="13">
        <v>60.901679999999999</v>
      </c>
      <c r="Y76" s="13">
        <v>48.10322</v>
      </c>
      <c r="Z76" s="13">
        <v>57.66204215053763</v>
      </c>
      <c r="AA76" s="13">
        <v>55.259348172043012</v>
      </c>
      <c r="AB76" s="13">
        <f t="shared" si="12"/>
        <v>56.460695161290317</v>
      </c>
      <c r="AC76" s="14">
        <v>2.306440702700622</v>
      </c>
      <c r="AD76" s="14">
        <v>33.035110000000003</v>
      </c>
      <c r="AE76" s="14">
        <v>31.183050000000001</v>
      </c>
      <c r="AF76" s="14">
        <v>35.277850000000001</v>
      </c>
      <c r="AG76" s="14">
        <v>25.873149999999999</v>
      </c>
      <c r="AH76" s="14">
        <v>32.218610430107525</v>
      </c>
      <c r="AI76" s="14">
        <v>31.131691935483872</v>
      </c>
      <c r="AJ76" s="13">
        <f t="shared" si="13"/>
        <v>31.675151182795698</v>
      </c>
      <c r="AK76" s="13">
        <v>3.7753470720183366</v>
      </c>
      <c r="AL76" s="14">
        <v>82.288520000000005</v>
      </c>
      <c r="AM76" s="14">
        <v>78.775019999999998</v>
      </c>
      <c r="AN76" s="14">
        <v>80.407849999999996</v>
      </c>
      <c r="AO76" s="14">
        <v>64.281074500000003</v>
      </c>
      <c r="AP76" s="14">
        <v>80.739557634408598</v>
      </c>
      <c r="AQ76" s="14">
        <v>73.298196284946243</v>
      </c>
      <c r="AR76" s="13">
        <f t="shared" si="14"/>
        <v>77.018876959677414</v>
      </c>
      <c r="AT76" s="7">
        <v>0</v>
      </c>
      <c r="AV76" s="13">
        <v>3.3395999999999999</v>
      </c>
      <c r="AW76" s="13">
        <v>49.578949999999999</v>
      </c>
      <c r="AX76" s="13">
        <v>49.578949999999999</v>
      </c>
      <c r="AY76" s="13">
        <v>72.695760000000007</v>
      </c>
      <c r="AZ76" s="13">
        <v>72.695760000000007</v>
      </c>
      <c r="BA76" s="13">
        <v>49.578949999999999</v>
      </c>
      <c r="BB76" s="13">
        <v>72.695760000000007</v>
      </c>
      <c r="BC76" s="13">
        <f t="shared" si="7"/>
        <v>61.137354999999999</v>
      </c>
    </row>
    <row r="77" spans="1:55">
      <c r="A77" s="3"/>
      <c r="B77" s="11"/>
      <c r="C77" s="10">
        <f t="shared" si="9"/>
        <v>2027</v>
      </c>
      <c r="D77" s="12">
        <v>46388</v>
      </c>
      <c r="E77" s="13">
        <v>3.8169</v>
      </c>
      <c r="F77" s="13">
        <v>42.175420000000003</v>
      </c>
      <c r="G77" s="13">
        <v>37.642380000000003</v>
      </c>
      <c r="H77" s="13">
        <v>43.83173</v>
      </c>
      <c r="I77" s="13">
        <v>32.414349999999999</v>
      </c>
      <c r="J77" s="13">
        <v>40.07949827956989</v>
      </c>
      <c r="K77" s="13">
        <v>38.552726344086018</v>
      </c>
      <c r="L77" s="13">
        <f t="shared" si="10"/>
        <v>39.316112311827951</v>
      </c>
      <c r="M77" s="13">
        <v>3.8169016600977188</v>
      </c>
      <c r="N77" s="13">
        <v>47.61665</v>
      </c>
      <c r="O77" s="13">
        <v>44.970219999999998</v>
      </c>
      <c r="P77" s="13">
        <v>49.164020000000001</v>
      </c>
      <c r="Q77" s="13">
        <v>37.451439999999998</v>
      </c>
      <c r="R77" s="13">
        <v>46.393031827956982</v>
      </c>
      <c r="S77" s="13">
        <v>43.748526021505377</v>
      </c>
      <c r="T77" s="13">
        <f t="shared" si="11"/>
        <v>45.070778924731179</v>
      </c>
      <c r="U77" s="13">
        <v>4.8470688901586945</v>
      </c>
      <c r="V77" s="13">
        <v>60.36777</v>
      </c>
      <c r="W77" s="13">
        <v>56.835839999999997</v>
      </c>
      <c r="X77" s="13">
        <v>61.12482</v>
      </c>
      <c r="Y77" s="13">
        <v>46.460509999999999</v>
      </c>
      <c r="Z77" s="13">
        <v>58.734727096774186</v>
      </c>
      <c r="AA77" s="13">
        <v>54.344547634408606</v>
      </c>
      <c r="AB77" s="13">
        <f t="shared" si="12"/>
        <v>56.539637365591396</v>
      </c>
      <c r="AC77" s="14">
        <v>2.3905162646286753</v>
      </c>
      <c r="AD77" s="14">
        <v>34.119819999999997</v>
      </c>
      <c r="AE77" s="14">
        <v>31.201650000000001</v>
      </c>
      <c r="AF77" s="14">
        <v>34.152709999999999</v>
      </c>
      <c r="AG77" s="14">
        <v>25.043310000000002</v>
      </c>
      <c r="AH77" s="14">
        <v>32.770558602150537</v>
      </c>
      <c r="AI77" s="14">
        <v>29.940836881720433</v>
      </c>
      <c r="AJ77" s="13">
        <f t="shared" si="13"/>
        <v>31.355697741935487</v>
      </c>
      <c r="AK77" s="13">
        <v>3.8169016600977188</v>
      </c>
      <c r="AL77" s="14">
        <v>81.400930000000002</v>
      </c>
      <c r="AM77" s="14">
        <v>77.547960000000003</v>
      </c>
      <c r="AN77" s="14">
        <v>78.012370000000004</v>
      </c>
      <c r="AO77" s="14">
        <v>57.3092842</v>
      </c>
      <c r="AP77" s="14">
        <v>79.619449247311834</v>
      </c>
      <c r="AQ77" s="14">
        <v>68.439975490322595</v>
      </c>
      <c r="AR77" s="13">
        <f t="shared" si="14"/>
        <v>74.029712368817215</v>
      </c>
      <c r="AT77" s="7">
        <v>0</v>
      </c>
      <c r="AV77" s="13">
        <v>3.6520999999999999</v>
      </c>
      <c r="AW77" s="13">
        <v>55.359639999999999</v>
      </c>
      <c r="AX77" s="13">
        <v>61.985590000000002</v>
      </c>
      <c r="AY77" s="13">
        <v>75.118750000000006</v>
      </c>
      <c r="AZ77" s="13">
        <v>72.969080000000005</v>
      </c>
      <c r="BA77" s="13">
        <v>58.423251290322575</v>
      </c>
      <c r="BB77" s="13">
        <v>74.124816559139802</v>
      </c>
      <c r="BC77" s="13">
        <f t="shared" si="7"/>
        <v>66.274033924731185</v>
      </c>
    </row>
    <row r="78" spans="1:55">
      <c r="A78" s="3"/>
      <c r="B78" s="11"/>
      <c r="C78" s="10">
        <f t="shared" si="9"/>
        <v>2027</v>
      </c>
      <c r="D78" s="12">
        <v>46419</v>
      </c>
      <c r="E78" s="13">
        <v>3.8169</v>
      </c>
      <c r="F78" s="13">
        <v>40.005679999999998</v>
      </c>
      <c r="G78" s="13">
        <v>37.059910000000002</v>
      </c>
      <c r="H78" s="13">
        <v>43.945529999999998</v>
      </c>
      <c r="I78" s="13">
        <v>33.907649999999997</v>
      </c>
      <c r="J78" s="13">
        <v>38.743207142857145</v>
      </c>
      <c r="K78" s="13">
        <v>39.64358142857143</v>
      </c>
      <c r="L78" s="13">
        <f t="shared" si="10"/>
        <v>39.193394285714291</v>
      </c>
      <c r="M78" s="13">
        <v>3.8169016600977188</v>
      </c>
      <c r="N78" s="13">
        <v>46.240119999999997</v>
      </c>
      <c r="O78" s="13">
        <v>42.790329999999997</v>
      </c>
      <c r="P78" s="13">
        <v>49.988750000000003</v>
      </c>
      <c r="Q78" s="13">
        <v>38.802529999999997</v>
      </c>
      <c r="R78" s="13">
        <v>44.76163857142857</v>
      </c>
      <c r="S78" s="13">
        <v>45.194655714285716</v>
      </c>
      <c r="T78" s="13">
        <f t="shared" si="11"/>
        <v>44.978147142857139</v>
      </c>
      <c r="U78" s="13">
        <v>4.8470688901586945</v>
      </c>
      <c r="V78" s="13">
        <v>58.038499999999999</v>
      </c>
      <c r="W78" s="13">
        <v>54.382260000000002</v>
      </c>
      <c r="X78" s="13">
        <v>60.68723</v>
      </c>
      <c r="Y78" s="13">
        <v>49.533630000000002</v>
      </c>
      <c r="Z78" s="13">
        <v>56.471540000000005</v>
      </c>
      <c r="AA78" s="13">
        <v>55.907115714285716</v>
      </c>
      <c r="AB78" s="13">
        <f t="shared" si="12"/>
        <v>56.189327857142857</v>
      </c>
      <c r="AC78" s="14">
        <v>2.3905162646286753</v>
      </c>
      <c r="AD78" s="14">
        <v>31.53097</v>
      </c>
      <c r="AE78" s="14">
        <v>29.525649999999999</v>
      </c>
      <c r="AF78" s="14">
        <v>34.586570000000002</v>
      </c>
      <c r="AG78" s="14">
        <v>26.39537</v>
      </c>
      <c r="AH78" s="14">
        <v>30.671547142857143</v>
      </c>
      <c r="AI78" s="14">
        <v>31.076055714285719</v>
      </c>
      <c r="AJ78" s="13">
        <f t="shared" si="13"/>
        <v>30.873801428571433</v>
      </c>
      <c r="AK78" s="13">
        <v>3.8169016600977188</v>
      </c>
      <c r="AL78" s="14">
        <v>78.618359999999996</v>
      </c>
      <c r="AM78" s="14">
        <v>74.888109999999998</v>
      </c>
      <c r="AN78" s="14">
        <v>75.378060000000005</v>
      </c>
      <c r="AO78" s="14">
        <v>63.130859999999998</v>
      </c>
      <c r="AP78" s="14">
        <v>77.019681428571431</v>
      </c>
      <c r="AQ78" s="14">
        <v>70.129260000000002</v>
      </c>
      <c r="AR78" s="13">
        <f t="shared" si="14"/>
        <v>73.574470714285724</v>
      </c>
      <c r="AT78" s="7">
        <v>0</v>
      </c>
      <c r="AV78" s="13">
        <v>3.5522</v>
      </c>
      <c r="AW78" s="13">
        <v>52.368270000000003</v>
      </c>
      <c r="AX78" s="13">
        <v>52.368270000000003</v>
      </c>
      <c r="AY78" s="13">
        <v>64.503900000000002</v>
      </c>
      <c r="AZ78" s="13">
        <v>64.503900000000002</v>
      </c>
      <c r="BA78" s="13">
        <v>52.368270000000003</v>
      </c>
      <c r="BB78" s="13">
        <v>64.503900000000002</v>
      </c>
      <c r="BC78" s="13">
        <f t="shared" si="7"/>
        <v>58.436085000000006</v>
      </c>
    </row>
    <row r="79" spans="1:55">
      <c r="A79" s="3"/>
      <c r="B79" s="11"/>
      <c r="C79" s="10">
        <f t="shared" si="9"/>
        <v>2027</v>
      </c>
      <c r="D79" s="12">
        <v>46447</v>
      </c>
      <c r="E79" s="13">
        <v>3.6452</v>
      </c>
      <c r="F79" s="13">
        <v>28.793130000000001</v>
      </c>
      <c r="G79" s="13">
        <v>32.011899999999997</v>
      </c>
      <c r="H79" s="13">
        <v>29.77197</v>
      </c>
      <c r="I79" s="13">
        <v>25.639479999999999</v>
      </c>
      <c r="J79" s="13">
        <v>30.140421345895017</v>
      </c>
      <c r="K79" s="13">
        <v>28.042219811574693</v>
      </c>
      <c r="L79" s="13">
        <f t="shared" si="10"/>
        <v>29.091320578734855</v>
      </c>
      <c r="M79" s="13">
        <v>3.6452071217542223</v>
      </c>
      <c r="N79" s="13">
        <v>36.099969999999999</v>
      </c>
      <c r="O79" s="13">
        <v>38.307070000000003</v>
      </c>
      <c r="P79" s="13">
        <v>36.241430000000001</v>
      </c>
      <c r="Q79" s="13">
        <v>29.3017</v>
      </c>
      <c r="R79" s="13">
        <v>37.023803243606999</v>
      </c>
      <c r="S79" s="13">
        <v>33.336643956931361</v>
      </c>
      <c r="T79" s="13">
        <f t="shared" si="11"/>
        <v>35.18022360026918</v>
      </c>
      <c r="U79" s="13">
        <v>4.635752535274392</v>
      </c>
      <c r="V79" s="13">
        <v>48.240679999999998</v>
      </c>
      <c r="W79" s="13">
        <v>51.694310000000002</v>
      </c>
      <c r="X79" s="13">
        <v>45.854379999999999</v>
      </c>
      <c r="Y79" s="13">
        <v>37.164540000000002</v>
      </c>
      <c r="Z79" s="13">
        <v>49.686277483176312</v>
      </c>
      <c r="AA79" s="13">
        <v>42.21704454912517</v>
      </c>
      <c r="AB79" s="13">
        <f t="shared" si="12"/>
        <v>45.951661016150737</v>
      </c>
      <c r="AC79" s="14">
        <v>2.2848580871865236</v>
      </c>
      <c r="AD79" s="14">
        <v>23.968720000000001</v>
      </c>
      <c r="AE79" s="14">
        <v>25.67484</v>
      </c>
      <c r="AF79" s="14">
        <v>23.31203</v>
      </c>
      <c r="AG79" s="14">
        <v>18.256710000000002</v>
      </c>
      <c r="AH79" s="14">
        <v>24.682856366083445</v>
      </c>
      <c r="AI79" s="14">
        <v>21.196007765814269</v>
      </c>
      <c r="AJ79" s="13">
        <f t="shared" si="13"/>
        <v>22.939432065948857</v>
      </c>
      <c r="AK79" s="13">
        <v>3.6452071217542223</v>
      </c>
      <c r="AL79" s="14">
        <v>53.420610000000003</v>
      </c>
      <c r="AM79" s="14">
        <v>64.963549999999998</v>
      </c>
      <c r="AN79" s="14">
        <v>51.575153399999998</v>
      </c>
      <c r="AO79" s="14">
        <v>44.314749999999997</v>
      </c>
      <c r="AP79" s="14">
        <v>58.252177079407808</v>
      </c>
      <c r="AQ79" s="14">
        <v>48.536142017227455</v>
      </c>
      <c r="AR79" s="13">
        <f t="shared" si="14"/>
        <v>53.394159548317631</v>
      </c>
      <c r="AT79" s="7">
        <v>0</v>
      </c>
      <c r="AV79" s="13">
        <v>3.3376000000000001</v>
      </c>
      <c r="AW79" s="13">
        <v>33.056570000000001</v>
      </c>
      <c r="AX79" s="13">
        <v>42.877600000000001</v>
      </c>
      <c r="AY79" s="13">
        <v>39.306249999999999</v>
      </c>
      <c r="AZ79" s="13">
        <v>43.768650000000001</v>
      </c>
      <c r="BA79" s="13">
        <v>37.167391440107671</v>
      </c>
      <c r="BB79" s="13">
        <v>41.174091722745622</v>
      </c>
      <c r="BC79" s="13">
        <f t="shared" si="7"/>
        <v>39.170741581426647</v>
      </c>
    </row>
    <row r="80" spans="1:55">
      <c r="A80" s="3"/>
      <c r="B80" s="11"/>
      <c r="C80" s="10">
        <f t="shared" si="9"/>
        <v>2027</v>
      </c>
      <c r="D80" s="12">
        <v>46478</v>
      </c>
      <c r="E80" s="13">
        <v>3.4866999999999999</v>
      </c>
      <c r="F80" s="13">
        <v>23.556730000000002</v>
      </c>
      <c r="G80" s="13">
        <v>28.872209999999999</v>
      </c>
      <c r="H80" s="13">
        <v>17.616119999999999</v>
      </c>
      <c r="I80" s="13">
        <v>17.2195</v>
      </c>
      <c r="J80" s="13">
        <v>25.801043777777782</v>
      </c>
      <c r="K80" s="13">
        <v>17.448658222222221</v>
      </c>
      <c r="L80" s="13">
        <f t="shared" si="10"/>
        <v>21.624851</v>
      </c>
      <c r="M80" s="13">
        <v>3.4867198555909957</v>
      </c>
      <c r="N80" s="13">
        <v>26.708629999999999</v>
      </c>
      <c r="O80" s="13">
        <v>33.816290000000002</v>
      </c>
      <c r="P80" s="13">
        <v>19.98967</v>
      </c>
      <c r="Q80" s="13">
        <v>18.645399999999999</v>
      </c>
      <c r="R80" s="13">
        <v>29.709642000000002</v>
      </c>
      <c r="S80" s="13">
        <v>19.422089333333329</v>
      </c>
      <c r="T80" s="13">
        <f t="shared" si="11"/>
        <v>24.565865666666667</v>
      </c>
      <c r="U80" s="13">
        <v>4.4376434525703576</v>
      </c>
      <c r="V80" s="13">
        <v>35.091270000000002</v>
      </c>
      <c r="W80" s="13">
        <v>42.352809999999998</v>
      </c>
      <c r="X80" s="13">
        <v>27.9543</v>
      </c>
      <c r="Y80" s="13">
        <v>25.155090000000001</v>
      </c>
      <c r="Z80" s="13">
        <v>38.157253555555556</v>
      </c>
      <c r="AA80" s="13">
        <v>26.772411333333331</v>
      </c>
      <c r="AB80" s="13">
        <f t="shared" si="12"/>
        <v>32.46483244444444</v>
      </c>
      <c r="AC80" s="14">
        <v>2.1924071819246409</v>
      </c>
      <c r="AD80" s="14">
        <v>18.13064</v>
      </c>
      <c r="AE80" s="14">
        <v>22.97184</v>
      </c>
      <c r="AF80" s="14">
        <v>11.250249999999999</v>
      </c>
      <c r="AG80" s="14">
        <v>11.967829999999999</v>
      </c>
      <c r="AH80" s="14">
        <v>20.174702222222223</v>
      </c>
      <c r="AI80" s="14">
        <v>11.55322822222222</v>
      </c>
      <c r="AJ80" s="13">
        <f t="shared" si="13"/>
        <v>15.863965222222221</v>
      </c>
      <c r="AK80" s="13">
        <v>3.4867198555909957</v>
      </c>
      <c r="AL80" s="14">
        <v>38.388324699999998</v>
      </c>
      <c r="AM80" s="14">
        <v>46.260997799999998</v>
      </c>
      <c r="AN80" s="14">
        <v>30.572893100000002</v>
      </c>
      <c r="AO80" s="14">
        <v>25.263357200000002</v>
      </c>
      <c r="AP80" s="14">
        <v>41.712342231111109</v>
      </c>
      <c r="AQ80" s="14">
        <v>28.331089053333333</v>
      </c>
      <c r="AR80" s="13">
        <f t="shared" si="14"/>
        <v>35.021715642222219</v>
      </c>
      <c r="AT80" s="7">
        <v>0</v>
      </c>
      <c r="AV80" s="13">
        <v>3.0055000000000001</v>
      </c>
      <c r="AW80" s="13">
        <v>20.336390000000002</v>
      </c>
      <c r="AX80" s="13">
        <v>20.336390000000002</v>
      </c>
      <c r="AY80" s="13">
        <v>23.354209999999998</v>
      </c>
      <c r="AZ80" s="13">
        <v>23.354209999999998</v>
      </c>
      <c r="BA80" s="13">
        <v>20.336390000000002</v>
      </c>
      <c r="BB80" s="13">
        <v>23.354209999999998</v>
      </c>
      <c r="BC80" s="13">
        <f t="shared" si="7"/>
        <v>21.845300000000002</v>
      </c>
    </row>
    <row r="81" spans="1:55">
      <c r="A81" s="3"/>
      <c r="B81" s="11"/>
      <c r="C81" s="10">
        <f t="shared" si="9"/>
        <v>2027</v>
      </c>
      <c r="D81" s="12">
        <v>46508</v>
      </c>
      <c r="E81" s="13">
        <v>3.4339</v>
      </c>
      <c r="F81" s="13">
        <v>21.898050000000001</v>
      </c>
      <c r="G81" s="13">
        <v>29.43158</v>
      </c>
      <c r="H81" s="13">
        <v>11.836919999999999</v>
      </c>
      <c r="I81" s="13">
        <v>11.56002</v>
      </c>
      <c r="J81" s="13">
        <v>25.381295053763445</v>
      </c>
      <c r="K81" s="13">
        <v>11.708890967741935</v>
      </c>
      <c r="L81" s="13">
        <f t="shared" si="10"/>
        <v>18.545093010752691</v>
      </c>
      <c r="M81" s="13">
        <v>3.4338907668699199</v>
      </c>
      <c r="N81" s="13">
        <v>26.01801</v>
      </c>
      <c r="O81" s="13">
        <v>32.622010000000003</v>
      </c>
      <c r="P81" s="13">
        <v>15.06873</v>
      </c>
      <c r="Q81" s="13">
        <v>12.637029999999999</v>
      </c>
      <c r="R81" s="13">
        <v>29.071472365591401</v>
      </c>
      <c r="S81" s="13">
        <v>13.94439559139785</v>
      </c>
      <c r="T81" s="13">
        <f t="shared" si="11"/>
        <v>21.507933978494627</v>
      </c>
      <c r="U81" s="13">
        <v>4.3583998194887448</v>
      </c>
      <c r="V81" s="13">
        <v>33.161949999999997</v>
      </c>
      <c r="W81" s="13">
        <v>40.340620000000001</v>
      </c>
      <c r="X81" s="13">
        <v>21.636099999999999</v>
      </c>
      <c r="Y81" s="13">
        <v>17.778500000000001</v>
      </c>
      <c r="Z81" s="13">
        <v>36.481120000000004</v>
      </c>
      <c r="AA81" s="13">
        <v>19.852478494623657</v>
      </c>
      <c r="AB81" s="13">
        <f t="shared" si="12"/>
        <v>28.166799247311829</v>
      </c>
      <c r="AC81" s="14">
        <v>2.1527853653838345</v>
      </c>
      <c r="AD81" s="14">
        <v>17.45269</v>
      </c>
      <c r="AE81" s="14">
        <v>22.79927</v>
      </c>
      <c r="AF81" s="14">
        <v>7.8769660000000004</v>
      </c>
      <c r="AG81" s="14">
        <v>8.5043150000000001</v>
      </c>
      <c r="AH81" s="14">
        <v>19.924764623655914</v>
      </c>
      <c r="AI81" s="14">
        <v>8.1670305913978503</v>
      </c>
      <c r="AJ81" s="13">
        <f t="shared" si="13"/>
        <v>14.045897607526882</v>
      </c>
      <c r="AK81" s="13">
        <v>3.4338907668699199</v>
      </c>
      <c r="AL81" s="14">
        <v>38.362099999999998</v>
      </c>
      <c r="AM81" s="14">
        <v>42.893905599999997</v>
      </c>
      <c r="AN81" s="14">
        <v>23.238655099999999</v>
      </c>
      <c r="AO81" s="14">
        <v>19.5865154</v>
      </c>
      <c r="AP81" s="14">
        <v>40.457450976344084</v>
      </c>
      <c r="AQ81" s="14">
        <v>21.550031367741937</v>
      </c>
      <c r="AR81" s="13">
        <f t="shared" si="14"/>
        <v>31.003741172043011</v>
      </c>
      <c r="AT81" s="7">
        <v>0</v>
      </c>
      <c r="AV81" s="13">
        <v>3.0272000000000001</v>
      </c>
      <c r="AW81" s="13">
        <v>29.901779999999999</v>
      </c>
      <c r="AX81" s="13">
        <v>36.27572</v>
      </c>
      <c r="AY81" s="13">
        <v>23.69811</v>
      </c>
      <c r="AZ81" s="13">
        <v>20.82141</v>
      </c>
      <c r="BA81" s="13">
        <v>32.848870537634404</v>
      </c>
      <c r="BB81" s="13">
        <v>22.368022903225807</v>
      </c>
      <c r="BC81" s="13">
        <f t="shared" si="7"/>
        <v>27.608446720430106</v>
      </c>
    </row>
    <row r="82" spans="1:55">
      <c r="A82" s="3"/>
      <c r="B82" s="11"/>
      <c r="C82" s="10">
        <f t="shared" si="9"/>
        <v>2027</v>
      </c>
      <c r="D82" s="12">
        <v>46539</v>
      </c>
      <c r="E82" s="13">
        <v>3.4470999999999998</v>
      </c>
      <c r="F82" s="13">
        <v>40.323410000000003</v>
      </c>
      <c r="G82" s="13">
        <v>35.854799999999997</v>
      </c>
      <c r="H82" s="13">
        <v>25.047630000000002</v>
      </c>
      <c r="I82" s="13">
        <v>20.257719999999999</v>
      </c>
      <c r="J82" s="13">
        <v>38.436663555555555</v>
      </c>
      <c r="K82" s="13">
        <v>23.025223555555556</v>
      </c>
      <c r="L82" s="13">
        <f t="shared" si="10"/>
        <v>30.730943555555555</v>
      </c>
      <c r="M82" s="13">
        <v>3.4470980390501889</v>
      </c>
      <c r="N82" s="13">
        <v>40.939300000000003</v>
      </c>
      <c r="O82" s="13">
        <v>40.930860000000003</v>
      </c>
      <c r="P82" s="13">
        <v>27.39594</v>
      </c>
      <c r="Q82" s="13">
        <v>21.1083</v>
      </c>
      <c r="R82" s="13">
        <v>40.935736444444444</v>
      </c>
      <c r="S82" s="13">
        <v>24.741158666666667</v>
      </c>
      <c r="T82" s="13">
        <f t="shared" si="11"/>
        <v>32.838447555555554</v>
      </c>
      <c r="U82" s="13">
        <v>4.3848143638492818</v>
      </c>
      <c r="V82" s="13">
        <v>50.506860000000003</v>
      </c>
      <c r="W82" s="13">
        <v>51.648269999999997</v>
      </c>
      <c r="X82" s="13">
        <v>37.148780000000002</v>
      </c>
      <c r="Y82" s="13">
        <v>27.695450000000001</v>
      </c>
      <c r="Z82" s="13">
        <v>50.988788666666665</v>
      </c>
      <c r="AA82" s="13">
        <v>33.157373999999997</v>
      </c>
      <c r="AB82" s="13">
        <f t="shared" si="12"/>
        <v>42.073081333333334</v>
      </c>
      <c r="AC82" s="14">
        <v>2.1659926375641034</v>
      </c>
      <c r="AD82" s="14">
        <v>30.53518</v>
      </c>
      <c r="AE82" s="14">
        <v>28.220549999999999</v>
      </c>
      <c r="AF82" s="14">
        <v>16.837589999999999</v>
      </c>
      <c r="AG82" s="14">
        <v>12.19406</v>
      </c>
      <c r="AH82" s="14">
        <v>29.557891777777776</v>
      </c>
      <c r="AI82" s="14">
        <v>14.876988444444445</v>
      </c>
      <c r="AJ82" s="13">
        <f t="shared" si="13"/>
        <v>22.21744011111111</v>
      </c>
      <c r="AK82" s="13">
        <v>3.4470980390501889</v>
      </c>
      <c r="AL82" s="14">
        <v>63.699905399999999</v>
      </c>
      <c r="AM82" s="14">
        <v>63.73301</v>
      </c>
      <c r="AN82" s="14">
        <v>47.605876899999998</v>
      </c>
      <c r="AO82" s="14">
        <v>35.4989548</v>
      </c>
      <c r="AP82" s="14">
        <v>63.713882897777772</v>
      </c>
      <c r="AQ82" s="14">
        <v>42.494065346666666</v>
      </c>
      <c r="AR82" s="13">
        <f t="shared" si="14"/>
        <v>53.103974122222219</v>
      </c>
      <c r="AT82" s="7">
        <v>0</v>
      </c>
      <c r="AV82" s="13">
        <v>3.0390000000000001</v>
      </c>
      <c r="AW82" s="13">
        <v>59.694600000000001</v>
      </c>
      <c r="AX82" s="13">
        <v>59.694600000000001</v>
      </c>
      <c r="AY82" s="13">
        <v>18.291810000000002</v>
      </c>
      <c r="AZ82" s="13">
        <v>18.291810000000002</v>
      </c>
      <c r="BA82" s="13">
        <v>59.694600000000001</v>
      </c>
      <c r="BB82" s="13">
        <v>18.291810000000002</v>
      </c>
      <c r="BC82" s="13">
        <f t="shared" ref="BC82:BC145" si="15">AVERAGE(BA82:BB82)</f>
        <v>38.993205000000003</v>
      </c>
    </row>
    <row r="83" spans="1:55">
      <c r="A83" s="3"/>
      <c r="B83" s="11"/>
      <c r="C83" s="10">
        <f t="shared" si="9"/>
        <v>2027</v>
      </c>
      <c r="D83" s="12">
        <v>46569</v>
      </c>
      <c r="E83" s="13">
        <v>3.4998999999999998</v>
      </c>
      <c r="F83" s="13">
        <v>135.79470000000001</v>
      </c>
      <c r="G83" s="13">
        <v>46.118259999999999</v>
      </c>
      <c r="H83" s="13">
        <v>115.2278</v>
      </c>
      <c r="I83" s="13">
        <v>28.210989999999999</v>
      </c>
      <c r="J83" s="13">
        <v>96.259925376344086</v>
      </c>
      <c r="K83" s="13">
        <v>76.865550430107533</v>
      </c>
      <c r="L83" s="13">
        <f t="shared" si="10"/>
        <v>86.562737903225809</v>
      </c>
      <c r="M83" s="13">
        <v>3.4999271277712647</v>
      </c>
      <c r="N83" s="13">
        <v>124.0231</v>
      </c>
      <c r="O83" s="13">
        <v>50.381219999999999</v>
      </c>
      <c r="P83" s="13">
        <v>104.2723</v>
      </c>
      <c r="Q83" s="13">
        <v>28.542680000000001</v>
      </c>
      <c r="R83" s="13">
        <v>91.557324946236548</v>
      </c>
      <c r="S83" s="13">
        <v>70.886123440860231</v>
      </c>
      <c r="T83" s="13">
        <f t="shared" si="11"/>
        <v>81.221724193548397</v>
      </c>
      <c r="U83" s="13">
        <v>4.4508507247506275</v>
      </c>
      <c r="V83" s="13">
        <v>148.81729999999999</v>
      </c>
      <c r="W83" s="13">
        <v>60.577620000000003</v>
      </c>
      <c r="X83" s="13">
        <v>121.3099</v>
      </c>
      <c r="Y83" s="13">
        <v>36.622660000000003</v>
      </c>
      <c r="Z83" s="13">
        <v>109.91593569892473</v>
      </c>
      <c r="AA83" s="13">
        <v>83.974665161290332</v>
      </c>
      <c r="AB83" s="13">
        <f t="shared" si="12"/>
        <v>96.945300430107523</v>
      </c>
      <c r="AC83" s="14">
        <v>2.1924071819246409</v>
      </c>
      <c r="AD83" s="14">
        <v>105.50790000000001</v>
      </c>
      <c r="AE83" s="14">
        <v>33.324820000000003</v>
      </c>
      <c r="AF83" s="14">
        <v>88.397329999999997</v>
      </c>
      <c r="AG83" s="14">
        <v>17.698650000000001</v>
      </c>
      <c r="AH83" s="14">
        <v>73.685251827956989</v>
      </c>
      <c r="AI83" s="14">
        <v>57.229094731182805</v>
      </c>
      <c r="AJ83" s="13">
        <f t="shared" si="13"/>
        <v>65.457173279569901</v>
      </c>
      <c r="AK83" s="13">
        <v>3.4999271277712647</v>
      </c>
      <c r="AL83" s="14">
        <v>114.435188</v>
      </c>
      <c r="AM83" s="14">
        <v>76.091130000000007</v>
      </c>
      <c r="AN83" s="14">
        <v>98.161150000000006</v>
      </c>
      <c r="AO83" s="14">
        <v>48.469726600000001</v>
      </c>
      <c r="AP83" s="14">
        <v>97.530818344086029</v>
      </c>
      <c r="AQ83" s="14">
        <v>76.254178393548401</v>
      </c>
      <c r="AR83" s="13">
        <f t="shared" si="14"/>
        <v>86.892498368817215</v>
      </c>
      <c r="AT83" s="7">
        <v>0</v>
      </c>
      <c r="AV83" s="13">
        <v>3.1391</v>
      </c>
      <c r="AW83" s="13">
        <v>161.09229999999999</v>
      </c>
      <c r="AX83" s="13">
        <v>83.280779999999993</v>
      </c>
      <c r="AY83" s="13">
        <v>68.783169999999998</v>
      </c>
      <c r="AZ83" s="13">
        <v>45.00244</v>
      </c>
      <c r="BA83" s="13">
        <v>126.78829655913978</v>
      </c>
      <c r="BB83" s="13">
        <v>58.299192258064522</v>
      </c>
      <c r="BC83" s="13">
        <f t="shared" si="15"/>
        <v>92.543744408602151</v>
      </c>
    </row>
    <row r="84" spans="1:55">
      <c r="A84" s="3"/>
      <c r="B84" s="11"/>
      <c r="C84" s="10">
        <f t="shared" si="9"/>
        <v>2027</v>
      </c>
      <c r="D84" s="12">
        <v>46600</v>
      </c>
      <c r="E84" s="13">
        <v>3.5659999999999998</v>
      </c>
      <c r="F84" s="13">
        <v>157.2071</v>
      </c>
      <c r="G84" s="13">
        <v>53.503500000000003</v>
      </c>
      <c r="H84" s="13">
        <v>147.94399999999999</v>
      </c>
      <c r="I84" s="13">
        <v>38.566180000000003</v>
      </c>
      <c r="J84" s="13">
        <v>111.48830860215054</v>
      </c>
      <c r="K84" s="13">
        <v>99.723670752688164</v>
      </c>
      <c r="L84" s="13">
        <f t="shared" si="10"/>
        <v>105.60598967741936</v>
      </c>
      <c r="M84" s="13">
        <v>3.5659634886726095</v>
      </c>
      <c r="N84" s="13">
        <v>143.2132</v>
      </c>
      <c r="O84" s="13">
        <v>56.664810000000003</v>
      </c>
      <c r="P84" s="13">
        <v>132.87020000000001</v>
      </c>
      <c r="Q84" s="13">
        <v>38.223509999999997</v>
      </c>
      <c r="R84" s="13">
        <v>105.05745817204301</v>
      </c>
      <c r="S84" s="13">
        <v>91.144239892473124</v>
      </c>
      <c r="T84" s="13">
        <f t="shared" si="11"/>
        <v>98.100849032258068</v>
      </c>
      <c r="U84" s="13">
        <v>4.5300943578322412</v>
      </c>
      <c r="V84" s="13">
        <v>167.86279999999999</v>
      </c>
      <c r="W84" s="13">
        <v>70.241200000000006</v>
      </c>
      <c r="X84" s="13">
        <v>154.95830000000001</v>
      </c>
      <c r="Y84" s="13">
        <v>48.25694</v>
      </c>
      <c r="Z84" s="13">
        <v>124.82532043010752</v>
      </c>
      <c r="AA84" s="13">
        <v>107.91791548387097</v>
      </c>
      <c r="AB84" s="13">
        <f t="shared" si="12"/>
        <v>116.37161795698924</v>
      </c>
      <c r="AC84" s="14">
        <v>2.2320289984654478</v>
      </c>
      <c r="AD84" s="14">
        <v>118.4473</v>
      </c>
      <c r="AE84" s="14">
        <v>39.739539999999998</v>
      </c>
      <c r="AF84" s="14">
        <v>109.1294</v>
      </c>
      <c r="AG84" s="14">
        <v>25.75497</v>
      </c>
      <c r="AH84" s="14">
        <v>83.748179999999991</v>
      </c>
      <c r="AI84" s="14">
        <v>72.37293086021505</v>
      </c>
      <c r="AJ84" s="13">
        <f t="shared" si="13"/>
        <v>78.060555430107513</v>
      </c>
      <c r="AK84" s="13">
        <v>3.5659634886726095</v>
      </c>
      <c r="AL84" s="14">
        <v>131.38919100000001</v>
      </c>
      <c r="AM84" s="14">
        <v>80.116320000000002</v>
      </c>
      <c r="AN84" s="14">
        <v>121.268089</v>
      </c>
      <c r="AO84" s="14">
        <v>54.241770000000002</v>
      </c>
      <c r="AP84" s="14">
        <v>108.78502206451614</v>
      </c>
      <c r="AQ84" s="14">
        <v>91.718851591397851</v>
      </c>
      <c r="AR84" s="13">
        <f t="shared" si="14"/>
        <v>100.251936827957</v>
      </c>
      <c r="AT84" s="7">
        <v>0</v>
      </c>
      <c r="AV84" s="13">
        <v>3.1680999999999999</v>
      </c>
      <c r="AW84" s="13">
        <v>167.6516</v>
      </c>
      <c r="AX84" s="13">
        <v>167.6516</v>
      </c>
      <c r="AY84" s="13">
        <v>97.0518</v>
      </c>
      <c r="AZ84" s="13">
        <v>97.0518</v>
      </c>
      <c r="BA84" s="13">
        <v>167.6516</v>
      </c>
      <c r="BB84" s="13">
        <v>97.0518</v>
      </c>
      <c r="BC84" s="13">
        <f t="shared" si="15"/>
        <v>132.35169999999999</v>
      </c>
    </row>
    <row r="85" spans="1:55">
      <c r="A85" s="3"/>
      <c r="B85" s="11"/>
      <c r="C85" s="10">
        <f t="shared" si="9"/>
        <v>2027</v>
      </c>
      <c r="D85" s="12">
        <v>46631</v>
      </c>
      <c r="E85" s="13">
        <v>3.5263</v>
      </c>
      <c r="F85" s="13">
        <v>59.83155</v>
      </c>
      <c r="G85" s="13">
        <v>43.73395</v>
      </c>
      <c r="H85" s="13">
        <v>43.104799999999997</v>
      </c>
      <c r="I85" s="13">
        <v>27.53959</v>
      </c>
      <c r="J85" s="13">
        <v>52.677061111111115</v>
      </c>
      <c r="K85" s="13">
        <v>36.186928888888886</v>
      </c>
      <c r="L85" s="13">
        <f t="shared" si="10"/>
        <v>44.431995000000001</v>
      </c>
      <c r="M85" s="13">
        <v>3.5263416721318022</v>
      </c>
      <c r="N85" s="13">
        <v>62.563099999999999</v>
      </c>
      <c r="O85" s="13">
        <v>48.842889999999997</v>
      </c>
      <c r="P85" s="13">
        <v>45.065480000000001</v>
      </c>
      <c r="Q85" s="13">
        <v>31.19746</v>
      </c>
      <c r="R85" s="13">
        <v>56.465228888888888</v>
      </c>
      <c r="S85" s="13">
        <v>38.901915555555561</v>
      </c>
      <c r="T85" s="13">
        <f t="shared" si="11"/>
        <v>47.683572222222224</v>
      </c>
      <c r="U85" s="13">
        <v>4.4772652691111654</v>
      </c>
      <c r="V85" s="13">
        <v>77.304739999999995</v>
      </c>
      <c r="W85" s="13">
        <v>63.152479999999997</v>
      </c>
      <c r="X85" s="13">
        <v>58.31955</v>
      </c>
      <c r="Y85" s="13">
        <v>39.28931</v>
      </c>
      <c r="Z85" s="13">
        <v>71.014846666666671</v>
      </c>
      <c r="AA85" s="13">
        <v>49.861665555555561</v>
      </c>
      <c r="AB85" s="13">
        <f t="shared" si="12"/>
        <v>60.438256111111116</v>
      </c>
      <c r="AC85" s="14">
        <v>2.2188217262851788</v>
      </c>
      <c r="AD85" s="14">
        <v>43.89828</v>
      </c>
      <c r="AE85" s="14">
        <v>33.855559999999997</v>
      </c>
      <c r="AF85" s="14">
        <v>27.48462</v>
      </c>
      <c r="AG85" s="14">
        <v>19.063230000000001</v>
      </c>
      <c r="AH85" s="14">
        <v>39.434848888888887</v>
      </c>
      <c r="AI85" s="14">
        <v>23.741780000000002</v>
      </c>
      <c r="AJ85" s="13">
        <f t="shared" si="13"/>
        <v>31.588314444444443</v>
      </c>
      <c r="AK85" s="13">
        <v>3.5263416721318022</v>
      </c>
      <c r="AL85" s="14">
        <v>93.324539999999999</v>
      </c>
      <c r="AM85" s="14">
        <v>80.061769999999996</v>
      </c>
      <c r="AN85" s="14">
        <v>74.979489999999998</v>
      </c>
      <c r="AO85" s="14">
        <v>54.840229999999998</v>
      </c>
      <c r="AP85" s="14">
        <v>87.429975555555544</v>
      </c>
      <c r="AQ85" s="14">
        <v>66.028707777777782</v>
      </c>
      <c r="AR85" s="13">
        <f t="shared" si="14"/>
        <v>76.72934166666667</v>
      </c>
      <c r="AT85" s="7">
        <v>0</v>
      </c>
      <c r="AV85" s="13">
        <v>3.0752999999999999</v>
      </c>
      <c r="AW85" s="13">
        <v>131.33349999999999</v>
      </c>
      <c r="AX85" s="13">
        <v>74.317989999999995</v>
      </c>
      <c r="AY85" s="13">
        <v>87.397139999999993</v>
      </c>
      <c r="AZ85" s="13">
        <v>61.094439999999999</v>
      </c>
      <c r="BA85" s="13">
        <v>105.99327333333332</v>
      </c>
      <c r="BB85" s="13">
        <v>75.707051111111113</v>
      </c>
      <c r="BC85" s="13">
        <f t="shared" si="15"/>
        <v>90.850162222222224</v>
      </c>
    </row>
    <row r="86" spans="1:55">
      <c r="A86" s="3"/>
      <c r="B86" s="11"/>
      <c r="C86" s="10">
        <f t="shared" si="9"/>
        <v>2027</v>
      </c>
      <c r="D86" s="12">
        <v>46661</v>
      </c>
      <c r="E86" s="13">
        <v>3.5528</v>
      </c>
      <c r="F86" s="13">
        <v>41.019370000000002</v>
      </c>
      <c r="G86" s="13">
        <v>37.058100000000003</v>
      </c>
      <c r="H86" s="13">
        <v>44.654249999999998</v>
      </c>
      <c r="I86" s="13">
        <v>32.992080000000001</v>
      </c>
      <c r="J86" s="13">
        <v>39.273003655913982</v>
      </c>
      <c r="K86" s="13">
        <v>39.512863225806456</v>
      </c>
      <c r="L86" s="13">
        <f t="shared" si="10"/>
        <v>39.392933440860219</v>
      </c>
      <c r="M86" s="13">
        <v>3.5527562164923401</v>
      </c>
      <c r="N86" s="13">
        <v>46.786520000000003</v>
      </c>
      <c r="O86" s="13">
        <v>42.835000000000001</v>
      </c>
      <c r="P86" s="13">
        <v>49.841520000000003</v>
      </c>
      <c r="Q86" s="13">
        <v>36.892270000000003</v>
      </c>
      <c r="R86" s="13">
        <v>45.044452043010757</v>
      </c>
      <c r="S86" s="13">
        <v>44.132710860215056</v>
      </c>
      <c r="T86" s="13">
        <f t="shared" si="11"/>
        <v>44.58858145161291</v>
      </c>
      <c r="U86" s="13">
        <v>4.5168870856519714</v>
      </c>
      <c r="V86" s="13">
        <v>61.536459999999998</v>
      </c>
      <c r="W86" s="13">
        <v>56.270510000000002</v>
      </c>
      <c r="X86" s="13">
        <v>62.743830000000003</v>
      </c>
      <c r="Y86" s="13">
        <v>48.120089999999998</v>
      </c>
      <c r="Z86" s="13">
        <v>59.214912150537636</v>
      </c>
      <c r="AA86" s="13">
        <v>56.296804838709676</v>
      </c>
      <c r="AB86" s="13">
        <f t="shared" si="12"/>
        <v>57.755858494623652</v>
      </c>
      <c r="AC86" s="14">
        <v>2.2320289984654478</v>
      </c>
      <c r="AD86" s="14">
        <v>31.934180000000001</v>
      </c>
      <c r="AE86" s="14">
        <v>29.531949999999998</v>
      </c>
      <c r="AF86" s="14">
        <v>36.387990000000002</v>
      </c>
      <c r="AG86" s="14">
        <v>25.94473</v>
      </c>
      <c r="AH86" s="14">
        <v>30.875132365591398</v>
      </c>
      <c r="AI86" s="14">
        <v>31.783972150537632</v>
      </c>
      <c r="AJ86" s="13">
        <f t="shared" si="13"/>
        <v>31.329552258064517</v>
      </c>
      <c r="AK86" s="13">
        <v>3.5527562164923401</v>
      </c>
      <c r="AL86" s="14">
        <v>83.770899999999997</v>
      </c>
      <c r="AM86" s="14">
        <v>77.070650000000001</v>
      </c>
      <c r="AN86" s="14">
        <v>83.776679999999999</v>
      </c>
      <c r="AO86" s="14">
        <v>63.327219999999997</v>
      </c>
      <c r="AP86" s="14">
        <v>80.817026344086017</v>
      </c>
      <c r="AQ86" s="14">
        <v>74.761326666666662</v>
      </c>
      <c r="AR86" s="13">
        <f t="shared" si="14"/>
        <v>77.789176505376332</v>
      </c>
      <c r="AT86" s="7">
        <v>0</v>
      </c>
      <c r="AV86" s="13">
        <v>3.0831</v>
      </c>
      <c r="AW86" s="13">
        <v>49.795169999999999</v>
      </c>
      <c r="AX86" s="13">
        <v>49.795169999999999</v>
      </c>
      <c r="AY86" s="13">
        <v>50.658000000000001</v>
      </c>
      <c r="AZ86" s="13">
        <v>50.658000000000001</v>
      </c>
      <c r="BA86" s="13">
        <v>49.795169999999999</v>
      </c>
      <c r="BB86" s="13">
        <v>50.658000000000001</v>
      </c>
      <c r="BC86" s="13">
        <f t="shared" si="15"/>
        <v>50.226585</v>
      </c>
    </row>
    <row r="87" spans="1:55">
      <c r="A87" s="3"/>
      <c r="B87" s="11"/>
      <c r="C87" s="10">
        <f t="shared" si="9"/>
        <v>2027</v>
      </c>
      <c r="D87" s="12">
        <v>46692</v>
      </c>
      <c r="E87" s="13">
        <v>3.8169</v>
      </c>
      <c r="F87" s="13">
        <v>41.569659999999999</v>
      </c>
      <c r="G87" s="13">
        <v>37.426650000000002</v>
      </c>
      <c r="H87" s="13">
        <v>43.994599999999998</v>
      </c>
      <c r="I87" s="13">
        <v>34.564210000000003</v>
      </c>
      <c r="J87" s="13">
        <v>39.725129889042996</v>
      </c>
      <c r="K87" s="13">
        <v>39.796049112343965</v>
      </c>
      <c r="L87" s="13">
        <f t="shared" si="10"/>
        <v>39.760589500693484</v>
      </c>
      <c r="M87" s="13">
        <v>3.8169016600977188</v>
      </c>
      <c r="N87" s="13">
        <v>46.47099</v>
      </c>
      <c r="O87" s="13">
        <v>42.829659999999997</v>
      </c>
      <c r="P87" s="13">
        <v>48.513950000000001</v>
      </c>
      <c r="Q87" s="13">
        <v>37.424109999999999</v>
      </c>
      <c r="R87" s="13">
        <v>44.849815339805829</v>
      </c>
      <c r="S87" s="13">
        <v>43.576587115117896</v>
      </c>
      <c r="T87" s="13">
        <f t="shared" si="11"/>
        <v>44.213201227461866</v>
      </c>
      <c r="U87" s="13">
        <v>4.8470688901586945</v>
      </c>
      <c r="V87" s="13">
        <v>59.67033</v>
      </c>
      <c r="W87" s="13">
        <v>56.45243</v>
      </c>
      <c r="X87" s="13">
        <v>62.464869999999998</v>
      </c>
      <c r="Y87" s="13">
        <v>48.534579999999998</v>
      </c>
      <c r="Z87" s="13">
        <v>58.237672718446611</v>
      </c>
      <c r="AA87" s="13">
        <v>56.262896227461859</v>
      </c>
      <c r="AB87" s="13">
        <f t="shared" si="12"/>
        <v>57.250284472954235</v>
      </c>
      <c r="AC87" s="14">
        <v>2.3905162646286753</v>
      </c>
      <c r="AD87" s="14">
        <v>32.792020000000001</v>
      </c>
      <c r="AE87" s="14">
        <v>29.606719999999999</v>
      </c>
      <c r="AF87" s="14">
        <v>34.133470000000003</v>
      </c>
      <c r="AG87" s="14">
        <v>25.806480000000001</v>
      </c>
      <c r="AH87" s="14">
        <v>31.37387672676838</v>
      </c>
      <c r="AI87" s="14">
        <v>30.42616932038835</v>
      </c>
      <c r="AJ87" s="13">
        <f t="shared" si="13"/>
        <v>30.900023023578363</v>
      </c>
      <c r="AK87" s="13">
        <v>3.8169016600977188</v>
      </c>
      <c r="AL87" s="14">
        <v>81.268109999999993</v>
      </c>
      <c r="AM87" s="14">
        <v>78.649444599999995</v>
      </c>
      <c r="AN87" s="14">
        <v>81.017849999999996</v>
      </c>
      <c r="AO87" s="14">
        <v>62.353180000000002</v>
      </c>
      <c r="AP87" s="14">
        <v>80.102240938418859</v>
      </c>
      <c r="AQ87" s="14">
        <v>72.708059334257982</v>
      </c>
      <c r="AR87" s="13">
        <f t="shared" si="14"/>
        <v>76.40515013633842</v>
      </c>
      <c r="AT87" s="7">
        <v>0</v>
      </c>
      <c r="AV87" s="13">
        <v>3.2755000000000001</v>
      </c>
      <c r="AW87" s="13">
        <v>49.623559999999998</v>
      </c>
      <c r="AX87" s="13">
        <v>52.214790000000001</v>
      </c>
      <c r="AY87" s="13">
        <v>62.737139999999997</v>
      </c>
      <c r="AZ87" s="13">
        <v>60.402920000000002</v>
      </c>
      <c r="BA87" s="13">
        <v>50.777214410540921</v>
      </c>
      <c r="BB87" s="13">
        <v>61.69791029126214</v>
      </c>
      <c r="BC87" s="13">
        <f t="shared" si="15"/>
        <v>56.237562350901527</v>
      </c>
    </row>
    <row r="88" spans="1:55">
      <c r="A88" s="3"/>
      <c r="B88" s="11"/>
      <c r="C88" s="10">
        <f t="shared" si="9"/>
        <v>2027</v>
      </c>
      <c r="D88" s="12">
        <v>46722</v>
      </c>
      <c r="E88" s="13">
        <v>3.9489999999999998</v>
      </c>
      <c r="F88" s="13">
        <v>47.276339999999998</v>
      </c>
      <c r="G88" s="13">
        <v>42.917140000000003</v>
      </c>
      <c r="H88" s="13">
        <v>51.540500000000002</v>
      </c>
      <c r="I88" s="13">
        <v>39.013039999999997</v>
      </c>
      <c r="J88" s="13">
        <v>45.354542150537632</v>
      </c>
      <c r="K88" s="13">
        <v>46.017641290322587</v>
      </c>
      <c r="L88" s="13">
        <f t="shared" si="10"/>
        <v>45.686091720430113</v>
      </c>
      <c r="M88" s="13">
        <v>3.9489743819004084</v>
      </c>
      <c r="N88" s="13">
        <v>51.461190000000002</v>
      </c>
      <c r="O88" s="13">
        <v>47.69623</v>
      </c>
      <c r="P88" s="13">
        <v>55.230789999999999</v>
      </c>
      <c r="Q88" s="13">
        <v>42.510330000000003</v>
      </c>
      <c r="R88" s="13">
        <v>49.801368924731186</v>
      </c>
      <c r="S88" s="13">
        <v>49.622845268817215</v>
      </c>
      <c r="T88" s="13">
        <f t="shared" si="11"/>
        <v>49.712107096774204</v>
      </c>
      <c r="U88" s="13">
        <v>5.0187634285021909</v>
      </c>
      <c r="V88" s="13">
        <v>65.571730000000002</v>
      </c>
      <c r="W88" s="13">
        <v>61.168430000000001</v>
      </c>
      <c r="X88" s="13">
        <v>67.769689999999997</v>
      </c>
      <c r="Y88" s="13">
        <v>53.758510000000001</v>
      </c>
      <c r="Z88" s="13">
        <v>63.630490215053769</v>
      </c>
      <c r="AA88" s="13">
        <v>61.592718172043014</v>
      </c>
      <c r="AB88" s="13">
        <f t="shared" si="12"/>
        <v>62.611604193548388</v>
      </c>
      <c r="AC88" s="14">
        <v>2.4829671698905575</v>
      </c>
      <c r="AD88" s="14">
        <v>36.46613</v>
      </c>
      <c r="AE88" s="14">
        <v>33.936709999999998</v>
      </c>
      <c r="AF88" s="14">
        <v>38.621639999999999</v>
      </c>
      <c r="AG88" s="14">
        <v>28.63984</v>
      </c>
      <c r="AH88" s="14">
        <v>35.351009354838709</v>
      </c>
      <c r="AI88" s="14">
        <v>34.221061505376348</v>
      </c>
      <c r="AJ88" s="13">
        <f t="shared" si="13"/>
        <v>34.786035430107532</v>
      </c>
      <c r="AK88" s="13">
        <v>3.9489743819004084</v>
      </c>
      <c r="AL88" s="14">
        <v>87.598113999999995</v>
      </c>
      <c r="AM88" s="14">
        <v>84.122280000000003</v>
      </c>
      <c r="AN88" s="14">
        <v>85.480869999999996</v>
      </c>
      <c r="AO88" s="14">
        <v>67.816339999999997</v>
      </c>
      <c r="AP88" s="14">
        <v>86.06575707526882</v>
      </c>
      <c r="AQ88" s="14">
        <v>77.693281505376348</v>
      </c>
      <c r="AR88" s="13">
        <f t="shared" si="14"/>
        <v>81.879519290322577</v>
      </c>
      <c r="AT88" s="7">
        <v>0</v>
      </c>
      <c r="AV88" s="13">
        <v>3.4161000000000001</v>
      </c>
      <c r="AW88" s="13">
        <v>50.935519999999997</v>
      </c>
      <c r="AX88" s="13">
        <v>50.935519999999997</v>
      </c>
      <c r="AY88" s="13">
        <v>73.326710000000006</v>
      </c>
      <c r="AZ88" s="13">
        <v>73.326710000000006</v>
      </c>
      <c r="BA88" s="13">
        <v>50.935519999999997</v>
      </c>
      <c r="BB88" s="13">
        <v>73.326710000000006</v>
      </c>
      <c r="BC88" s="13">
        <f t="shared" si="15"/>
        <v>62.131115000000001</v>
      </c>
    </row>
    <row r="89" spans="1:55">
      <c r="A89" s="3"/>
      <c r="B89" s="11"/>
      <c r="C89" s="10">
        <f t="shared" si="9"/>
        <v>2028</v>
      </c>
      <c r="D89" s="12">
        <v>46753</v>
      </c>
      <c r="E89" s="13">
        <v>3.9897</v>
      </c>
      <c r="F89" s="13">
        <v>47.398739999999997</v>
      </c>
      <c r="G89" s="13">
        <v>41.945169999999997</v>
      </c>
      <c r="H89" s="13">
        <v>48.149810000000002</v>
      </c>
      <c r="I89" s="13">
        <v>35.904980000000002</v>
      </c>
      <c r="J89" s="13">
        <v>44.877196881720423</v>
      </c>
      <c r="K89" s="13">
        <v>42.488221935483871</v>
      </c>
      <c r="L89" s="13">
        <f t="shared" si="10"/>
        <v>43.68270940860215</v>
      </c>
      <c r="M89" s="13">
        <v>3.989652780215637</v>
      </c>
      <c r="N89" s="13">
        <v>52.084899999999998</v>
      </c>
      <c r="O89" s="13">
        <v>49.032730000000001</v>
      </c>
      <c r="P89" s="13">
        <v>52.868769999999998</v>
      </c>
      <c r="Q89" s="13">
        <v>40.788060000000002</v>
      </c>
      <c r="R89" s="13">
        <v>50.673681612903223</v>
      </c>
      <c r="S89" s="13">
        <v>47.283065376344084</v>
      </c>
      <c r="T89" s="13">
        <f t="shared" si="11"/>
        <v>48.978373494623654</v>
      </c>
      <c r="U89" s="13">
        <v>5.0039712836602899</v>
      </c>
      <c r="V89" s="13">
        <v>66.767399999999995</v>
      </c>
      <c r="W89" s="13">
        <v>62.827739999999999</v>
      </c>
      <c r="X89" s="13">
        <v>66.552970000000002</v>
      </c>
      <c r="Y89" s="13">
        <v>51.264960000000002</v>
      </c>
      <c r="Z89" s="13">
        <v>64.945836774193538</v>
      </c>
      <c r="AA89" s="13">
        <v>59.484320215053756</v>
      </c>
      <c r="AB89" s="13">
        <f t="shared" si="12"/>
        <v>62.215078494623647</v>
      </c>
      <c r="AC89" s="14">
        <v>2.434364408267168</v>
      </c>
      <c r="AD89" s="14">
        <v>36.55753</v>
      </c>
      <c r="AE89" s="14">
        <v>34.159759999999999</v>
      </c>
      <c r="AF89" s="14">
        <v>34.905589999999997</v>
      </c>
      <c r="AG89" s="14">
        <v>26.815200000000001</v>
      </c>
      <c r="AH89" s="14">
        <v>35.448883655913974</v>
      </c>
      <c r="AI89" s="14">
        <v>31.16487204301075</v>
      </c>
      <c r="AJ89" s="13">
        <f t="shared" si="13"/>
        <v>33.30687784946236</v>
      </c>
      <c r="AK89" s="13">
        <v>3.989652780215637</v>
      </c>
      <c r="AL89" s="14">
        <v>88.152770000000004</v>
      </c>
      <c r="AM89" s="14">
        <v>82.127449999999996</v>
      </c>
      <c r="AN89" s="14">
        <v>83.936904900000002</v>
      </c>
      <c r="AO89" s="14">
        <v>59.666980000000002</v>
      </c>
      <c r="AP89" s="14">
        <v>85.366869354838713</v>
      </c>
      <c r="AQ89" s="14">
        <v>72.715326720430099</v>
      </c>
      <c r="AR89" s="13">
        <f t="shared" si="14"/>
        <v>79.041098037634413</v>
      </c>
      <c r="AT89" s="7">
        <v>0</v>
      </c>
      <c r="AV89" s="13">
        <v>3.5676999999999999</v>
      </c>
      <c r="AW89" s="13">
        <v>53.968859999999999</v>
      </c>
      <c r="AX89" s="13">
        <v>60.103630000000003</v>
      </c>
      <c r="AY89" s="13">
        <v>80.029880000000006</v>
      </c>
      <c r="AZ89" s="13">
        <v>73.249380000000002</v>
      </c>
      <c r="BA89" s="13">
        <v>56.805366559139784</v>
      </c>
      <c r="BB89" s="13">
        <v>76.89481010752688</v>
      </c>
      <c r="BC89" s="13">
        <f t="shared" si="15"/>
        <v>66.850088333333332</v>
      </c>
    </row>
    <row r="90" spans="1:55">
      <c r="A90" s="3"/>
      <c r="B90" s="11"/>
      <c r="C90" s="10">
        <f t="shared" si="9"/>
        <v>2028</v>
      </c>
      <c r="D90" s="12">
        <v>46784</v>
      </c>
      <c r="E90" s="13">
        <v>3.9897</v>
      </c>
      <c r="F90" s="13">
        <v>44.238639999999997</v>
      </c>
      <c r="G90" s="13">
        <v>40.834690000000002</v>
      </c>
      <c r="H90" s="13">
        <v>46.945639999999997</v>
      </c>
      <c r="I90" s="13">
        <v>37.236060000000002</v>
      </c>
      <c r="J90" s="13">
        <v>42.790983103448276</v>
      </c>
      <c r="K90" s="13">
        <v>42.816278390804598</v>
      </c>
      <c r="L90" s="13">
        <f t="shared" si="10"/>
        <v>42.803630747126434</v>
      </c>
      <c r="M90" s="13">
        <v>3.989652780215637</v>
      </c>
      <c r="N90" s="13">
        <v>48.652670000000001</v>
      </c>
      <c r="O90" s="13">
        <v>46.011710000000001</v>
      </c>
      <c r="P90" s="13">
        <v>52.213180000000001</v>
      </c>
      <c r="Q90" s="13">
        <v>41.403559999999999</v>
      </c>
      <c r="R90" s="13">
        <v>47.529503103448278</v>
      </c>
      <c r="S90" s="13">
        <v>47.615985287356324</v>
      </c>
      <c r="T90" s="13">
        <f t="shared" si="11"/>
        <v>47.572744195402301</v>
      </c>
      <c r="U90" s="13">
        <v>5.0039712836602899</v>
      </c>
      <c r="V90" s="13">
        <v>62.67313</v>
      </c>
      <c r="W90" s="13">
        <v>59.376370000000001</v>
      </c>
      <c r="X90" s="13">
        <v>64.813929999999999</v>
      </c>
      <c r="Y90" s="13">
        <v>53.676729999999999</v>
      </c>
      <c r="Z90" s="13">
        <v>61.271059655172415</v>
      </c>
      <c r="AA90" s="13">
        <v>60.077419655172413</v>
      </c>
      <c r="AB90" s="13">
        <f t="shared" si="12"/>
        <v>60.674239655172414</v>
      </c>
      <c r="AC90" s="14">
        <v>2.434364408267168</v>
      </c>
      <c r="AD90" s="14">
        <v>33.620460000000001</v>
      </c>
      <c r="AE90" s="14">
        <v>31.561610000000002</v>
      </c>
      <c r="AF90" s="14">
        <v>34.818339999999999</v>
      </c>
      <c r="AG90" s="14">
        <v>27.36308</v>
      </c>
      <c r="AH90" s="14">
        <v>32.744857126436784</v>
      </c>
      <c r="AI90" s="14">
        <v>31.647712183908045</v>
      </c>
      <c r="AJ90" s="13">
        <f t="shared" si="13"/>
        <v>32.196284655172413</v>
      </c>
      <c r="AK90" s="13">
        <v>3.989652780215637</v>
      </c>
      <c r="AL90" s="14">
        <v>81.349220000000003</v>
      </c>
      <c r="AM90" s="14">
        <v>78.609719999999996</v>
      </c>
      <c r="AN90" s="14">
        <v>79.106800000000007</v>
      </c>
      <c r="AO90" s="14">
        <v>66.436225899999997</v>
      </c>
      <c r="AP90" s="14">
        <v>80.18414528735633</v>
      </c>
      <c r="AQ90" s="14">
        <v>73.71816503793103</v>
      </c>
      <c r="AR90" s="13">
        <f t="shared" si="14"/>
        <v>76.951155162643687</v>
      </c>
      <c r="AT90" s="7">
        <v>0</v>
      </c>
      <c r="AV90" s="13">
        <v>3.5011999999999999</v>
      </c>
      <c r="AW90" s="13">
        <v>43.122259999999997</v>
      </c>
      <c r="AX90" s="13">
        <v>43.122259999999997</v>
      </c>
      <c r="AY90" s="13">
        <v>55.202390000000001</v>
      </c>
      <c r="AZ90" s="13">
        <v>55.202390000000001</v>
      </c>
      <c r="BA90" s="13">
        <v>43.122259999999997</v>
      </c>
      <c r="BB90" s="13">
        <v>55.202390000000001</v>
      </c>
      <c r="BC90" s="13">
        <f t="shared" si="15"/>
        <v>49.162324999999996</v>
      </c>
    </row>
    <row r="91" spans="1:55">
      <c r="A91" s="3"/>
      <c r="B91" s="11"/>
      <c r="C91" s="10">
        <f t="shared" si="9"/>
        <v>2028</v>
      </c>
      <c r="D91" s="12">
        <v>46813</v>
      </c>
      <c r="E91" s="13">
        <v>3.895</v>
      </c>
      <c r="F91" s="13">
        <v>31.689070000000001</v>
      </c>
      <c r="G91" s="13">
        <v>35.325110000000002</v>
      </c>
      <c r="H91" s="13">
        <v>31.773199999999999</v>
      </c>
      <c r="I91" s="13">
        <v>28.64912</v>
      </c>
      <c r="J91" s="13">
        <v>33.211019448183045</v>
      </c>
      <c r="K91" s="13">
        <v>30.465543364737549</v>
      </c>
      <c r="L91" s="13">
        <f t="shared" si="10"/>
        <v>31.838281406460297</v>
      </c>
      <c r="M91" s="13">
        <v>3.8949830532274685</v>
      </c>
      <c r="N91" s="13">
        <v>39.588940000000001</v>
      </c>
      <c r="O91" s="13">
        <v>41.816160000000004</v>
      </c>
      <c r="P91" s="13">
        <v>38.157040000000002</v>
      </c>
      <c r="Q91" s="13">
        <v>31.50414</v>
      </c>
      <c r="R91" s="13">
        <v>40.521194939434729</v>
      </c>
      <c r="S91" s="13">
        <v>35.372313351278599</v>
      </c>
      <c r="T91" s="13">
        <f t="shared" si="11"/>
        <v>37.946754145356664</v>
      </c>
      <c r="U91" s="13">
        <v>4.8957773099595272</v>
      </c>
      <c r="V91" s="13">
        <v>50.508629999999997</v>
      </c>
      <c r="W91" s="13">
        <v>55.129069999999999</v>
      </c>
      <c r="X91" s="13">
        <v>49.328029999999998</v>
      </c>
      <c r="Y91" s="13">
        <v>40.248519999999999</v>
      </c>
      <c r="Z91" s="13">
        <v>52.442623055181699</v>
      </c>
      <c r="AA91" s="13">
        <v>45.527589071332436</v>
      </c>
      <c r="AB91" s="13">
        <f t="shared" si="12"/>
        <v>48.985106063257064</v>
      </c>
      <c r="AC91" s="14">
        <v>2.3802674214167867</v>
      </c>
      <c r="AD91" s="14">
        <v>24.401250000000001</v>
      </c>
      <c r="AE91" s="14">
        <v>27.190110000000001</v>
      </c>
      <c r="AF91" s="14">
        <v>21.59862</v>
      </c>
      <c r="AG91" s="14">
        <v>18.21865</v>
      </c>
      <c r="AH91" s="14">
        <v>25.568592476446838</v>
      </c>
      <c r="AI91" s="14">
        <v>20.183854629878869</v>
      </c>
      <c r="AJ91" s="13">
        <f t="shared" si="13"/>
        <v>22.876223553162852</v>
      </c>
      <c r="AK91" s="13">
        <v>3.8949830532274685</v>
      </c>
      <c r="AL91" s="14">
        <v>56.164932299999997</v>
      </c>
      <c r="AM91" s="14">
        <v>71.023039999999995</v>
      </c>
      <c r="AN91" s="14">
        <v>55.654193900000003</v>
      </c>
      <c r="AO91" s="14">
        <v>49.287616700000001</v>
      </c>
      <c r="AP91" s="14">
        <v>62.384140233647372</v>
      </c>
      <c r="AQ91" s="14">
        <v>52.98931434522207</v>
      </c>
      <c r="AR91" s="13">
        <f t="shared" si="14"/>
        <v>57.686727289434721</v>
      </c>
      <c r="AT91" s="7">
        <v>0</v>
      </c>
      <c r="AV91" s="13">
        <v>3.3370000000000002</v>
      </c>
      <c r="AW91" s="13">
        <v>29.697649999999999</v>
      </c>
      <c r="AX91" s="13">
        <v>40.999809999999997</v>
      </c>
      <c r="AY91" s="13">
        <v>39.16939</v>
      </c>
      <c r="AZ91" s="13">
        <v>44.78734</v>
      </c>
      <c r="BA91" s="13">
        <v>34.428432987886943</v>
      </c>
      <c r="BB91" s="13">
        <v>41.520914158815607</v>
      </c>
      <c r="BC91" s="13">
        <f t="shared" si="15"/>
        <v>37.974673573351275</v>
      </c>
    </row>
    <row r="92" spans="1:55">
      <c r="A92" s="3"/>
      <c r="B92" s="11"/>
      <c r="C92" s="10">
        <f t="shared" si="9"/>
        <v>2028</v>
      </c>
      <c r="D92" s="12">
        <v>46844</v>
      </c>
      <c r="E92" s="13">
        <v>3.5434000000000001</v>
      </c>
      <c r="F92" s="13">
        <v>24.675129999999999</v>
      </c>
      <c r="G92" s="13">
        <v>30.532630000000001</v>
      </c>
      <c r="H92" s="13">
        <v>17.105560000000001</v>
      </c>
      <c r="I92" s="13">
        <v>17.26182</v>
      </c>
      <c r="J92" s="13">
        <v>27.278463333333335</v>
      </c>
      <c r="K92" s="13">
        <v>17.17500888888889</v>
      </c>
      <c r="L92" s="13">
        <f t="shared" si="10"/>
        <v>22.226736111111112</v>
      </c>
      <c r="M92" s="13">
        <v>3.5433526386999894</v>
      </c>
      <c r="N92" s="13">
        <v>27.690059999999999</v>
      </c>
      <c r="O92" s="13">
        <v>35.284799999999997</v>
      </c>
      <c r="P92" s="13">
        <v>19.73122</v>
      </c>
      <c r="Q92" s="13">
        <v>18.46622</v>
      </c>
      <c r="R92" s="13">
        <v>31.065499999999997</v>
      </c>
      <c r="S92" s="13">
        <v>19.168997777777776</v>
      </c>
      <c r="T92" s="13">
        <f t="shared" si="11"/>
        <v>25.117248888888888</v>
      </c>
      <c r="U92" s="13">
        <v>4.4494771684438792</v>
      </c>
      <c r="V92" s="13">
        <v>35.102040000000002</v>
      </c>
      <c r="W92" s="13">
        <v>43.20852</v>
      </c>
      <c r="X92" s="13">
        <v>27.47719</v>
      </c>
      <c r="Y92" s="13">
        <v>25.341419999999999</v>
      </c>
      <c r="Z92" s="13">
        <v>38.704920000000001</v>
      </c>
      <c r="AA92" s="13">
        <v>26.527958888888886</v>
      </c>
      <c r="AB92" s="13">
        <f t="shared" si="12"/>
        <v>32.616439444444445</v>
      </c>
      <c r="AC92" s="14">
        <v>2.1638794740152605</v>
      </c>
      <c r="AD92" s="14">
        <v>18.455310000000001</v>
      </c>
      <c r="AE92" s="14">
        <v>24.162050000000001</v>
      </c>
      <c r="AF92" s="14">
        <v>10.508010000000001</v>
      </c>
      <c r="AG92" s="14">
        <v>11.384880000000001</v>
      </c>
      <c r="AH92" s="14">
        <v>20.99163888888889</v>
      </c>
      <c r="AI92" s="14">
        <v>10.897729999999999</v>
      </c>
      <c r="AJ92" s="13">
        <f t="shared" si="13"/>
        <v>15.944684444444444</v>
      </c>
      <c r="AK92" s="13">
        <v>3.5433526386999894</v>
      </c>
      <c r="AL92" s="14">
        <v>38.709865600000001</v>
      </c>
      <c r="AM92" s="14">
        <v>46.018863699999997</v>
      </c>
      <c r="AN92" s="14">
        <v>30.303661300000002</v>
      </c>
      <c r="AO92" s="14">
        <v>24.674406099999999</v>
      </c>
      <c r="AP92" s="14">
        <v>41.958309200000002</v>
      </c>
      <c r="AQ92" s="14">
        <v>27.801770099999999</v>
      </c>
      <c r="AR92" s="13">
        <f t="shared" si="14"/>
        <v>34.880039650000001</v>
      </c>
      <c r="AT92" s="7">
        <v>0</v>
      </c>
      <c r="AV92" s="13">
        <v>3.0998999999999999</v>
      </c>
      <c r="AW92" s="13">
        <v>19.0929</v>
      </c>
      <c r="AX92" s="13">
        <v>19.0929</v>
      </c>
      <c r="AY92" s="13">
        <v>24.429169999999999</v>
      </c>
      <c r="AZ92" s="13">
        <v>24.429169999999999</v>
      </c>
      <c r="BA92" s="13">
        <v>19.0929</v>
      </c>
      <c r="BB92" s="13">
        <v>24.429169999999999</v>
      </c>
      <c r="BC92" s="13">
        <f t="shared" si="15"/>
        <v>21.761035</v>
      </c>
    </row>
    <row r="93" spans="1:55">
      <c r="A93" s="3"/>
      <c r="B93" s="11"/>
      <c r="C93" s="10">
        <f t="shared" si="9"/>
        <v>2028</v>
      </c>
      <c r="D93" s="12">
        <v>46874</v>
      </c>
      <c r="E93" s="13">
        <v>3.5434000000000001</v>
      </c>
      <c r="F93" s="13">
        <v>24.042750000000002</v>
      </c>
      <c r="G93" s="13">
        <v>33.150379999999998</v>
      </c>
      <c r="H93" s="13">
        <v>13.00628</v>
      </c>
      <c r="I93" s="13">
        <v>12.46111</v>
      </c>
      <c r="J93" s="13">
        <v>28.057941720430108</v>
      </c>
      <c r="K93" s="13">
        <v>12.76593623655914</v>
      </c>
      <c r="L93" s="13">
        <f t="shared" si="10"/>
        <v>20.411938978494625</v>
      </c>
      <c r="M93" s="13">
        <v>3.5433526386999894</v>
      </c>
      <c r="N93" s="13">
        <v>29.111999999999998</v>
      </c>
      <c r="O93" s="13">
        <v>36.267870000000002</v>
      </c>
      <c r="P93" s="13">
        <v>16.783190000000001</v>
      </c>
      <c r="Q93" s="13">
        <v>13.788169999999999</v>
      </c>
      <c r="R93" s="13">
        <v>32.266738387096773</v>
      </c>
      <c r="S93" s="13">
        <v>15.462804838709678</v>
      </c>
      <c r="T93" s="13">
        <f t="shared" si="11"/>
        <v>23.864771612903226</v>
      </c>
      <c r="U93" s="13">
        <v>4.4494771684438792</v>
      </c>
      <c r="V93" s="13">
        <v>37.06861</v>
      </c>
      <c r="W93" s="13">
        <v>44.338619999999999</v>
      </c>
      <c r="X93" s="13">
        <v>24.264309999999998</v>
      </c>
      <c r="Y93" s="13">
        <v>19.36561</v>
      </c>
      <c r="Z93" s="13">
        <v>40.27366817204301</v>
      </c>
      <c r="AA93" s="13">
        <v>22.104668064516126</v>
      </c>
      <c r="AB93" s="13">
        <f t="shared" si="12"/>
        <v>31.189168118279568</v>
      </c>
      <c r="AC93" s="14">
        <v>2.1638794740152605</v>
      </c>
      <c r="AD93" s="14">
        <v>18.026859999999999</v>
      </c>
      <c r="AE93" s="14">
        <v>26.717749999999999</v>
      </c>
      <c r="AF93" s="14">
        <v>7.8156369999999997</v>
      </c>
      <c r="AG93" s="14">
        <v>8.6034140000000008</v>
      </c>
      <c r="AH93" s="14">
        <v>21.858327634408599</v>
      </c>
      <c r="AI93" s="14">
        <v>8.1629365376344083</v>
      </c>
      <c r="AJ93" s="13">
        <f t="shared" si="13"/>
        <v>15.010632086021504</v>
      </c>
      <c r="AK93" s="13">
        <v>3.5433526386999894</v>
      </c>
      <c r="AL93" s="14">
        <v>44.333460000000002</v>
      </c>
      <c r="AM93" s="14">
        <v>50.306907699999996</v>
      </c>
      <c r="AN93" s="14">
        <v>27.366327299999998</v>
      </c>
      <c r="AO93" s="14">
        <v>23.411058400000002</v>
      </c>
      <c r="AP93" s="14">
        <v>46.966915437634405</v>
      </c>
      <c r="AQ93" s="14">
        <v>25.62260660215054</v>
      </c>
      <c r="AR93" s="13">
        <f t="shared" si="14"/>
        <v>36.294761019892476</v>
      </c>
      <c r="AT93" s="7">
        <v>0</v>
      </c>
      <c r="AV93" s="13">
        <v>3.1238000000000001</v>
      </c>
      <c r="AW93" s="13">
        <v>21.355799999999999</v>
      </c>
      <c r="AX93" s="13">
        <v>32.224930000000001</v>
      </c>
      <c r="AY93" s="13">
        <v>17.317720000000001</v>
      </c>
      <c r="AZ93" s="13">
        <v>19.64968</v>
      </c>
      <c r="BA93" s="13">
        <v>26.147566989247313</v>
      </c>
      <c r="BB93" s="13">
        <v>18.345788387096771</v>
      </c>
      <c r="BC93" s="13">
        <f t="shared" si="15"/>
        <v>22.246677688172042</v>
      </c>
    </row>
    <row r="94" spans="1:55">
      <c r="A94" s="3"/>
      <c r="B94" s="11"/>
      <c r="C94" s="10">
        <f t="shared" si="9"/>
        <v>2028</v>
      </c>
      <c r="D94" s="12">
        <v>46905</v>
      </c>
      <c r="E94" s="13">
        <v>3.5569000000000002</v>
      </c>
      <c r="F94" s="13">
        <v>43.810429999999997</v>
      </c>
      <c r="G94" s="13">
        <v>38.32423</v>
      </c>
      <c r="H94" s="13">
        <v>27.477930000000001</v>
      </c>
      <c r="I94" s="13">
        <v>21.09506</v>
      </c>
      <c r="J94" s="13">
        <v>41.494034444444438</v>
      </c>
      <c r="K94" s="13">
        <v>24.782940444444446</v>
      </c>
      <c r="L94" s="13">
        <f t="shared" si="10"/>
        <v>33.138487444444443</v>
      </c>
      <c r="M94" s="13">
        <v>3.5568768854125841</v>
      </c>
      <c r="N94" s="13">
        <v>43.995249999999999</v>
      </c>
      <c r="O94" s="13">
        <v>44.126130000000003</v>
      </c>
      <c r="P94" s="13">
        <v>29.33859</v>
      </c>
      <c r="Q94" s="13">
        <v>21.54411</v>
      </c>
      <c r="R94" s="13">
        <v>44.050510444444448</v>
      </c>
      <c r="S94" s="13">
        <v>26.047587333333333</v>
      </c>
      <c r="T94" s="13">
        <f t="shared" si="11"/>
        <v>35.04904888888889</v>
      </c>
      <c r="U94" s="13">
        <v>4.4630014151564747</v>
      </c>
      <c r="V94" s="13">
        <v>54.761490000000002</v>
      </c>
      <c r="W94" s="13">
        <v>54.439239999999998</v>
      </c>
      <c r="X94" s="13">
        <v>40.689480000000003</v>
      </c>
      <c r="Y94" s="13">
        <v>29.28069</v>
      </c>
      <c r="Z94" s="13">
        <v>54.625428888888891</v>
      </c>
      <c r="AA94" s="13">
        <v>35.872435333333335</v>
      </c>
      <c r="AB94" s="13">
        <f t="shared" si="12"/>
        <v>45.248932111111117</v>
      </c>
      <c r="AC94" s="14">
        <v>2.177403720727856</v>
      </c>
      <c r="AD94" s="14">
        <v>32.847470000000001</v>
      </c>
      <c r="AE94" s="14">
        <v>30.442519999999998</v>
      </c>
      <c r="AF94" s="14">
        <v>17.887640000000001</v>
      </c>
      <c r="AG94" s="14">
        <v>13.11219</v>
      </c>
      <c r="AH94" s="14">
        <v>31.832046666666667</v>
      </c>
      <c r="AI94" s="14">
        <v>15.871338888888889</v>
      </c>
      <c r="AJ94" s="13">
        <f t="shared" si="13"/>
        <v>23.851692777777778</v>
      </c>
      <c r="AK94" s="13">
        <v>3.5568768854125841</v>
      </c>
      <c r="AL94" s="14">
        <v>66.479140000000001</v>
      </c>
      <c r="AM94" s="14">
        <v>66.204350000000005</v>
      </c>
      <c r="AN94" s="14">
        <v>48.880012499999999</v>
      </c>
      <c r="AO94" s="14">
        <v>36.047800000000002</v>
      </c>
      <c r="AP94" s="14">
        <v>66.363117555555561</v>
      </c>
      <c r="AQ94" s="14">
        <v>43.461967222222221</v>
      </c>
      <c r="AR94" s="13">
        <f t="shared" si="14"/>
        <v>54.912542388888895</v>
      </c>
      <c r="AT94" s="7">
        <v>0</v>
      </c>
      <c r="AV94" s="13">
        <v>3.1488999999999998</v>
      </c>
      <c r="AW94" s="13">
        <v>53.701079999999997</v>
      </c>
      <c r="AX94" s="13">
        <v>53.701079999999997</v>
      </c>
      <c r="AY94" s="13">
        <v>12.97058</v>
      </c>
      <c r="AZ94" s="13">
        <v>12.97058</v>
      </c>
      <c r="BA94" s="13">
        <v>53.701079999999997</v>
      </c>
      <c r="BB94" s="13">
        <v>12.970580000000002</v>
      </c>
      <c r="BC94" s="13">
        <f t="shared" si="15"/>
        <v>33.335830000000001</v>
      </c>
    </row>
    <row r="95" spans="1:55">
      <c r="A95" s="3"/>
      <c r="B95" s="11"/>
      <c r="C95" s="10">
        <f t="shared" si="9"/>
        <v>2028</v>
      </c>
      <c r="D95" s="12">
        <v>46935</v>
      </c>
      <c r="E95" s="13">
        <v>3.6379999999999999</v>
      </c>
      <c r="F95" s="13">
        <v>149.41560000000001</v>
      </c>
      <c r="G95" s="13">
        <v>50.154110000000003</v>
      </c>
      <c r="H95" s="13">
        <v>124.2148</v>
      </c>
      <c r="I95" s="13">
        <v>29.963069999999998</v>
      </c>
      <c r="J95" s="13">
        <v>103.52050247311828</v>
      </c>
      <c r="K95" s="13">
        <v>80.636043118279574</v>
      </c>
      <c r="L95" s="13">
        <f t="shared" si="10"/>
        <v>92.078272795698922</v>
      </c>
      <c r="M95" s="13">
        <v>3.6380223656881565</v>
      </c>
      <c r="N95" s="13">
        <v>141.2636</v>
      </c>
      <c r="O95" s="13">
        <v>54.513869999999997</v>
      </c>
      <c r="P95" s="13">
        <v>117.65049999999999</v>
      </c>
      <c r="Q95" s="13">
        <v>31.021049999999999</v>
      </c>
      <c r="R95" s="13">
        <v>101.15350978494624</v>
      </c>
      <c r="S95" s="13">
        <v>77.596023118279561</v>
      </c>
      <c r="T95" s="13">
        <f t="shared" si="11"/>
        <v>89.374766451612899</v>
      </c>
      <c r="U95" s="13">
        <v>4.5711953888572374</v>
      </c>
      <c r="V95" s="13">
        <v>165.6491</v>
      </c>
      <c r="W95" s="13">
        <v>65.049959999999999</v>
      </c>
      <c r="X95" s="13">
        <v>135.88470000000001</v>
      </c>
      <c r="Y95" s="13">
        <v>40.322870000000002</v>
      </c>
      <c r="Z95" s="13">
        <v>119.13551913978495</v>
      </c>
      <c r="AA95" s="13">
        <v>91.700197956989257</v>
      </c>
      <c r="AB95" s="13">
        <f t="shared" si="12"/>
        <v>105.4178585483871</v>
      </c>
      <c r="AC95" s="14">
        <v>2.2179764608656418</v>
      </c>
      <c r="AD95" s="14">
        <v>114.7191</v>
      </c>
      <c r="AE95" s="14">
        <v>36.63993</v>
      </c>
      <c r="AF95" s="14">
        <v>93.907390000000007</v>
      </c>
      <c r="AG95" s="14">
        <v>19.20363</v>
      </c>
      <c r="AH95" s="14">
        <v>78.61797838709677</v>
      </c>
      <c r="AI95" s="14">
        <v>59.366941827957</v>
      </c>
      <c r="AJ95" s="13">
        <f t="shared" si="13"/>
        <v>68.992460107526881</v>
      </c>
      <c r="AK95" s="13">
        <v>3.6380223656881565</v>
      </c>
      <c r="AL95" s="14">
        <v>120.50820899999999</v>
      </c>
      <c r="AM95" s="14">
        <v>76.564509999999999</v>
      </c>
      <c r="AN95" s="14">
        <v>102.357956</v>
      </c>
      <c r="AO95" s="14">
        <v>48.093586000000002</v>
      </c>
      <c r="AP95" s="14">
        <v>100.19015462365591</v>
      </c>
      <c r="AQ95" s="14">
        <v>77.267978473118291</v>
      </c>
      <c r="AR95" s="13">
        <f t="shared" si="14"/>
        <v>88.729066548387095</v>
      </c>
      <c r="AT95" s="7">
        <v>0</v>
      </c>
      <c r="AV95" s="13">
        <v>3.2658</v>
      </c>
      <c r="AW95" s="13">
        <v>151.13849999999999</v>
      </c>
      <c r="AX95" s="13">
        <v>78.454099999999997</v>
      </c>
      <c r="AY95" s="13">
        <v>70.256020000000007</v>
      </c>
      <c r="AZ95" s="13">
        <v>48.96857</v>
      </c>
      <c r="BA95" s="13">
        <v>117.53173440860215</v>
      </c>
      <c r="BB95" s="13">
        <v>60.41343559139785</v>
      </c>
      <c r="BC95" s="13">
        <f t="shared" si="15"/>
        <v>88.972584999999995</v>
      </c>
    </row>
    <row r="96" spans="1:55">
      <c r="A96" s="3"/>
      <c r="B96" s="11"/>
      <c r="C96" s="10">
        <f t="shared" si="9"/>
        <v>2028</v>
      </c>
      <c r="D96" s="12">
        <v>46966</v>
      </c>
      <c r="E96" s="13">
        <v>3.6920999999999999</v>
      </c>
      <c r="F96" s="13">
        <v>154.0874</v>
      </c>
      <c r="G96" s="13">
        <v>55.47681</v>
      </c>
      <c r="H96" s="13">
        <v>143.3938</v>
      </c>
      <c r="I96" s="13">
        <v>38.364899999999999</v>
      </c>
      <c r="J96" s="13">
        <v>112.73457193548387</v>
      </c>
      <c r="K96" s="13">
        <v>99.349422580645154</v>
      </c>
      <c r="L96" s="13">
        <f t="shared" si="10"/>
        <v>106.04199725806451</v>
      </c>
      <c r="M96" s="13">
        <v>3.6921193525385383</v>
      </c>
      <c r="N96" s="13">
        <v>148.21629999999999</v>
      </c>
      <c r="O96" s="13">
        <v>60.85371</v>
      </c>
      <c r="P96" s="13">
        <v>136.9135</v>
      </c>
      <c r="Q96" s="13">
        <v>41.348820000000003</v>
      </c>
      <c r="R96" s="13">
        <v>111.58037516129033</v>
      </c>
      <c r="S96" s="13">
        <v>96.837989032258065</v>
      </c>
      <c r="T96" s="13">
        <f t="shared" si="11"/>
        <v>104.2091820967742</v>
      </c>
      <c r="U96" s="13">
        <v>4.6388166224202152</v>
      </c>
      <c r="V96" s="13">
        <v>171.99100000000001</v>
      </c>
      <c r="W96" s="13">
        <v>75.292630000000003</v>
      </c>
      <c r="X96" s="13">
        <v>158.59020000000001</v>
      </c>
      <c r="Y96" s="13">
        <v>51.865879999999997</v>
      </c>
      <c r="Z96" s="13">
        <v>131.44007064516131</v>
      </c>
      <c r="AA96" s="13">
        <v>113.83484</v>
      </c>
      <c r="AB96" s="13">
        <f t="shared" si="12"/>
        <v>122.63745532258065</v>
      </c>
      <c r="AC96" s="14">
        <v>2.258549201003428</v>
      </c>
      <c r="AD96" s="14">
        <v>117.7496</v>
      </c>
      <c r="AE96" s="14">
        <v>40.263500000000001</v>
      </c>
      <c r="AF96" s="14">
        <v>107.3809</v>
      </c>
      <c r="AG96" s="14">
        <v>25.57319</v>
      </c>
      <c r="AH96" s="14">
        <v>85.255429032258078</v>
      </c>
      <c r="AI96" s="14">
        <v>73.074440967741936</v>
      </c>
      <c r="AJ96" s="13">
        <f t="shared" si="13"/>
        <v>79.164935000000014</v>
      </c>
      <c r="AK96" s="13">
        <v>3.6921193525385383</v>
      </c>
      <c r="AL96" s="14">
        <v>126.61294599999999</v>
      </c>
      <c r="AM96" s="14">
        <v>81.061329999999998</v>
      </c>
      <c r="AN96" s="14">
        <v>115.904785</v>
      </c>
      <c r="AO96" s="14">
        <v>53.320419999999999</v>
      </c>
      <c r="AP96" s="14">
        <v>107.51065541935485</v>
      </c>
      <c r="AQ96" s="14">
        <v>89.659728709677424</v>
      </c>
      <c r="AR96" s="13">
        <f t="shared" si="14"/>
        <v>98.585192064516136</v>
      </c>
      <c r="AT96" s="7">
        <v>0</v>
      </c>
      <c r="AV96" s="13">
        <v>3.3054000000000001</v>
      </c>
      <c r="AW96" s="13">
        <v>154.67750000000001</v>
      </c>
      <c r="AX96" s="13">
        <v>154.67750000000001</v>
      </c>
      <c r="AY96" s="13">
        <v>98.637829999999994</v>
      </c>
      <c r="AZ96" s="13">
        <v>98.637829999999994</v>
      </c>
      <c r="BA96" s="13">
        <v>154.67750000000001</v>
      </c>
      <c r="BB96" s="13">
        <v>98.637829999999994</v>
      </c>
      <c r="BC96" s="13">
        <f t="shared" si="15"/>
        <v>126.65766500000001</v>
      </c>
    </row>
    <row r="97" spans="1:55">
      <c r="A97" s="3"/>
      <c r="B97" s="11"/>
      <c r="C97" s="10">
        <f t="shared" si="9"/>
        <v>2028</v>
      </c>
      <c r="D97" s="12">
        <v>46997</v>
      </c>
      <c r="E97" s="13">
        <v>3.6920999999999999</v>
      </c>
      <c r="F97" s="13">
        <v>51.947859999999999</v>
      </c>
      <c r="G97" s="13">
        <v>43.274850000000001</v>
      </c>
      <c r="H97" s="13">
        <v>38.075020000000002</v>
      </c>
      <c r="I97" s="13">
        <v>29.350380000000001</v>
      </c>
      <c r="J97" s="13">
        <v>48.093188888888889</v>
      </c>
      <c r="K97" s="13">
        <v>34.197402222222223</v>
      </c>
      <c r="L97" s="13">
        <f t="shared" si="10"/>
        <v>41.145295555555556</v>
      </c>
      <c r="M97" s="13">
        <v>3.6921193525385383</v>
      </c>
      <c r="N97" s="13">
        <v>59.888449999999999</v>
      </c>
      <c r="O97" s="13">
        <v>50.153739999999999</v>
      </c>
      <c r="P97" s="13">
        <v>43.282440000000001</v>
      </c>
      <c r="Q97" s="13">
        <v>32.256340000000002</v>
      </c>
      <c r="R97" s="13">
        <v>55.561912222222219</v>
      </c>
      <c r="S97" s="13">
        <v>38.381951111111114</v>
      </c>
      <c r="T97" s="13">
        <f t="shared" si="11"/>
        <v>46.971931666666663</v>
      </c>
      <c r="U97" s="13">
        <v>4.6388166224202152</v>
      </c>
      <c r="V97" s="13">
        <v>74.071479999999994</v>
      </c>
      <c r="W97" s="13">
        <v>63.376480000000001</v>
      </c>
      <c r="X97" s="13">
        <v>56.115189999999998</v>
      </c>
      <c r="Y97" s="13">
        <v>41.179609999999997</v>
      </c>
      <c r="Z97" s="13">
        <v>69.318146666666664</v>
      </c>
      <c r="AA97" s="13">
        <v>49.477154444444444</v>
      </c>
      <c r="AB97" s="13">
        <f t="shared" si="12"/>
        <v>59.397650555555558</v>
      </c>
      <c r="AC97" s="14">
        <v>2.258549201003428</v>
      </c>
      <c r="AD97" s="14">
        <v>41.118850000000002</v>
      </c>
      <c r="AE97" s="14">
        <v>34.327680000000001</v>
      </c>
      <c r="AF97" s="14">
        <v>25.327940000000002</v>
      </c>
      <c r="AG97" s="14">
        <v>19.012170000000001</v>
      </c>
      <c r="AH97" s="14">
        <v>38.100552222222227</v>
      </c>
      <c r="AI97" s="14">
        <v>22.520931111111114</v>
      </c>
      <c r="AJ97" s="13">
        <f t="shared" si="13"/>
        <v>30.310741666666672</v>
      </c>
      <c r="AK97" s="13">
        <v>3.6921193525385383</v>
      </c>
      <c r="AL97" s="14">
        <v>89.428489999999996</v>
      </c>
      <c r="AM97" s="14">
        <v>80.26482</v>
      </c>
      <c r="AN97" s="14">
        <v>71.340440000000001</v>
      </c>
      <c r="AO97" s="14">
        <v>53.688859999999998</v>
      </c>
      <c r="AP97" s="14">
        <v>85.355747777777779</v>
      </c>
      <c r="AQ97" s="14">
        <v>63.495293333333336</v>
      </c>
      <c r="AR97" s="13">
        <f t="shared" si="14"/>
        <v>74.425520555555551</v>
      </c>
      <c r="AT97" s="7">
        <v>0</v>
      </c>
      <c r="AV97" s="13">
        <v>3.2751999999999999</v>
      </c>
      <c r="AW97" s="13">
        <v>128.0189</v>
      </c>
      <c r="AX97" s="13">
        <v>74.529740000000004</v>
      </c>
      <c r="AY97" s="13">
        <v>88.816999999999993</v>
      </c>
      <c r="AZ97" s="13">
        <v>64.775109999999998</v>
      </c>
      <c r="BA97" s="13">
        <v>104.24594</v>
      </c>
      <c r="BB97" s="13">
        <v>78.131715555555559</v>
      </c>
      <c r="BC97" s="13">
        <f t="shared" si="15"/>
        <v>91.188827777777789</v>
      </c>
    </row>
    <row r="98" spans="1:55">
      <c r="A98" s="3"/>
      <c r="B98" s="11"/>
      <c r="C98" s="10">
        <f t="shared" si="9"/>
        <v>2028</v>
      </c>
      <c r="D98" s="12">
        <v>47027</v>
      </c>
      <c r="E98" s="13">
        <v>3.7191999999999998</v>
      </c>
      <c r="F98" s="13">
        <v>42.001669999999997</v>
      </c>
      <c r="G98" s="13">
        <v>36.86206</v>
      </c>
      <c r="H98" s="13">
        <v>41.983229999999999</v>
      </c>
      <c r="I98" s="13">
        <v>32.570869999999999</v>
      </c>
      <c r="J98" s="13">
        <v>39.735820430107523</v>
      </c>
      <c r="K98" s="13">
        <v>37.833694946236555</v>
      </c>
      <c r="L98" s="13">
        <f t="shared" si="10"/>
        <v>38.784757688172036</v>
      </c>
      <c r="M98" s="13">
        <v>3.719167845963729</v>
      </c>
      <c r="N98" s="13">
        <v>48.451349999999998</v>
      </c>
      <c r="O98" s="13">
        <v>44.30735</v>
      </c>
      <c r="P98" s="13">
        <v>48.898290000000003</v>
      </c>
      <c r="Q98" s="13">
        <v>37.000799999999998</v>
      </c>
      <c r="R98" s="13">
        <v>46.624425268817205</v>
      </c>
      <c r="S98" s="13">
        <v>43.65316</v>
      </c>
      <c r="T98" s="13">
        <f t="shared" si="11"/>
        <v>45.138792634408603</v>
      </c>
      <c r="U98" s="13">
        <v>4.6658651158454054</v>
      </c>
      <c r="V98" s="13">
        <v>61.501849999999997</v>
      </c>
      <c r="W98" s="13">
        <v>56.966970000000003</v>
      </c>
      <c r="X98" s="13">
        <v>62.235880000000002</v>
      </c>
      <c r="Y98" s="13">
        <v>47.307679999999998</v>
      </c>
      <c r="Z98" s="13">
        <v>59.502601827956987</v>
      </c>
      <c r="AA98" s="13">
        <v>55.654630537634404</v>
      </c>
      <c r="AB98" s="13">
        <f t="shared" si="12"/>
        <v>57.578616182795699</v>
      </c>
      <c r="AC98" s="14">
        <v>2.2720734477160236</v>
      </c>
      <c r="AD98" s="14">
        <v>32.520919999999997</v>
      </c>
      <c r="AE98" s="14">
        <v>29.676739999999999</v>
      </c>
      <c r="AF98" s="14">
        <v>31.100829999999998</v>
      </c>
      <c r="AG98" s="14">
        <v>24.06598</v>
      </c>
      <c r="AH98" s="14">
        <v>31.267034193548387</v>
      </c>
      <c r="AI98" s="14">
        <v>27.999444516129032</v>
      </c>
      <c r="AJ98" s="13">
        <f t="shared" si="13"/>
        <v>29.633239354838707</v>
      </c>
      <c r="AK98" s="13">
        <v>3.719167845963729</v>
      </c>
      <c r="AL98" s="14">
        <v>85.124390000000005</v>
      </c>
      <c r="AM98" s="14">
        <v>80.535759999999996</v>
      </c>
      <c r="AN98" s="14">
        <v>83.53725</v>
      </c>
      <c r="AO98" s="14">
        <v>62.216747300000002</v>
      </c>
      <c r="AP98" s="14">
        <v>83.101445591397862</v>
      </c>
      <c r="AQ98" s="14">
        <v>74.137888594623661</v>
      </c>
      <c r="AR98" s="13">
        <f t="shared" si="14"/>
        <v>78.619667093010762</v>
      </c>
      <c r="AT98" s="7">
        <v>0</v>
      </c>
      <c r="AV98" s="13">
        <v>3.3008000000000002</v>
      </c>
      <c r="AW98" s="13">
        <v>47.382840000000002</v>
      </c>
      <c r="AX98" s="13">
        <v>47.382840000000002</v>
      </c>
      <c r="AY98" s="13">
        <v>51.00853</v>
      </c>
      <c r="AZ98" s="13">
        <v>51.00853</v>
      </c>
      <c r="BA98" s="13">
        <v>47.382840000000002</v>
      </c>
      <c r="BB98" s="13">
        <v>51.00853</v>
      </c>
      <c r="BC98" s="13">
        <f t="shared" si="15"/>
        <v>49.195684999999997</v>
      </c>
    </row>
    <row r="99" spans="1:55">
      <c r="A99" s="3"/>
      <c r="B99" s="11"/>
      <c r="C99" s="10">
        <f t="shared" si="9"/>
        <v>2028</v>
      </c>
      <c r="D99" s="12">
        <v>47058</v>
      </c>
      <c r="E99" s="13">
        <v>3.9626000000000001</v>
      </c>
      <c r="F99" s="13">
        <v>44.696860000000001</v>
      </c>
      <c r="G99" s="13">
        <v>40.585599999999999</v>
      </c>
      <c r="H99" s="13">
        <v>45.46114</v>
      </c>
      <c r="I99" s="13">
        <v>37.104480000000002</v>
      </c>
      <c r="J99" s="13">
        <v>42.866465464632455</v>
      </c>
      <c r="K99" s="13">
        <v>41.74062979195562</v>
      </c>
      <c r="L99" s="13">
        <f t="shared" si="10"/>
        <v>42.303547628294041</v>
      </c>
      <c r="M99" s="13">
        <v>3.9626042867904459</v>
      </c>
      <c r="N99" s="13">
        <v>50.960920000000002</v>
      </c>
      <c r="O99" s="13">
        <v>47.176400000000001</v>
      </c>
      <c r="P99" s="13">
        <v>52.817990000000002</v>
      </c>
      <c r="Q99" s="13">
        <v>41.763750000000002</v>
      </c>
      <c r="R99" s="13">
        <v>49.275995006934821</v>
      </c>
      <c r="S99" s="13">
        <v>47.896476768377255</v>
      </c>
      <c r="T99" s="13">
        <f t="shared" si="11"/>
        <v>48.586235887656038</v>
      </c>
      <c r="U99" s="13">
        <v>4.9769227902350996</v>
      </c>
      <c r="V99" s="13">
        <v>63.556489999999997</v>
      </c>
      <c r="W99" s="13">
        <v>59.991390000000003</v>
      </c>
      <c r="X99" s="13">
        <v>66.668620000000004</v>
      </c>
      <c r="Y99" s="13">
        <v>53.016469999999998</v>
      </c>
      <c r="Z99" s="13">
        <v>61.969254077669902</v>
      </c>
      <c r="AA99" s="13">
        <v>60.590478321775315</v>
      </c>
      <c r="AB99" s="13">
        <f t="shared" si="12"/>
        <v>61.279866199722605</v>
      </c>
      <c r="AC99" s="14">
        <v>2.4208401615545729</v>
      </c>
      <c r="AD99" s="14">
        <v>34.976500000000001</v>
      </c>
      <c r="AE99" s="14">
        <v>32.559429999999999</v>
      </c>
      <c r="AF99" s="14">
        <v>34.324129999999997</v>
      </c>
      <c r="AG99" s="14">
        <v>27.503080000000001</v>
      </c>
      <c r="AH99" s="14">
        <v>33.900384230235787</v>
      </c>
      <c r="AI99" s="14">
        <v>31.287296366158113</v>
      </c>
      <c r="AJ99" s="13">
        <f t="shared" si="13"/>
        <v>32.593840298196952</v>
      </c>
      <c r="AK99" s="13">
        <v>3.9626042867904459</v>
      </c>
      <c r="AL99" s="14">
        <v>85.378974900000003</v>
      </c>
      <c r="AM99" s="14">
        <v>82.833470000000005</v>
      </c>
      <c r="AN99" s="14">
        <v>85.048109999999994</v>
      </c>
      <c r="AO99" s="14">
        <v>66.217605599999999</v>
      </c>
      <c r="AP99" s="14">
        <v>84.245677988904305</v>
      </c>
      <c r="AQ99" s="14">
        <v>76.664487375312063</v>
      </c>
      <c r="AR99" s="13">
        <f t="shared" si="14"/>
        <v>80.455082682108184</v>
      </c>
      <c r="AT99" s="7">
        <v>0</v>
      </c>
      <c r="AV99" s="13">
        <v>3.5249000000000001</v>
      </c>
      <c r="AW99" s="13">
        <v>47.91601</v>
      </c>
      <c r="AX99" s="13">
        <v>53.754930000000002</v>
      </c>
      <c r="AY99" s="13">
        <v>64.199770000000001</v>
      </c>
      <c r="AZ99" s="13">
        <v>65.204070000000002</v>
      </c>
      <c r="BA99" s="13">
        <v>50.515584646324555</v>
      </c>
      <c r="BB99" s="13">
        <v>64.646899403606113</v>
      </c>
      <c r="BC99" s="13">
        <f t="shared" si="15"/>
        <v>57.581242024965334</v>
      </c>
    </row>
    <row r="100" spans="1:55">
      <c r="A100" s="3"/>
      <c r="B100" s="11"/>
      <c r="C100" s="10">
        <f t="shared" si="9"/>
        <v>2028</v>
      </c>
      <c r="D100" s="12">
        <v>47088</v>
      </c>
      <c r="E100" s="13">
        <v>4.1654999999999998</v>
      </c>
      <c r="F100" s="13">
        <v>50.408180000000002</v>
      </c>
      <c r="G100" s="13">
        <v>46.316899999999997</v>
      </c>
      <c r="H100" s="13">
        <v>54.235190000000003</v>
      </c>
      <c r="I100" s="13">
        <v>41.896529999999998</v>
      </c>
      <c r="J100" s="13">
        <v>48.516512903225802</v>
      </c>
      <c r="K100" s="13">
        <v>48.530218172043007</v>
      </c>
      <c r="L100" s="13">
        <f t="shared" si="10"/>
        <v>48.523365537634405</v>
      </c>
      <c r="M100" s="13">
        <v>4.165467987479377</v>
      </c>
      <c r="N100" s="13">
        <v>55.232190000000003</v>
      </c>
      <c r="O100" s="13">
        <v>51.745170000000002</v>
      </c>
      <c r="P100" s="13">
        <v>58.845179999999999</v>
      </c>
      <c r="Q100" s="13">
        <v>46.238770000000002</v>
      </c>
      <c r="R100" s="13">
        <v>53.61991193548387</v>
      </c>
      <c r="S100" s="13">
        <v>53.016409784946234</v>
      </c>
      <c r="T100" s="13">
        <f t="shared" si="11"/>
        <v>53.318160860215052</v>
      </c>
      <c r="U100" s="13">
        <v>5.2338834777744117</v>
      </c>
      <c r="V100" s="13">
        <v>69.613780000000006</v>
      </c>
      <c r="W100" s="13">
        <v>65.601910000000004</v>
      </c>
      <c r="X100" s="13">
        <v>71.348690000000005</v>
      </c>
      <c r="Y100" s="13">
        <v>57.896479999999997</v>
      </c>
      <c r="Z100" s="13">
        <v>67.75882935483871</v>
      </c>
      <c r="AA100" s="13">
        <v>65.12885096774194</v>
      </c>
      <c r="AB100" s="13">
        <f t="shared" si="12"/>
        <v>66.443840161290325</v>
      </c>
      <c r="AC100" s="14">
        <v>2.5425583819679307</v>
      </c>
      <c r="AD100" s="14">
        <v>38.927300000000002</v>
      </c>
      <c r="AE100" s="14">
        <v>36.033250000000002</v>
      </c>
      <c r="AF100" s="14">
        <v>39.816760000000002</v>
      </c>
      <c r="AG100" s="14">
        <v>30.638480000000001</v>
      </c>
      <c r="AH100" s="14">
        <v>37.589190860215055</v>
      </c>
      <c r="AI100" s="14">
        <v>35.573039139784946</v>
      </c>
      <c r="AJ100" s="13">
        <f t="shared" si="13"/>
        <v>36.581114999999997</v>
      </c>
      <c r="AK100" s="13">
        <v>4.165467987479377</v>
      </c>
      <c r="AL100" s="14">
        <v>91.554820000000007</v>
      </c>
      <c r="AM100" s="14">
        <v>87.799279999999996</v>
      </c>
      <c r="AN100" s="14">
        <v>87.744659999999996</v>
      </c>
      <c r="AO100" s="14">
        <v>71.426770000000005</v>
      </c>
      <c r="AP100" s="14">
        <v>89.818387526881722</v>
      </c>
      <c r="AQ100" s="14">
        <v>80.199829139784939</v>
      </c>
      <c r="AR100" s="13">
        <f t="shared" si="14"/>
        <v>85.00910833333333</v>
      </c>
      <c r="AT100" s="7">
        <v>0</v>
      </c>
      <c r="AV100" s="13">
        <v>3.7564000000000002</v>
      </c>
      <c r="AW100" s="13">
        <v>51.867820000000002</v>
      </c>
      <c r="AX100" s="13">
        <v>51.867820000000002</v>
      </c>
      <c r="AY100" s="13">
        <v>97.13485</v>
      </c>
      <c r="AZ100" s="13">
        <v>97.13485</v>
      </c>
      <c r="BA100" s="13">
        <v>51.867819999999995</v>
      </c>
      <c r="BB100" s="13">
        <v>97.13485</v>
      </c>
      <c r="BC100" s="13">
        <f t="shared" si="15"/>
        <v>74.501334999999997</v>
      </c>
    </row>
    <row r="101" spans="1:55">
      <c r="A101" s="3"/>
      <c r="B101" s="11"/>
      <c r="C101" s="10">
        <f t="shared" si="9"/>
        <v>2029</v>
      </c>
      <c r="D101" s="12">
        <v>47119</v>
      </c>
      <c r="E101" s="13">
        <v>4.2239000000000004</v>
      </c>
      <c r="F101" s="13">
        <v>50.289270000000002</v>
      </c>
      <c r="G101" s="13">
        <v>46.136189999999999</v>
      </c>
      <c r="H101" s="13">
        <v>50.457039999999999</v>
      </c>
      <c r="I101" s="13">
        <v>38.82687</v>
      </c>
      <c r="J101" s="13">
        <v>48.458342258064519</v>
      </c>
      <c r="K101" s="13">
        <v>45.329760752688166</v>
      </c>
      <c r="L101" s="13">
        <f t="shared" si="10"/>
        <v>46.894051505376339</v>
      </c>
      <c r="M101" s="13">
        <v>4.223892733277788</v>
      </c>
      <c r="N101" s="13">
        <v>57.679839999999999</v>
      </c>
      <c r="O101" s="13">
        <v>53.122500000000002</v>
      </c>
      <c r="P101" s="13">
        <v>58.256990000000002</v>
      </c>
      <c r="Q101" s="13">
        <v>44.16489</v>
      </c>
      <c r="R101" s="13">
        <v>55.670690107526887</v>
      </c>
      <c r="S101" s="13">
        <v>52.044343763440857</v>
      </c>
      <c r="T101" s="13">
        <f t="shared" si="11"/>
        <v>53.857516935483872</v>
      </c>
      <c r="U101" s="13">
        <v>5.110217765834439</v>
      </c>
      <c r="V101" s="13">
        <v>71.922899999999998</v>
      </c>
      <c r="W101" s="13">
        <v>67.462040000000002</v>
      </c>
      <c r="X101" s="13">
        <v>71.412989999999994</v>
      </c>
      <c r="Y101" s="13">
        <v>53.564109999999999</v>
      </c>
      <c r="Z101" s="13">
        <v>69.956284301075272</v>
      </c>
      <c r="AA101" s="13">
        <v>63.544128924731176</v>
      </c>
      <c r="AB101" s="13">
        <f t="shared" si="12"/>
        <v>66.750206612903227</v>
      </c>
      <c r="AC101" s="14">
        <v>2.589730954501464</v>
      </c>
      <c r="AD101" s="14">
        <v>39.153329999999997</v>
      </c>
      <c r="AE101" s="14">
        <v>36.877589999999998</v>
      </c>
      <c r="AF101" s="14">
        <v>38.075290000000003</v>
      </c>
      <c r="AG101" s="14">
        <v>29.018560000000001</v>
      </c>
      <c r="AH101" s="14">
        <v>38.150046774193548</v>
      </c>
      <c r="AI101" s="14">
        <v>34.082538064516129</v>
      </c>
      <c r="AJ101" s="13">
        <f t="shared" si="13"/>
        <v>36.116292419354835</v>
      </c>
      <c r="AK101" s="13">
        <v>4.223892733277788</v>
      </c>
      <c r="AL101" s="14">
        <v>93.151499999999999</v>
      </c>
      <c r="AM101" s="14">
        <v>87.146079999999998</v>
      </c>
      <c r="AN101" s="14">
        <v>88.183040000000005</v>
      </c>
      <c r="AO101" s="14">
        <v>64.386870000000002</v>
      </c>
      <c r="AP101" s="14">
        <v>90.503949247311823</v>
      </c>
      <c r="AQ101" s="14">
        <v>77.692255376344079</v>
      </c>
      <c r="AR101" s="13">
        <f t="shared" si="14"/>
        <v>84.098102311827944</v>
      </c>
      <c r="AT101" s="7">
        <v>0</v>
      </c>
      <c r="AV101" s="13">
        <v>3.7951000000000001</v>
      </c>
      <c r="AW101" s="13">
        <v>55.004719999999999</v>
      </c>
      <c r="AX101" s="13">
        <v>59.86074</v>
      </c>
      <c r="AY101" s="13">
        <v>79.187839999999994</v>
      </c>
      <c r="AZ101" s="13">
        <v>74.647130000000004</v>
      </c>
      <c r="BA101" s="13">
        <v>57.145546021505375</v>
      </c>
      <c r="BB101" s="13">
        <v>77.186021612903218</v>
      </c>
      <c r="BC101" s="13">
        <f t="shared" si="15"/>
        <v>67.1657838172043</v>
      </c>
    </row>
    <row r="102" spans="1:55">
      <c r="A102" s="3"/>
      <c r="B102" s="11"/>
      <c r="C102" s="10">
        <f t="shared" si="9"/>
        <v>2029</v>
      </c>
      <c r="D102" s="12">
        <v>47150</v>
      </c>
      <c r="E102" s="13">
        <v>4.2377000000000002</v>
      </c>
      <c r="F102" s="13">
        <v>45.334789999999998</v>
      </c>
      <c r="G102" s="13">
        <v>42.853290000000001</v>
      </c>
      <c r="H102" s="13">
        <v>50.655799999999999</v>
      </c>
      <c r="I102" s="13">
        <v>39.072760000000002</v>
      </c>
      <c r="J102" s="13">
        <v>44.27129</v>
      </c>
      <c r="K102" s="13">
        <v>45.69164</v>
      </c>
      <c r="L102" s="13">
        <f t="shared" si="10"/>
        <v>44.981465</v>
      </c>
      <c r="M102" s="13">
        <v>4.237741561911486</v>
      </c>
      <c r="N102" s="13">
        <v>52.37885</v>
      </c>
      <c r="O102" s="13">
        <v>49.814360000000001</v>
      </c>
      <c r="P102" s="13">
        <v>57.928100000000001</v>
      </c>
      <c r="Q102" s="13">
        <v>45.642940000000003</v>
      </c>
      <c r="R102" s="13">
        <v>51.279782857142855</v>
      </c>
      <c r="S102" s="13">
        <v>52.663031428571429</v>
      </c>
      <c r="T102" s="13">
        <f t="shared" si="11"/>
        <v>51.971407142857146</v>
      </c>
      <c r="U102" s="13">
        <v>5.1240665944681369</v>
      </c>
      <c r="V102" s="13">
        <v>65.787350000000004</v>
      </c>
      <c r="W102" s="13">
        <v>63.671050000000001</v>
      </c>
      <c r="X102" s="13">
        <v>68.450919999999996</v>
      </c>
      <c r="Y102" s="13">
        <v>57.644649999999999</v>
      </c>
      <c r="Z102" s="13">
        <v>64.880364285714293</v>
      </c>
      <c r="AA102" s="13">
        <v>63.819661428571422</v>
      </c>
      <c r="AB102" s="13">
        <f t="shared" si="12"/>
        <v>64.350012857142858</v>
      </c>
      <c r="AC102" s="14">
        <v>2.589730954501464</v>
      </c>
      <c r="AD102" s="14">
        <v>34.374160000000003</v>
      </c>
      <c r="AE102" s="14">
        <v>32.623849999999997</v>
      </c>
      <c r="AF102" s="14">
        <v>37.013689999999997</v>
      </c>
      <c r="AG102" s="14">
        <v>27.760459999999998</v>
      </c>
      <c r="AH102" s="14">
        <v>33.624027142857145</v>
      </c>
      <c r="AI102" s="14">
        <v>33.048019999999994</v>
      </c>
      <c r="AJ102" s="13">
        <f t="shared" si="13"/>
        <v>33.336023571428569</v>
      </c>
      <c r="AK102" s="13">
        <v>4.237741561911486</v>
      </c>
      <c r="AL102" s="14">
        <v>85.875050000000002</v>
      </c>
      <c r="AM102" s="14">
        <v>83.479780000000005</v>
      </c>
      <c r="AN102" s="14">
        <v>83.422843900000004</v>
      </c>
      <c r="AO102" s="14">
        <v>71.740776100000005</v>
      </c>
      <c r="AP102" s="14">
        <v>84.848505714285722</v>
      </c>
      <c r="AQ102" s="14">
        <v>78.416243414285717</v>
      </c>
      <c r="AR102" s="13">
        <f t="shared" si="14"/>
        <v>81.632374564285726</v>
      </c>
      <c r="AT102" s="7">
        <v>0</v>
      </c>
      <c r="AV102" s="13">
        <v>3.7919</v>
      </c>
      <c r="AW102" s="13">
        <v>47.642699999999998</v>
      </c>
      <c r="AX102" s="13">
        <v>47.642699999999998</v>
      </c>
      <c r="AY102" s="13">
        <v>64.512720000000002</v>
      </c>
      <c r="AZ102" s="13">
        <v>64.512720000000002</v>
      </c>
      <c r="BA102" s="13">
        <v>47.642699999999998</v>
      </c>
      <c r="BB102" s="13">
        <v>64.512720000000002</v>
      </c>
      <c r="BC102" s="13">
        <f t="shared" si="15"/>
        <v>56.077709999999996</v>
      </c>
    </row>
    <row r="103" spans="1:55">
      <c r="A103" s="3"/>
      <c r="B103" s="11"/>
      <c r="C103" s="10">
        <f t="shared" si="9"/>
        <v>2029</v>
      </c>
      <c r="D103" s="12">
        <v>47178</v>
      </c>
      <c r="E103" s="13">
        <v>4.1407999999999996</v>
      </c>
      <c r="F103" s="13">
        <v>34.978900000000003</v>
      </c>
      <c r="G103" s="13">
        <v>38.972729999999999</v>
      </c>
      <c r="H103" s="13">
        <v>33.099820000000001</v>
      </c>
      <c r="I103" s="13">
        <v>30.51361</v>
      </c>
      <c r="J103" s="13">
        <v>36.650610807537014</v>
      </c>
      <c r="K103" s="13">
        <v>32.01730141318977</v>
      </c>
      <c r="L103" s="13">
        <f t="shared" si="10"/>
        <v>34.333956110363388</v>
      </c>
      <c r="M103" s="13">
        <v>4.1407997614756029</v>
      </c>
      <c r="N103" s="13">
        <v>43.809339999999999</v>
      </c>
      <c r="O103" s="13">
        <v>47.467610000000001</v>
      </c>
      <c r="P103" s="13">
        <v>39.904859999999999</v>
      </c>
      <c r="Q103" s="13">
        <v>33.65634</v>
      </c>
      <c r="R103" s="13">
        <v>45.340594333781965</v>
      </c>
      <c r="S103" s="13">
        <v>37.289396043068642</v>
      </c>
      <c r="T103" s="13">
        <f t="shared" si="11"/>
        <v>41.3149951884253</v>
      </c>
      <c r="U103" s="13">
        <v>5.0132759653985559</v>
      </c>
      <c r="V103" s="13">
        <v>54.254930000000002</v>
      </c>
      <c r="W103" s="13">
        <v>60.422640000000001</v>
      </c>
      <c r="X103" s="13">
        <v>50.867629999999998</v>
      </c>
      <c r="Y103" s="13">
        <v>42.910580000000003</v>
      </c>
      <c r="Z103" s="13">
        <v>56.836569044414539</v>
      </c>
      <c r="AA103" s="13">
        <v>47.537020915208615</v>
      </c>
      <c r="AB103" s="13">
        <f t="shared" si="12"/>
        <v>52.18679497981158</v>
      </c>
      <c r="AC103" s="14">
        <v>2.5343356399666734</v>
      </c>
      <c r="AD103" s="14">
        <v>28.599139999999998</v>
      </c>
      <c r="AE103" s="14">
        <v>31.120920000000002</v>
      </c>
      <c r="AF103" s="14">
        <v>24.495629999999998</v>
      </c>
      <c r="AG103" s="14">
        <v>20.48687</v>
      </c>
      <c r="AH103" s="14">
        <v>29.65468990578735</v>
      </c>
      <c r="AI103" s="14">
        <v>22.817669892328396</v>
      </c>
      <c r="AJ103" s="13">
        <f t="shared" si="13"/>
        <v>26.236179899057873</v>
      </c>
      <c r="AK103" s="13">
        <v>4.1407997614756029</v>
      </c>
      <c r="AL103" s="14">
        <v>59.985259999999997</v>
      </c>
      <c r="AM103" s="14">
        <v>74.655299999999997</v>
      </c>
      <c r="AN103" s="14">
        <v>57.890210000000003</v>
      </c>
      <c r="AO103" s="14">
        <v>51.103317300000001</v>
      </c>
      <c r="AP103" s="14">
        <v>66.125747806191114</v>
      </c>
      <c r="AQ103" s="14">
        <v>55.049397577792732</v>
      </c>
      <c r="AR103" s="13">
        <f t="shared" si="14"/>
        <v>60.587572691991923</v>
      </c>
      <c r="AT103" s="7">
        <v>0</v>
      </c>
      <c r="AV103" s="13">
        <v>3.5789</v>
      </c>
      <c r="AW103" s="13">
        <v>28.4163</v>
      </c>
      <c r="AX103" s="13">
        <v>41.449809999999999</v>
      </c>
      <c r="AY103" s="13">
        <v>38.556789999999999</v>
      </c>
      <c r="AZ103" s="13">
        <v>47.355409999999999</v>
      </c>
      <c r="BA103" s="13">
        <v>33.871779959623147</v>
      </c>
      <c r="BB103" s="13">
        <v>42.239657860026917</v>
      </c>
      <c r="BC103" s="13">
        <f t="shared" si="15"/>
        <v>38.055718909825032</v>
      </c>
    </row>
    <row r="104" spans="1:55">
      <c r="A104" s="3"/>
      <c r="B104" s="11"/>
      <c r="C104" s="10">
        <f t="shared" si="9"/>
        <v>2029</v>
      </c>
      <c r="D104" s="12">
        <v>47209</v>
      </c>
      <c r="E104" s="13">
        <v>3.8915000000000002</v>
      </c>
      <c r="F104" s="13">
        <v>26.760290000000001</v>
      </c>
      <c r="G104" s="13">
        <v>33.92136</v>
      </c>
      <c r="H104" s="13">
        <v>20.179200000000002</v>
      </c>
      <c r="I104" s="13">
        <v>22.735959999999999</v>
      </c>
      <c r="J104" s="13">
        <v>29.94298777777778</v>
      </c>
      <c r="K104" s="13">
        <v>21.315537777777777</v>
      </c>
      <c r="L104" s="13">
        <f t="shared" si="10"/>
        <v>25.629262777777779</v>
      </c>
      <c r="M104" s="13">
        <v>3.8915208460690445</v>
      </c>
      <c r="N104" s="13">
        <v>31.352869999999999</v>
      </c>
      <c r="O104" s="13">
        <v>38.957859999999997</v>
      </c>
      <c r="P104" s="13">
        <v>23.988409999999998</v>
      </c>
      <c r="Q104" s="13">
        <v>26.083079999999999</v>
      </c>
      <c r="R104" s="13">
        <v>34.732865555555556</v>
      </c>
      <c r="S104" s="13">
        <v>24.91937444444444</v>
      </c>
      <c r="T104" s="13">
        <f t="shared" si="11"/>
        <v>29.826119999999996</v>
      </c>
      <c r="U104" s="13">
        <v>4.7086017354572069</v>
      </c>
      <c r="V104" s="13">
        <v>37.960430000000002</v>
      </c>
      <c r="W104" s="13">
        <v>46.054670000000002</v>
      </c>
      <c r="X104" s="13">
        <v>30.595500000000001</v>
      </c>
      <c r="Y104" s="13">
        <v>33.802799999999998</v>
      </c>
      <c r="Z104" s="13">
        <v>41.557870000000001</v>
      </c>
      <c r="AA104" s="13">
        <v>32.020966666666666</v>
      </c>
      <c r="AB104" s="13">
        <f t="shared" si="12"/>
        <v>36.78941833333333</v>
      </c>
      <c r="AC104" s="14">
        <v>2.381998524995999</v>
      </c>
      <c r="AD104" s="14">
        <v>20.588930000000001</v>
      </c>
      <c r="AE104" s="14">
        <v>27.346399999999999</v>
      </c>
      <c r="AF104" s="14">
        <v>12.952349999999999</v>
      </c>
      <c r="AG104" s="14">
        <v>15.0289</v>
      </c>
      <c r="AH104" s="14">
        <v>23.59225</v>
      </c>
      <c r="AI104" s="14">
        <v>13.87526111111111</v>
      </c>
      <c r="AJ104" s="13">
        <f t="shared" si="13"/>
        <v>18.733755555555554</v>
      </c>
      <c r="AK104" s="13">
        <v>3.8915208460690445</v>
      </c>
      <c r="AL104" s="14">
        <v>43.462844799999999</v>
      </c>
      <c r="AM104" s="14">
        <v>52.870387999999998</v>
      </c>
      <c r="AN104" s="14">
        <v>35.931550000000001</v>
      </c>
      <c r="AO104" s="14">
        <v>37.643979999999999</v>
      </c>
      <c r="AP104" s="14">
        <v>47.643975111111111</v>
      </c>
      <c r="AQ104" s="14">
        <v>36.692630000000001</v>
      </c>
      <c r="AR104" s="13">
        <f t="shared" si="14"/>
        <v>42.168302555555556</v>
      </c>
      <c r="AT104" s="7">
        <v>0</v>
      </c>
      <c r="AV104" s="13">
        <v>3.2149999999999999</v>
      </c>
      <c r="AW104" s="13">
        <v>17.54391</v>
      </c>
      <c r="AX104" s="13">
        <v>17.54391</v>
      </c>
      <c r="AY104" s="13">
        <v>20.940909999999999</v>
      </c>
      <c r="AZ104" s="13">
        <v>20.940909999999999</v>
      </c>
      <c r="BA104" s="13">
        <v>17.54391</v>
      </c>
      <c r="BB104" s="13">
        <v>20.940909999999999</v>
      </c>
      <c r="BC104" s="13">
        <f t="shared" si="15"/>
        <v>19.24241</v>
      </c>
    </row>
    <row r="105" spans="1:55">
      <c r="A105" s="3"/>
      <c r="B105" s="11"/>
      <c r="C105" s="10">
        <f t="shared" si="9"/>
        <v>2029</v>
      </c>
      <c r="D105" s="12">
        <v>47239</v>
      </c>
      <c r="E105" s="13">
        <v>3.9192</v>
      </c>
      <c r="F105" s="13">
        <v>22.272880000000001</v>
      </c>
      <c r="G105" s="13">
        <v>33.268140000000002</v>
      </c>
      <c r="H105" s="13">
        <v>11.405430000000001</v>
      </c>
      <c r="I105" s="13">
        <v>11.747949999999999</v>
      </c>
      <c r="J105" s="13">
        <v>27.120252688172044</v>
      </c>
      <c r="K105" s="13">
        <v>11.556433440860216</v>
      </c>
      <c r="L105" s="13">
        <f t="shared" si="10"/>
        <v>19.338343064516131</v>
      </c>
      <c r="M105" s="13">
        <v>3.91921850333644</v>
      </c>
      <c r="N105" s="13">
        <v>26.733509999999999</v>
      </c>
      <c r="O105" s="13">
        <v>36.266289999999998</v>
      </c>
      <c r="P105" s="13">
        <v>14.60211</v>
      </c>
      <c r="Q105" s="13">
        <v>12.80484</v>
      </c>
      <c r="R105" s="13">
        <v>30.936133440860214</v>
      </c>
      <c r="S105" s="13">
        <v>13.809765161290324</v>
      </c>
      <c r="T105" s="13">
        <f t="shared" si="11"/>
        <v>22.37294930107527</v>
      </c>
      <c r="U105" s="13">
        <v>4.736299392724602</v>
      </c>
      <c r="V105" s="13">
        <v>35.213209999999997</v>
      </c>
      <c r="W105" s="13">
        <v>44.4176</v>
      </c>
      <c r="X105" s="13">
        <v>22.006499999999999</v>
      </c>
      <c r="Y105" s="13">
        <v>18.46059</v>
      </c>
      <c r="Z105" s="13">
        <v>39.271059354838705</v>
      </c>
      <c r="AA105" s="13">
        <v>20.443249354838709</v>
      </c>
      <c r="AB105" s="13">
        <f t="shared" si="12"/>
        <v>29.857154354838706</v>
      </c>
      <c r="AC105" s="14">
        <v>2.3958473536296965</v>
      </c>
      <c r="AD105" s="14">
        <v>18.021070000000002</v>
      </c>
      <c r="AE105" s="14">
        <v>26.24042</v>
      </c>
      <c r="AF105" s="14">
        <v>7.685727</v>
      </c>
      <c r="AG105" s="14">
        <v>8.7395800000000001</v>
      </c>
      <c r="AH105" s="14">
        <v>21.64465440860215</v>
      </c>
      <c r="AI105" s="14">
        <v>8.1503288602150548</v>
      </c>
      <c r="AJ105" s="13">
        <f t="shared" si="13"/>
        <v>14.897491634408603</v>
      </c>
      <c r="AK105" s="13">
        <v>3.91921850333644</v>
      </c>
      <c r="AL105" s="14">
        <v>39.230133100000003</v>
      </c>
      <c r="AM105" s="14">
        <v>49.884193400000001</v>
      </c>
      <c r="AN105" s="14">
        <v>23.632856400000001</v>
      </c>
      <c r="AO105" s="14">
        <v>21.641874300000001</v>
      </c>
      <c r="AP105" s="14">
        <v>43.927084415053763</v>
      </c>
      <c r="AQ105" s="14">
        <v>22.755111603225807</v>
      </c>
      <c r="AR105" s="13">
        <f t="shared" si="14"/>
        <v>33.341098009139785</v>
      </c>
      <c r="AT105" s="7">
        <v>0</v>
      </c>
      <c r="AV105" s="13">
        <v>3.2355999999999998</v>
      </c>
      <c r="AW105" s="13">
        <v>22.450769999999999</v>
      </c>
      <c r="AX105" s="13">
        <v>34.164319999999996</v>
      </c>
      <c r="AY105" s="13">
        <v>18.295480000000001</v>
      </c>
      <c r="AZ105" s="13">
        <v>21.818719999999999</v>
      </c>
      <c r="BA105" s="13">
        <v>27.614808172043009</v>
      </c>
      <c r="BB105" s="13">
        <v>19.848736344086021</v>
      </c>
      <c r="BC105" s="13">
        <f t="shared" si="15"/>
        <v>23.731772258064517</v>
      </c>
    </row>
    <row r="106" spans="1:55">
      <c r="A106" s="3"/>
      <c r="B106" s="11"/>
      <c r="C106" s="10">
        <f t="shared" si="9"/>
        <v>2029</v>
      </c>
      <c r="D106" s="12">
        <v>47270</v>
      </c>
      <c r="E106" s="13">
        <v>3.9607999999999999</v>
      </c>
      <c r="F106" s="13">
        <v>38.34919</v>
      </c>
      <c r="G106" s="13">
        <v>39.155589999999997</v>
      </c>
      <c r="H106" s="13">
        <v>22.507650000000002</v>
      </c>
      <c r="I106" s="13">
        <v>19.189979999999998</v>
      </c>
      <c r="J106" s="13">
        <v>38.689669999999992</v>
      </c>
      <c r="K106" s="13">
        <v>21.106856000000001</v>
      </c>
      <c r="L106" s="13">
        <f t="shared" si="10"/>
        <v>29.898262999999996</v>
      </c>
      <c r="M106" s="13">
        <v>3.9607649892375325</v>
      </c>
      <c r="N106" s="13">
        <v>41.331569999999999</v>
      </c>
      <c r="O106" s="13">
        <v>46.585630000000002</v>
      </c>
      <c r="P106" s="13">
        <v>26.079730000000001</v>
      </c>
      <c r="Q106" s="13">
        <v>21.638010000000001</v>
      </c>
      <c r="R106" s="13">
        <v>43.549950888888887</v>
      </c>
      <c r="S106" s="13">
        <v>24.204337111111116</v>
      </c>
      <c r="T106" s="13">
        <f t="shared" si="11"/>
        <v>33.877144000000001</v>
      </c>
      <c r="U106" s="13">
        <v>4.7916947072593929</v>
      </c>
      <c r="V106" s="13">
        <v>50.024099999999997</v>
      </c>
      <c r="W106" s="13">
        <v>56.162329999999997</v>
      </c>
      <c r="X106" s="13">
        <v>35.120579999999997</v>
      </c>
      <c r="Y106" s="13">
        <v>28.105440000000002</v>
      </c>
      <c r="Z106" s="13">
        <v>52.615797111111107</v>
      </c>
      <c r="AA106" s="13">
        <v>32.158632000000004</v>
      </c>
      <c r="AB106" s="13">
        <f t="shared" si="12"/>
        <v>42.387214555555559</v>
      </c>
      <c r="AC106" s="14">
        <v>2.423545010897092</v>
      </c>
      <c r="AD106" s="14">
        <v>27.52927</v>
      </c>
      <c r="AE106" s="14">
        <v>31.04448</v>
      </c>
      <c r="AF106" s="14">
        <v>13.290609999999999</v>
      </c>
      <c r="AG106" s="14">
        <v>12.035130000000001</v>
      </c>
      <c r="AH106" s="14">
        <v>29.013469777777779</v>
      </c>
      <c r="AI106" s="14">
        <v>12.760518444444445</v>
      </c>
      <c r="AJ106" s="13">
        <f t="shared" si="13"/>
        <v>20.886994111111111</v>
      </c>
      <c r="AK106" s="13">
        <v>3.9607649892375325</v>
      </c>
      <c r="AL106" s="14">
        <v>62.428269999999998</v>
      </c>
      <c r="AM106" s="14">
        <v>67.471040000000002</v>
      </c>
      <c r="AN106" s="14">
        <v>44.169837999999999</v>
      </c>
      <c r="AO106" s="14">
        <v>34.706200000000003</v>
      </c>
      <c r="AP106" s="14">
        <v>64.557439555555547</v>
      </c>
      <c r="AQ106" s="14">
        <v>40.174079733333336</v>
      </c>
      <c r="AR106" s="13">
        <f t="shared" si="14"/>
        <v>52.365759644444438</v>
      </c>
      <c r="AT106" s="7">
        <v>0</v>
      </c>
      <c r="AV106" s="13">
        <v>3.2591999999999999</v>
      </c>
      <c r="AW106" s="13">
        <v>52.791550000000001</v>
      </c>
      <c r="AX106" s="13">
        <v>52.791550000000001</v>
      </c>
      <c r="AY106" s="13">
        <v>13.549609999999999</v>
      </c>
      <c r="AZ106" s="13">
        <v>13.549609999999999</v>
      </c>
      <c r="BA106" s="13">
        <v>52.791549999999994</v>
      </c>
      <c r="BB106" s="13">
        <v>13.549609999999999</v>
      </c>
      <c r="BC106" s="13">
        <f t="shared" si="15"/>
        <v>33.170579999999994</v>
      </c>
    </row>
    <row r="107" spans="1:55">
      <c r="A107" s="3"/>
      <c r="B107" s="11"/>
      <c r="C107" s="10">
        <f t="shared" si="9"/>
        <v>2029</v>
      </c>
      <c r="D107" s="12">
        <v>47300</v>
      </c>
      <c r="E107" s="13">
        <v>4.0993000000000004</v>
      </c>
      <c r="F107" s="13">
        <v>149.8553</v>
      </c>
      <c r="G107" s="13">
        <v>54.943040000000003</v>
      </c>
      <c r="H107" s="13">
        <v>120.43559999999999</v>
      </c>
      <c r="I107" s="13">
        <v>31.962869999999999</v>
      </c>
      <c r="J107" s="13">
        <v>105.97113677419354</v>
      </c>
      <c r="K107" s="13">
        <v>79.528853870967737</v>
      </c>
      <c r="L107" s="13">
        <f t="shared" si="10"/>
        <v>92.749995322580645</v>
      </c>
      <c r="M107" s="13">
        <v>4.0992532755745099</v>
      </c>
      <c r="N107" s="13">
        <v>148.2585</v>
      </c>
      <c r="O107" s="13">
        <v>59.209299999999999</v>
      </c>
      <c r="P107" s="13">
        <v>118.3746</v>
      </c>
      <c r="Q107" s="13">
        <v>33.900010000000002</v>
      </c>
      <c r="R107" s="13">
        <v>107.08521397849461</v>
      </c>
      <c r="S107" s="13">
        <v>79.316456236559148</v>
      </c>
      <c r="T107" s="13">
        <f t="shared" si="11"/>
        <v>93.200835107526871</v>
      </c>
      <c r="U107" s="13">
        <v>4.9578806508637649</v>
      </c>
      <c r="V107" s="13">
        <v>163.75149999999999</v>
      </c>
      <c r="W107" s="13">
        <v>68.320189999999997</v>
      </c>
      <c r="X107" s="13">
        <v>130.83449999999999</v>
      </c>
      <c r="Y107" s="13">
        <v>42.086280000000002</v>
      </c>
      <c r="Z107" s="13">
        <v>119.62734591397849</v>
      </c>
      <c r="AA107" s="13">
        <v>89.800376774193552</v>
      </c>
      <c r="AB107" s="13">
        <f t="shared" si="12"/>
        <v>104.71386134408601</v>
      </c>
      <c r="AC107" s="14">
        <v>2.506637982699278</v>
      </c>
      <c r="AD107" s="14">
        <v>110.52670000000001</v>
      </c>
      <c r="AE107" s="14">
        <v>39.836530000000003</v>
      </c>
      <c r="AF107" s="14">
        <v>88.908550000000005</v>
      </c>
      <c r="AG107" s="14">
        <v>20.193580000000001</v>
      </c>
      <c r="AH107" s="14">
        <v>77.841997741935486</v>
      </c>
      <c r="AI107" s="14">
        <v>57.137112258064526</v>
      </c>
      <c r="AJ107" s="13">
        <f t="shared" si="13"/>
        <v>67.48955500000001</v>
      </c>
      <c r="AK107" s="13">
        <v>4.0992532755745099</v>
      </c>
      <c r="AL107" s="14">
        <v>118.562782</v>
      </c>
      <c r="AM107" s="14">
        <v>79.517039999999994</v>
      </c>
      <c r="AN107" s="14">
        <v>99.677530000000004</v>
      </c>
      <c r="AO107" s="14">
        <v>49.555713699999998</v>
      </c>
      <c r="AP107" s="14">
        <v>100.50937440860214</v>
      </c>
      <c r="AQ107" s="14">
        <v>76.502926764516133</v>
      </c>
      <c r="AR107" s="13">
        <f t="shared" si="14"/>
        <v>88.50615058655913</v>
      </c>
      <c r="AT107" s="7">
        <v>0</v>
      </c>
      <c r="AV107" s="13">
        <v>3.3696999999999999</v>
      </c>
      <c r="AW107" s="13">
        <v>146.56549999999999</v>
      </c>
      <c r="AX107" s="13">
        <v>77.009280000000004</v>
      </c>
      <c r="AY107" s="13">
        <v>69.040629999999993</v>
      </c>
      <c r="AZ107" s="13">
        <v>46.576369999999997</v>
      </c>
      <c r="BA107" s="13">
        <v>114.40509720430106</v>
      </c>
      <c r="BB107" s="13">
        <v>58.653929139784942</v>
      </c>
      <c r="BC107" s="13">
        <f t="shared" si="15"/>
        <v>86.529513172042996</v>
      </c>
    </row>
    <row r="108" spans="1:55">
      <c r="A108" s="3"/>
      <c r="B108" s="11"/>
      <c r="C108" s="10">
        <f t="shared" si="9"/>
        <v>2029</v>
      </c>
      <c r="D108" s="12">
        <v>47331</v>
      </c>
      <c r="E108" s="13">
        <v>4.1822999999999997</v>
      </c>
      <c r="F108" s="13">
        <v>215.0299</v>
      </c>
      <c r="G108" s="13">
        <v>66.788550000000001</v>
      </c>
      <c r="H108" s="13">
        <v>199.4443</v>
      </c>
      <c r="I108" s="13">
        <v>47.770580000000002</v>
      </c>
      <c r="J108" s="13">
        <v>152.86417258064517</v>
      </c>
      <c r="K108" s="13">
        <v>135.83919161290322</v>
      </c>
      <c r="L108" s="13">
        <f t="shared" si="10"/>
        <v>144.3516820967742</v>
      </c>
      <c r="M108" s="13">
        <v>4.1823462473766959</v>
      </c>
      <c r="N108" s="13">
        <v>214.0421</v>
      </c>
      <c r="O108" s="13">
        <v>71.45187</v>
      </c>
      <c r="P108" s="13">
        <v>197.7552</v>
      </c>
      <c r="Q108" s="13">
        <v>49.419849999999997</v>
      </c>
      <c r="R108" s="13">
        <v>154.24619709677421</v>
      </c>
      <c r="S108" s="13">
        <v>135.55005322580647</v>
      </c>
      <c r="T108" s="13">
        <f t="shared" si="11"/>
        <v>144.89812516129035</v>
      </c>
      <c r="U108" s="13">
        <v>5.054822451299648</v>
      </c>
      <c r="V108" s="13">
        <v>235.68709999999999</v>
      </c>
      <c r="W108" s="13">
        <v>84.979759999999999</v>
      </c>
      <c r="X108" s="13">
        <v>217.0205</v>
      </c>
      <c r="Y108" s="13">
        <v>61.50132</v>
      </c>
      <c r="Z108" s="13">
        <v>172.48724774193548</v>
      </c>
      <c r="AA108" s="13">
        <v>151.80277935483872</v>
      </c>
      <c r="AB108" s="13">
        <f t="shared" si="12"/>
        <v>162.14501354838711</v>
      </c>
      <c r="AC108" s="14">
        <v>2.5620332972340685</v>
      </c>
      <c r="AD108" s="14">
        <v>169.58959999999999</v>
      </c>
      <c r="AE108" s="14">
        <v>47.097470000000001</v>
      </c>
      <c r="AF108" s="14">
        <v>155.20310000000001</v>
      </c>
      <c r="AG108" s="14">
        <v>30.421949999999999</v>
      </c>
      <c r="AH108" s="14">
        <v>118.22193258064517</v>
      </c>
      <c r="AI108" s="14">
        <v>102.87552096774193</v>
      </c>
      <c r="AJ108" s="13">
        <f t="shared" si="13"/>
        <v>110.54872677419355</v>
      </c>
      <c r="AK108" s="13">
        <v>4.1823462473766959</v>
      </c>
      <c r="AL108" s="14">
        <v>156.09137000000001</v>
      </c>
      <c r="AM108" s="14">
        <v>88.800169999999994</v>
      </c>
      <c r="AN108" s="14">
        <v>143.361313</v>
      </c>
      <c r="AO108" s="14">
        <v>60.528619999999997</v>
      </c>
      <c r="AP108" s="14">
        <v>127.87247967741938</v>
      </c>
      <c r="AQ108" s="14">
        <v>108.62502238709676</v>
      </c>
      <c r="AR108" s="13">
        <f t="shared" si="14"/>
        <v>118.24875103225807</v>
      </c>
      <c r="AT108" s="7">
        <v>0</v>
      </c>
      <c r="AV108" s="13">
        <v>3.4081999999999999</v>
      </c>
      <c r="AW108" s="13">
        <v>152.7079</v>
      </c>
      <c r="AX108" s="13">
        <v>152.7079</v>
      </c>
      <c r="AY108" s="13">
        <v>96.349149999999995</v>
      </c>
      <c r="AZ108" s="13">
        <v>96.349149999999995</v>
      </c>
      <c r="BA108" s="13">
        <v>152.7079</v>
      </c>
      <c r="BB108" s="13">
        <v>96.349150000000009</v>
      </c>
      <c r="BC108" s="13">
        <f t="shared" si="15"/>
        <v>124.528525</v>
      </c>
    </row>
    <row r="109" spans="1:55">
      <c r="A109" s="3"/>
      <c r="B109" s="11"/>
      <c r="C109" s="10">
        <f t="shared" si="9"/>
        <v>2029</v>
      </c>
      <c r="D109" s="12">
        <v>47362</v>
      </c>
      <c r="E109" s="13">
        <v>4.1269999999999998</v>
      </c>
      <c r="F109" s="13">
        <v>66.912620000000004</v>
      </c>
      <c r="G109" s="13">
        <v>48.655290000000001</v>
      </c>
      <c r="H109" s="13">
        <v>48.881390000000003</v>
      </c>
      <c r="I109" s="13">
        <v>31.872879999999999</v>
      </c>
      <c r="J109" s="13">
        <v>58.392532666666668</v>
      </c>
      <c r="K109" s="13">
        <v>40.944085333333341</v>
      </c>
      <c r="L109" s="13">
        <f t="shared" si="10"/>
        <v>49.668309000000008</v>
      </c>
      <c r="M109" s="13">
        <v>4.126950932841905</v>
      </c>
      <c r="N109" s="13">
        <v>72.862719999999996</v>
      </c>
      <c r="O109" s="13">
        <v>56.444279999999999</v>
      </c>
      <c r="P109" s="13">
        <v>53.723230000000001</v>
      </c>
      <c r="Q109" s="13">
        <v>37.249389999999998</v>
      </c>
      <c r="R109" s="13">
        <v>65.200781333333325</v>
      </c>
      <c r="S109" s="13">
        <v>46.035437999999999</v>
      </c>
      <c r="T109" s="13">
        <f t="shared" si="11"/>
        <v>55.618109666666662</v>
      </c>
      <c r="U109" s="13">
        <v>4.98557830813116</v>
      </c>
      <c r="V109" s="13">
        <v>89.832049999999995</v>
      </c>
      <c r="W109" s="13">
        <v>70.749160000000003</v>
      </c>
      <c r="X109" s="13">
        <v>68.914779999999993</v>
      </c>
      <c r="Y109" s="13">
        <v>46.141829999999999</v>
      </c>
      <c r="Z109" s="13">
        <v>80.926701333333327</v>
      </c>
      <c r="AA109" s="13">
        <v>58.28740333333333</v>
      </c>
      <c r="AB109" s="13">
        <f t="shared" si="12"/>
        <v>69.607052333333328</v>
      </c>
      <c r="AC109" s="14">
        <v>2.5204868113329755</v>
      </c>
      <c r="AD109" s="14">
        <v>50.421869999999998</v>
      </c>
      <c r="AE109" s="14">
        <v>38.092350000000003</v>
      </c>
      <c r="AF109" s="14">
        <v>32.67783</v>
      </c>
      <c r="AG109" s="14">
        <v>21.620170000000002</v>
      </c>
      <c r="AH109" s="14">
        <v>44.668093999999996</v>
      </c>
      <c r="AI109" s="14">
        <v>27.517588666666672</v>
      </c>
      <c r="AJ109" s="13">
        <f t="shared" si="13"/>
        <v>36.092841333333332</v>
      </c>
      <c r="AK109" s="13">
        <v>4.126950932841905</v>
      </c>
      <c r="AL109" s="14">
        <v>100.188728</v>
      </c>
      <c r="AM109" s="14">
        <v>87.498670000000004</v>
      </c>
      <c r="AN109" s="14">
        <v>80.1798</v>
      </c>
      <c r="AO109" s="14">
        <v>58.728670000000001</v>
      </c>
      <c r="AP109" s="14">
        <v>94.266700933333325</v>
      </c>
      <c r="AQ109" s="14">
        <v>70.169272666666672</v>
      </c>
      <c r="AR109" s="13">
        <f t="shared" si="14"/>
        <v>82.217986800000006</v>
      </c>
      <c r="AT109" s="7">
        <v>0</v>
      </c>
      <c r="AV109" s="13">
        <v>3.3523000000000001</v>
      </c>
      <c r="AW109" s="13">
        <v>130.0412</v>
      </c>
      <c r="AX109" s="13">
        <v>76.23621</v>
      </c>
      <c r="AY109" s="13">
        <v>89.486689999999996</v>
      </c>
      <c r="AZ109" s="13">
        <v>65.077759999999998</v>
      </c>
      <c r="BA109" s="13">
        <v>104.93220466666666</v>
      </c>
      <c r="BB109" s="13">
        <v>78.095856000000012</v>
      </c>
      <c r="BC109" s="13">
        <f t="shared" si="15"/>
        <v>91.514030333333338</v>
      </c>
    </row>
    <row r="110" spans="1:55">
      <c r="A110" s="3"/>
      <c r="B110" s="11"/>
      <c r="C110" s="10">
        <f t="shared" si="9"/>
        <v>2029</v>
      </c>
      <c r="D110" s="12">
        <v>47392</v>
      </c>
      <c r="E110" s="13">
        <v>4.1684999999999999</v>
      </c>
      <c r="F110" s="13">
        <v>46.599119999999999</v>
      </c>
      <c r="G110" s="13">
        <v>40.707270000000001</v>
      </c>
      <c r="H110" s="13">
        <v>44.868980000000001</v>
      </c>
      <c r="I110" s="13">
        <v>34.839579999999998</v>
      </c>
      <c r="J110" s="13">
        <v>44.128344193548386</v>
      </c>
      <c r="K110" s="13">
        <v>40.663102580645159</v>
      </c>
      <c r="L110" s="13">
        <f t="shared" si="10"/>
        <v>42.395723387096773</v>
      </c>
      <c r="M110" s="13">
        <v>4.168497418742998</v>
      </c>
      <c r="N110" s="13">
        <v>53.150759999999998</v>
      </c>
      <c r="O110" s="13">
        <v>48.994430000000001</v>
      </c>
      <c r="P110" s="13">
        <v>52.517479999999999</v>
      </c>
      <c r="Q110" s="13">
        <v>39.452959999999997</v>
      </c>
      <c r="R110" s="13">
        <v>51.407782903225808</v>
      </c>
      <c r="S110" s="13">
        <v>47.038810322580638</v>
      </c>
      <c r="T110" s="13">
        <f t="shared" si="11"/>
        <v>49.223296612903226</v>
      </c>
      <c r="U110" s="13">
        <v>5.0409736226659509</v>
      </c>
      <c r="V110" s="13">
        <v>67.557239999999993</v>
      </c>
      <c r="W110" s="13">
        <v>62.559939999999997</v>
      </c>
      <c r="X110" s="13">
        <v>65.640630000000002</v>
      </c>
      <c r="Y110" s="13">
        <v>50.196190000000001</v>
      </c>
      <c r="Z110" s="13">
        <v>65.461598064516124</v>
      </c>
      <c r="AA110" s="13">
        <v>59.163929354838707</v>
      </c>
      <c r="AB110" s="13">
        <f t="shared" si="12"/>
        <v>62.312763709677412</v>
      </c>
      <c r="AC110" s="14">
        <v>2.548184468600371</v>
      </c>
      <c r="AD110" s="14">
        <v>35.99333</v>
      </c>
      <c r="AE110" s="14">
        <v>33.05462</v>
      </c>
      <c r="AF110" s="14">
        <v>31.941780000000001</v>
      </c>
      <c r="AG110" s="14">
        <v>25.020250000000001</v>
      </c>
      <c r="AH110" s="14">
        <v>34.760967741935481</v>
      </c>
      <c r="AI110" s="14">
        <v>29.039202903225803</v>
      </c>
      <c r="AJ110" s="13">
        <f t="shared" si="13"/>
        <v>31.900085322580644</v>
      </c>
      <c r="AK110" s="13">
        <v>4.168497418742998</v>
      </c>
      <c r="AL110" s="14">
        <v>90.073229999999995</v>
      </c>
      <c r="AM110" s="14">
        <v>85.472130000000007</v>
      </c>
      <c r="AN110" s="14">
        <v>85.379639999999995</v>
      </c>
      <c r="AO110" s="14">
        <v>65.58811</v>
      </c>
      <c r="AP110" s="14">
        <v>88.143736451612909</v>
      </c>
      <c r="AQ110" s="14">
        <v>77.079966129032243</v>
      </c>
      <c r="AR110" s="13">
        <f t="shared" si="14"/>
        <v>82.611851290322576</v>
      </c>
      <c r="AT110" s="7">
        <v>0</v>
      </c>
      <c r="AV110" s="13">
        <v>3.3784999999999998</v>
      </c>
      <c r="AW110" s="13">
        <v>45.13597</v>
      </c>
      <c r="AX110" s="13">
        <v>45.13597</v>
      </c>
      <c r="AY110" s="13">
        <v>49.651090000000003</v>
      </c>
      <c r="AZ110" s="13">
        <v>49.651090000000003</v>
      </c>
      <c r="BA110" s="13">
        <v>45.13597</v>
      </c>
      <c r="BB110" s="13">
        <v>49.651089999999996</v>
      </c>
      <c r="BC110" s="13">
        <f t="shared" si="15"/>
        <v>47.393529999999998</v>
      </c>
    </row>
    <row r="111" spans="1:55">
      <c r="A111" s="3"/>
      <c r="B111" s="11"/>
      <c r="C111" s="10">
        <f t="shared" si="9"/>
        <v>2029</v>
      </c>
      <c r="D111" s="12">
        <v>47423</v>
      </c>
      <c r="E111" s="13">
        <v>4.3208000000000002</v>
      </c>
      <c r="F111" s="13">
        <v>48.299050000000001</v>
      </c>
      <c r="G111" s="13">
        <v>44.160580000000003</v>
      </c>
      <c r="H111" s="13">
        <v>45.221960000000003</v>
      </c>
      <c r="I111" s="13">
        <v>38.230930000000001</v>
      </c>
      <c r="J111" s="13">
        <v>46.456541165048549</v>
      </c>
      <c r="K111" s="13">
        <v>42.109448723994454</v>
      </c>
      <c r="L111" s="13">
        <f t="shared" si="10"/>
        <v>44.282994944521505</v>
      </c>
      <c r="M111" s="13">
        <v>4.320834533713672</v>
      </c>
      <c r="N111" s="13">
        <v>55.498109999999997</v>
      </c>
      <c r="O111" s="13">
        <v>52.799309999999998</v>
      </c>
      <c r="P111" s="13">
        <v>52.508899999999997</v>
      </c>
      <c r="Q111" s="13">
        <v>43.693210000000001</v>
      </c>
      <c r="R111" s="13">
        <v>54.296563814147021</v>
      </c>
      <c r="S111" s="13">
        <v>48.584022760055475</v>
      </c>
      <c r="T111" s="13">
        <f t="shared" si="11"/>
        <v>51.440293287101248</v>
      </c>
      <c r="U111" s="13">
        <v>5.2210083949040209</v>
      </c>
      <c r="V111" s="13">
        <v>70.087540000000004</v>
      </c>
      <c r="W111" s="13">
        <v>66.413790000000006</v>
      </c>
      <c r="X111" s="13">
        <v>65.737210000000005</v>
      </c>
      <c r="Y111" s="13">
        <v>52.908119999999997</v>
      </c>
      <c r="Z111" s="13">
        <v>68.451931470180313</v>
      </c>
      <c r="AA111" s="13">
        <v>60.025506962552015</v>
      </c>
      <c r="AB111" s="13">
        <f t="shared" si="12"/>
        <v>64.238719216366164</v>
      </c>
      <c r="AC111" s="14">
        <v>2.6451262690362545</v>
      </c>
      <c r="AD111" s="14">
        <v>37.650700000000001</v>
      </c>
      <c r="AE111" s="14">
        <v>36.059829999999998</v>
      </c>
      <c r="AF111" s="14">
        <v>33.342449999999999</v>
      </c>
      <c r="AG111" s="14">
        <v>27.67529</v>
      </c>
      <c r="AH111" s="14">
        <v>36.942420846047156</v>
      </c>
      <c r="AI111" s="14">
        <v>30.819345478502083</v>
      </c>
      <c r="AJ111" s="13">
        <f t="shared" si="13"/>
        <v>33.880883162274621</v>
      </c>
      <c r="AK111" s="13">
        <v>4.320834533713672</v>
      </c>
      <c r="AL111" s="14">
        <v>92.451049999999995</v>
      </c>
      <c r="AM111" s="14">
        <v>89.803700000000006</v>
      </c>
      <c r="AN111" s="14">
        <v>83.026954700000005</v>
      </c>
      <c r="AO111" s="14">
        <v>67.998603799999998</v>
      </c>
      <c r="AP111" s="14">
        <v>91.272410124826635</v>
      </c>
      <c r="AQ111" s="14">
        <v>76.3361077667129</v>
      </c>
      <c r="AR111" s="13">
        <f t="shared" si="14"/>
        <v>83.80425894576976</v>
      </c>
      <c r="AT111" s="7">
        <v>0</v>
      </c>
      <c r="AV111" s="13">
        <v>3.6162999999999998</v>
      </c>
      <c r="AW111" s="13">
        <v>42.527290000000001</v>
      </c>
      <c r="AX111" s="13">
        <v>48.273159999999997</v>
      </c>
      <c r="AY111" s="13">
        <v>59.880839999999999</v>
      </c>
      <c r="AZ111" s="13">
        <v>63.766159999999999</v>
      </c>
      <c r="BA111" s="13">
        <v>45.085437392510407</v>
      </c>
      <c r="BB111" s="13">
        <v>61.610642662968097</v>
      </c>
      <c r="BC111" s="13">
        <f t="shared" si="15"/>
        <v>53.348040027739252</v>
      </c>
    </row>
    <row r="112" spans="1:55">
      <c r="A112" s="3"/>
      <c r="B112" s="11"/>
      <c r="C112" s="10">
        <f t="shared" si="9"/>
        <v>2029</v>
      </c>
      <c r="D112" s="12">
        <v>47453</v>
      </c>
      <c r="E112" s="13">
        <v>4.4316000000000004</v>
      </c>
      <c r="F112" s="13">
        <v>51.322090000000003</v>
      </c>
      <c r="G112" s="13">
        <v>47.752249999999997</v>
      </c>
      <c r="H112" s="13">
        <v>53.346559999999997</v>
      </c>
      <c r="I112" s="13">
        <v>41.59986</v>
      </c>
      <c r="J112" s="13">
        <v>49.671518817204294</v>
      </c>
      <c r="K112" s="13">
        <v>47.915290107526879</v>
      </c>
      <c r="L112" s="13">
        <f t="shared" si="10"/>
        <v>48.793404462365586</v>
      </c>
      <c r="M112" s="13">
        <v>4.4316251627832539</v>
      </c>
      <c r="N112" s="13">
        <v>59.464170000000003</v>
      </c>
      <c r="O112" s="13">
        <v>54.644289999999998</v>
      </c>
      <c r="P112" s="13">
        <v>60.618270000000003</v>
      </c>
      <c r="Q112" s="13">
        <v>47.776600000000002</v>
      </c>
      <c r="R112" s="13">
        <v>57.235623333333329</v>
      </c>
      <c r="S112" s="13">
        <v>54.68072365591398</v>
      </c>
      <c r="T112" s="13">
        <f t="shared" si="11"/>
        <v>55.958173494623651</v>
      </c>
      <c r="U112" s="13">
        <v>5.359496681240997</v>
      </c>
      <c r="V112" s="13">
        <v>73.080640000000002</v>
      </c>
      <c r="W112" s="13">
        <v>68.389849999999996</v>
      </c>
      <c r="X112" s="13">
        <v>73.235830000000007</v>
      </c>
      <c r="Y112" s="13">
        <v>58.368049999999997</v>
      </c>
      <c r="Z112" s="13">
        <v>70.91178010752688</v>
      </c>
      <c r="AA112" s="13">
        <v>66.361480107526873</v>
      </c>
      <c r="AB112" s="13">
        <f t="shared" si="12"/>
        <v>68.636630107526884</v>
      </c>
      <c r="AC112" s="14">
        <v>2.714370412204743</v>
      </c>
      <c r="AD112" s="14">
        <v>39.4255</v>
      </c>
      <c r="AE112" s="14">
        <v>36.990279999999998</v>
      </c>
      <c r="AF112" s="14">
        <v>37.899070000000002</v>
      </c>
      <c r="AG112" s="14">
        <v>29.960260000000002</v>
      </c>
      <c r="AH112" s="14">
        <v>38.299538064516128</v>
      </c>
      <c r="AI112" s="14">
        <v>34.22843741935484</v>
      </c>
      <c r="AJ112" s="13">
        <f t="shared" si="13"/>
        <v>36.26398774193548</v>
      </c>
      <c r="AK112" s="13">
        <v>4.4316251627832539</v>
      </c>
      <c r="AL112" s="14">
        <v>95.155500000000004</v>
      </c>
      <c r="AM112" s="14">
        <v>91.490390000000005</v>
      </c>
      <c r="AN112" s="14">
        <v>89.858239999999995</v>
      </c>
      <c r="AO112" s="14">
        <v>72.287970000000001</v>
      </c>
      <c r="AP112" s="14">
        <v>93.460879247311823</v>
      </c>
      <c r="AQ112" s="14">
        <v>81.734351720430098</v>
      </c>
      <c r="AR112" s="13">
        <f t="shared" si="14"/>
        <v>87.597615483870953</v>
      </c>
      <c r="AT112" s="7">
        <v>0</v>
      </c>
      <c r="AV112" s="13">
        <v>3.9018000000000002</v>
      </c>
      <c r="AW112" s="13">
        <v>49.73715</v>
      </c>
      <c r="AX112" s="13">
        <v>49.73715</v>
      </c>
      <c r="AY112" s="13">
        <v>95.690290000000005</v>
      </c>
      <c r="AZ112" s="13">
        <v>95.690290000000005</v>
      </c>
      <c r="BA112" s="13">
        <v>49.73715</v>
      </c>
      <c r="BB112" s="13">
        <v>95.690290000000005</v>
      </c>
      <c r="BC112" s="13">
        <f t="shared" si="15"/>
        <v>72.713719999999995</v>
      </c>
    </row>
    <row r="113" spans="1:55">
      <c r="A113" s="3"/>
      <c r="B113" s="11"/>
      <c r="C113" s="10">
        <f t="shared" si="9"/>
        <v>2030</v>
      </c>
      <c r="D113" s="12">
        <v>47484</v>
      </c>
      <c r="E113" s="13">
        <v>4.4911000000000003</v>
      </c>
      <c r="F113" s="13">
        <v>50.395319999999998</v>
      </c>
      <c r="G113" s="13">
        <v>46.319180000000003</v>
      </c>
      <c r="H113" s="13">
        <v>52.367240000000002</v>
      </c>
      <c r="I113" s="13">
        <v>37.779850000000003</v>
      </c>
      <c r="J113" s="13">
        <v>48.598312043010758</v>
      </c>
      <c r="K113" s="13">
        <v>45.936240107526885</v>
      </c>
      <c r="L113" s="13">
        <f t="shared" si="10"/>
        <v>47.267276075268825</v>
      </c>
      <c r="M113" s="13">
        <v>4.4910504864504492</v>
      </c>
      <c r="N113" s="13">
        <v>60.06035</v>
      </c>
      <c r="O113" s="13">
        <v>55.387</v>
      </c>
      <c r="P113" s="13">
        <v>61.2438</v>
      </c>
      <c r="Q113" s="13">
        <v>44.980840000000001</v>
      </c>
      <c r="R113" s="13">
        <v>58.000055913978493</v>
      </c>
      <c r="S113" s="13">
        <v>54.074107956989245</v>
      </c>
      <c r="T113" s="13">
        <f t="shared" si="11"/>
        <v>56.037081935483869</v>
      </c>
      <c r="U113" s="13">
        <v>5.369426291371358</v>
      </c>
      <c r="V113" s="13">
        <v>72.698369999999997</v>
      </c>
      <c r="W113" s="13">
        <v>68.200090000000003</v>
      </c>
      <c r="X113" s="13">
        <v>71.839200000000005</v>
      </c>
      <c r="Y113" s="13">
        <v>53.17069</v>
      </c>
      <c r="Z113" s="13">
        <v>70.715257311827955</v>
      </c>
      <c r="AA113" s="13">
        <v>63.60899666666667</v>
      </c>
      <c r="AB113" s="13">
        <f t="shared" si="12"/>
        <v>67.162126989247312</v>
      </c>
      <c r="AC113" s="14">
        <v>2.7768009316854516</v>
      </c>
      <c r="AD113" s="14">
        <v>40.416040000000002</v>
      </c>
      <c r="AE113" s="14">
        <v>37.594380000000001</v>
      </c>
      <c r="AF113" s="14">
        <v>38.802149999999997</v>
      </c>
      <c r="AG113" s="14">
        <v>28.302070000000001</v>
      </c>
      <c r="AH113" s="14">
        <v>39.1720823655914</v>
      </c>
      <c r="AI113" s="14">
        <v>34.173082473118278</v>
      </c>
      <c r="AJ113" s="13">
        <f t="shared" si="13"/>
        <v>36.672582419354839</v>
      </c>
      <c r="AK113" s="13">
        <v>4.4910504864504492</v>
      </c>
      <c r="AL113" s="14">
        <v>95.311004600000004</v>
      </c>
      <c r="AM113" s="14">
        <v>89.338840000000005</v>
      </c>
      <c r="AN113" s="14">
        <v>90.453599999999994</v>
      </c>
      <c r="AO113" s="14">
        <v>64.813419999999994</v>
      </c>
      <c r="AP113" s="14">
        <v>92.678114830107532</v>
      </c>
      <c r="AQ113" s="14">
        <v>79.149864731182788</v>
      </c>
      <c r="AR113" s="13">
        <f t="shared" si="14"/>
        <v>85.913989780645153</v>
      </c>
      <c r="AT113" s="7">
        <v>0</v>
      </c>
      <c r="AV113" s="13">
        <v>3.8645</v>
      </c>
      <c r="AW113" s="13">
        <v>54.345300000000002</v>
      </c>
      <c r="AX113" s="13">
        <v>60.96716</v>
      </c>
      <c r="AY113" s="13">
        <v>78.002039999999994</v>
      </c>
      <c r="AZ113" s="13">
        <v>77.108800000000002</v>
      </c>
      <c r="BA113" s="13">
        <v>57.264614623655916</v>
      </c>
      <c r="BB113" s="13">
        <v>77.608246021505366</v>
      </c>
      <c r="BC113" s="13">
        <f t="shared" si="15"/>
        <v>67.436430322580634</v>
      </c>
    </row>
    <row r="114" spans="1:55">
      <c r="A114" s="3"/>
      <c r="B114" s="11"/>
      <c r="C114" s="10">
        <f t="shared" si="9"/>
        <v>2030</v>
      </c>
      <c r="D114" s="12">
        <v>47515</v>
      </c>
      <c r="E114" s="13">
        <v>4.5052000000000003</v>
      </c>
      <c r="F114" s="13">
        <v>46.823639999999997</v>
      </c>
      <c r="G114" s="13">
        <v>44.856850000000001</v>
      </c>
      <c r="H114" s="13">
        <v>53.073590000000003</v>
      </c>
      <c r="I114" s="13">
        <v>41.644170000000003</v>
      </c>
      <c r="J114" s="13">
        <v>45.980729999999994</v>
      </c>
      <c r="K114" s="13">
        <v>48.175267142857152</v>
      </c>
      <c r="L114" s="13">
        <f t="shared" si="10"/>
        <v>47.077998571428573</v>
      </c>
      <c r="M114" s="13">
        <v>4.5052178381427224</v>
      </c>
      <c r="N114" s="13">
        <v>55.381920000000001</v>
      </c>
      <c r="O114" s="13">
        <v>52.003909999999998</v>
      </c>
      <c r="P114" s="13">
        <v>61.447890000000001</v>
      </c>
      <c r="Q114" s="13">
        <v>47.844720000000002</v>
      </c>
      <c r="R114" s="13">
        <v>53.934201428571427</v>
      </c>
      <c r="S114" s="13">
        <v>55.617960000000004</v>
      </c>
      <c r="T114" s="13">
        <f t="shared" si="11"/>
        <v>54.776080714285712</v>
      </c>
      <c r="U114" s="13">
        <v>5.3835936430636302</v>
      </c>
      <c r="V114" s="13">
        <v>66.919290000000004</v>
      </c>
      <c r="W114" s="13">
        <v>64.469769999999997</v>
      </c>
      <c r="X114" s="13">
        <v>70.720920000000007</v>
      </c>
      <c r="Y114" s="13">
        <v>58.925719999999998</v>
      </c>
      <c r="Z114" s="13">
        <v>65.869495714285719</v>
      </c>
      <c r="AA114" s="13">
        <v>65.665834285714283</v>
      </c>
      <c r="AB114" s="13">
        <f t="shared" si="12"/>
        <v>65.767664999999994</v>
      </c>
      <c r="AC114" s="14">
        <v>2.7768009316854516</v>
      </c>
      <c r="AD114" s="14">
        <v>36.727690000000003</v>
      </c>
      <c r="AE114" s="14">
        <v>34.379309999999997</v>
      </c>
      <c r="AF114" s="14">
        <v>39.958350000000003</v>
      </c>
      <c r="AG114" s="14">
        <v>29.524419999999999</v>
      </c>
      <c r="AH114" s="14">
        <v>35.721241428571425</v>
      </c>
      <c r="AI114" s="14">
        <v>35.486665714285721</v>
      </c>
      <c r="AJ114" s="13">
        <f t="shared" si="13"/>
        <v>35.603953571428576</v>
      </c>
      <c r="AK114" s="13">
        <v>4.5052178381427224</v>
      </c>
      <c r="AL114" s="14">
        <v>86.426339999999996</v>
      </c>
      <c r="AM114" s="14">
        <v>84.403949999999995</v>
      </c>
      <c r="AN114" s="14">
        <v>85.723460000000003</v>
      </c>
      <c r="AO114" s="14">
        <v>73.487179999999995</v>
      </c>
      <c r="AP114" s="14">
        <v>85.559601428571426</v>
      </c>
      <c r="AQ114" s="14">
        <v>80.479340000000008</v>
      </c>
      <c r="AR114" s="13">
        <f t="shared" si="14"/>
        <v>83.019470714285717</v>
      </c>
      <c r="AT114" s="7">
        <v>0</v>
      </c>
      <c r="AV114" s="13">
        <v>3.8601000000000001</v>
      </c>
      <c r="AW114" s="13">
        <v>44.187170000000002</v>
      </c>
      <c r="AX114" s="13">
        <v>44.187170000000002</v>
      </c>
      <c r="AY114" s="13">
        <v>62.652439999999999</v>
      </c>
      <c r="AZ114" s="13">
        <v>62.652439999999999</v>
      </c>
      <c r="BA114" s="13">
        <v>44.187170000000002</v>
      </c>
      <c r="BB114" s="13">
        <v>62.652439999999991</v>
      </c>
      <c r="BC114" s="13">
        <f t="shared" si="15"/>
        <v>53.419804999999997</v>
      </c>
    </row>
    <row r="115" spans="1:55">
      <c r="A115" s="3"/>
      <c r="B115" s="11"/>
      <c r="C115" s="10">
        <f t="shared" si="9"/>
        <v>2030</v>
      </c>
      <c r="D115" s="12">
        <v>47543</v>
      </c>
      <c r="E115" s="13">
        <v>4.4059999999999997</v>
      </c>
      <c r="F115" s="13">
        <v>33.14011</v>
      </c>
      <c r="G115" s="13">
        <v>38.307699999999997</v>
      </c>
      <c r="H115" s="13">
        <v>33.177889999999998</v>
      </c>
      <c r="I115" s="13">
        <v>31.175329999999999</v>
      </c>
      <c r="J115" s="13">
        <v>35.414406002691791</v>
      </c>
      <c r="K115" s="13">
        <v>32.296547981157467</v>
      </c>
      <c r="L115" s="13">
        <f t="shared" si="10"/>
        <v>33.855476991924633</v>
      </c>
      <c r="M115" s="13">
        <v>4.4060463762968132</v>
      </c>
      <c r="N115" s="13">
        <v>41.487499999999997</v>
      </c>
      <c r="O115" s="13">
        <v>47.022539999999999</v>
      </c>
      <c r="P115" s="13">
        <v>41.338050000000003</v>
      </c>
      <c r="Q115" s="13">
        <v>35.581339999999997</v>
      </c>
      <c r="R115" s="13">
        <v>43.9235135666218</v>
      </c>
      <c r="S115" s="13">
        <v>38.804477765814269</v>
      </c>
      <c r="T115" s="13">
        <f t="shared" si="11"/>
        <v>41.363995666218031</v>
      </c>
      <c r="U115" s="13">
        <v>5.2560874778331756</v>
      </c>
      <c r="V115" s="13">
        <v>52.02854</v>
      </c>
      <c r="W115" s="13">
        <v>60.153770000000002</v>
      </c>
      <c r="X115" s="13">
        <v>54.473869999999998</v>
      </c>
      <c r="Y115" s="13">
        <v>45.281399999999998</v>
      </c>
      <c r="Z115" s="13">
        <v>55.604516056527594</v>
      </c>
      <c r="AA115" s="13">
        <v>50.428193432032302</v>
      </c>
      <c r="AB115" s="13">
        <f t="shared" si="12"/>
        <v>53.016354744279951</v>
      </c>
      <c r="AC115" s="14">
        <v>2.7201315249163605</v>
      </c>
      <c r="AD115" s="14">
        <v>26.807020000000001</v>
      </c>
      <c r="AE115" s="14">
        <v>30.731169999999999</v>
      </c>
      <c r="AF115" s="14">
        <v>23.818860000000001</v>
      </c>
      <c r="AG115" s="14">
        <v>20.802199999999999</v>
      </c>
      <c r="AH115" s="14">
        <v>28.534068519515476</v>
      </c>
      <c r="AI115" s="14">
        <v>22.491204791386274</v>
      </c>
      <c r="AJ115" s="13">
        <f t="shared" si="13"/>
        <v>25.512636655450876</v>
      </c>
      <c r="AK115" s="13">
        <v>4.4060463762968132</v>
      </c>
      <c r="AL115" s="14">
        <v>56.900019999999998</v>
      </c>
      <c r="AM115" s="14">
        <v>74.769970000000001</v>
      </c>
      <c r="AN115" s="14">
        <v>58.276592299999997</v>
      </c>
      <c r="AO115" s="14">
        <v>52.8528175</v>
      </c>
      <c r="AP115" s="14">
        <v>64.764722086137283</v>
      </c>
      <c r="AQ115" s="14">
        <v>55.889547401480485</v>
      </c>
      <c r="AR115" s="13">
        <f t="shared" si="14"/>
        <v>60.327134743808884</v>
      </c>
      <c r="AT115" s="7">
        <v>0</v>
      </c>
      <c r="AV115" s="13">
        <v>3.6896</v>
      </c>
      <c r="AW115" s="13">
        <v>24.898849999999999</v>
      </c>
      <c r="AX115" s="13">
        <v>41.285710000000002</v>
      </c>
      <c r="AY115" s="13">
        <v>36.180669999999999</v>
      </c>
      <c r="AZ115" s="13">
        <v>47.78978</v>
      </c>
      <c r="BA115" s="13">
        <v>32.11083279946164</v>
      </c>
      <c r="BB115" s="13">
        <v>41.289928371467028</v>
      </c>
      <c r="BC115" s="13">
        <f t="shared" si="15"/>
        <v>36.70038058546433</v>
      </c>
    </row>
    <row r="116" spans="1:55">
      <c r="A116" s="3"/>
      <c r="B116" s="11"/>
      <c r="C116" s="10">
        <f t="shared" si="9"/>
        <v>2030</v>
      </c>
      <c r="D116" s="12">
        <v>47574</v>
      </c>
      <c r="E116" s="13">
        <v>4.1651999999999996</v>
      </c>
      <c r="F116" s="13">
        <v>24.56427</v>
      </c>
      <c r="G116" s="13">
        <v>34.482550000000003</v>
      </c>
      <c r="H116" s="13">
        <v>17.431889999999999</v>
      </c>
      <c r="I116" s="13">
        <v>18.681450000000002</v>
      </c>
      <c r="J116" s="13">
        <v>28.751988222222224</v>
      </c>
      <c r="K116" s="13">
        <v>17.959481999999998</v>
      </c>
      <c r="L116" s="13">
        <f t="shared" si="10"/>
        <v>23.355735111111109</v>
      </c>
      <c r="M116" s="13">
        <v>4.1652013975281772</v>
      </c>
      <c r="N116" s="13">
        <v>30.277809999999999</v>
      </c>
      <c r="O116" s="13">
        <v>41.064030000000002</v>
      </c>
      <c r="P116" s="13">
        <v>22.624079999999999</v>
      </c>
      <c r="Q116" s="13">
        <v>22.773820000000001</v>
      </c>
      <c r="R116" s="13">
        <v>34.83199177777778</v>
      </c>
      <c r="S116" s="13">
        <v>22.687303555555552</v>
      </c>
      <c r="T116" s="13">
        <f t="shared" si="11"/>
        <v>28.759647666666666</v>
      </c>
      <c r="U116" s="13">
        <v>4.9727404439877212</v>
      </c>
      <c r="V116" s="13">
        <v>35.60568</v>
      </c>
      <c r="W116" s="13">
        <v>48.059539999999998</v>
      </c>
      <c r="X116" s="13">
        <v>28.767050000000001</v>
      </c>
      <c r="Y116" s="13">
        <v>27.484249999999999</v>
      </c>
      <c r="Z116" s="13">
        <v>40.863976444444447</v>
      </c>
      <c r="AA116" s="13">
        <v>28.225423333333332</v>
      </c>
      <c r="AB116" s="13">
        <f t="shared" si="12"/>
        <v>34.544699888888886</v>
      </c>
      <c r="AC116" s="14">
        <v>2.564290656301361</v>
      </c>
      <c r="AD116" s="14">
        <v>19.869689999999999</v>
      </c>
      <c r="AE116" s="14">
        <v>27.64255</v>
      </c>
      <c r="AF116" s="14">
        <v>11.626110000000001</v>
      </c>
      <c r="AG116" s="14">
        <v>12.702220000000001</v>
      </c>
      <c r="AH116" s="14">
        <v>23.151564222222223</v>
      </c>
      <c r="AI116" s="14">
        <v>12.080467555555556</v>
      </c>
      <c r="AJ116" s="13">
        <f t="shared" si="13"/>
        <v>17.616015888888889</v>
      </c>
      <c r="AK116" s="13">
        <v>4.1652013975281772</v>
      </c>
      <c r="AL116" s="14">
        <v>39.772522000000002</v>
      </c>
      <c r="AM116" s="14">
        <v>53.277973199999998</v>
      </c>
      <c r="AN116" s="14">
        <v>32.130424499999997</v>
      </c>
      <c r="AO116" s="14">
        <v>28.951599999999999</v>
      </c>
      <c r="AP116" s="14">
        <v>45.47482361777778</v>
      </c>
      <c r="AQ116" s="14">
        <v>30.788254155555553</v>
      </c>
      <c r="AR116" s="13">
        <f t="shared" si="14"/>
        <v>38.131538886666668</v>
      </c>
      <c r="AT116" s="7">
        <v>0</v>
      </c>
      <c r="AV116" s="13">
        <v>3.3959000000000001</v>
      </c>
      <c r="AW116" s="13">
        <v>15.32137</v>
      </c>
      <c r="AX116" s="13">
        <v>15.32137</v>
      </c>
      <c r="AY116" s="13">
        <v>19.214950000000002</v>
      </c>
      <c r="AZ116" s="13">
        <v>19.214950000000002</v>
      </c>
      <c r="BA116" s="13">
        <v>15.321370000000002</v>
      </c>
      <c r="BB116" s="13">
        <v>19.214949999999998</v>
      </c>
      <c r="BC116" s="13">
        <f t="shared" si="15"/>
        <v>17.268160000000002</v>
      </c>
    </row>
    <row r="117" spans="1:55">
      <c r="A117" s="3"/>
      <c r="B117" s="11"/>
      <c r="C117" s="10">
        <f t="shared" si="9"/>
        <v>2030</v>
      </c>
      <c r="D117" s="12">
        <v>47604</v>
      </c>
      <c r="E117" s="13">
        <v>4.1935000000000002</v>
      </c>
      <c r="F117" s="13">
        <v>23.180330000000001</v>
      </c>
      <c r="G117" s="13">
        <v>34.859450000000002</v>
      </c>
      <c r="H117" s="13">
        <v>11.37814</v>
      </c>
      <c r="I117" s="13">
        <v>11.47541</v>
      </c>
      <c r="J117" s="13">
        <v>28.329189354838714</v>
      </c>
      <c r="K117" s="13">
        <v>11.421022473118279</v>
      </c>
      <c r="L117" s="13">
        <f t="shared" si="10"/>
        <v>19.875105913978498</v>
      </c>
      <c r="M117" s="13">
        <v>4.1935361009127226</v>
      </c>
      <c r="N117" s="13">
        <v>27.44492</v>
      </c>
      <c r="O117" s="13">
        <v>38.728679999999997</v>
      </c>
      <c r="P117" s="13">
        <v>14.419180000000001</v>
      </c>
      <c r="Q117" s="13">
        <v>12.99287</v>
      </c>
      <c r="R117" s="13">
        <v>32.419480860215053</v>
      </c>
      <c r="S117" s="13">
        <v>13.790376666666667</v>
      </c>
      <c r="T117" s="13">
        <f t="shared" si="11"/>
        <v>23.10492876344086</v>
      </c>
      <c r="U117" s="13">
        <v>5.0152424990645397</v>
      </c>
      <c r="V117" s="13">
        <v>33.189900000000002</v>
      </c>
      <c r="W117" s="13">
        <v>45.065770000000001</v>
      </c>
      <c r="X117" s="13">
        <v>19.178799999999999</v>
      </c>
      <c r="Y117" s="13">
        <v>17.16573</v>
      </c>
      <c r="Z117" s="13">
        <v>38.42549860215054</v>
      </c>
      <c r="AA117" s="13">
        <v>18.29131752688172</v>
      </c>
      <c r="AB117" s="13">
        <f t="shared" si="12"/>
        <v>28.35840806451613</v>
      </c>
      <c r="AC117" s="14">
        <v>2.5926253596859063</v>
      </c>
      <c r="AD117" s="14">
        <v>19.086069999999999</v>
      </c>
      <c r="AE117" s="14">
        <v>28.78415</v>
      </c>
      <c r="AF117" s="14">
        <v>7.7638160000000003</v>
      </c>
      <c r="AG117" s="14">
        <v>8.7730060000000005</v>
      </c>
      <c r="AH117" s="14">
        <v>23.361567634408601</v>
      </c>
      <c r="AI117" s="14">
        <v>8.2087277204301081</v>
      </c>
      <c r="AJ117" s="13">
        <f t="shared" si="13"/>
        <v>15.785147677419355</v>
      </c>
      <c r="AK117" s="13">
        <v>4.1935361009127226</v>
      </c>
      <c r="AL117" s="14">
        <v>38.749435400000003</v>
      </c>
      <c r="AM117" s="14">
        <v>50.053947399999998</v>
      </c>
      <c r="AN117" s="14">
        <v>22.293575300000001</v>
      </c>
      <c r="AO117" s="14">
        <v>20.260612500000001</v>
      </c>
      <c r="AP117" s="14">
        <v>43.73314499139785</v>
      </c>
      <c r="AQ117" s="14">
        <v>21.397322882795699</v>
      </c>
      <c r="AR117" s="13">
        <f t="shared" si="14"/>
        <v>32.565233937096778</v>
      </c>
      <c r="AT117" s="7">
        <v>0</v>
      </c>
      <c r="AV117" s="13">
        <v>3.4192</v>
      </c>
      <c r="AW117" s="13">
        <v>18.618670000000002</v>
      </c>
      <c r="AX117" s="13">
        <v>31.015470000000001</v>
      </c>
      <c r="AY117" s="13">
        <v>12.194789999999999</v>
      </c>
      <c r="AZ117" s="13">
        <v>15.98596</v>
      </c>
      <c r="BA117" s="13">
        <v>24.083925913978497</v>
      </c>
      <c r="BB117" s="13">
        <v>13.866166021505375</v>
      </c>
      <c r="BC117" s="13">
        <f t="shared" si="15"/>
        <v>18.975045967741934</v>
      </c>
    </row>
    <row r="118" spans="1:55">
      <c r="A118" s="3"/>
      <c r="B118" s="11"/>
      <c r="C118" s="10">
        <f t="shared" si="9"/>
        <v>2030</v>
      </c>
      <c r="D118" s="12">
        <v>47635</v>
      </c>
      <c r="E118" s="13">
        <v>4.2359999999999998</v>
      </c>
      <c r="F118" s="13">
        <v>38.901420000000002</v>
      </c>
      <c r="G118" s="13">
        <v>41.978200000000001</v>
      </c>
      <c r="H118" s="13">
        <v>22.38824</v>
      </c>
      <c r="I118" s="13">
        <v>19.122579999999999</v>
      </c>
      <c r="J118" s="13">
        <v>40.268877777777782</v>
      </c>
      <c r="K118" s="13">
        <v>20.936835555555554</v>
      </c>
      <c r="L118" s="13">
        <f t="shared" si="10"/>
        <v>30.602856666666668</v>
      </c>
      <c r="M118" s="13">
        <v>4.236038155989541</v>
      </c>
      <c r="N118" s="13">
        <v>42.425699999999999</v>
      </c>
      <c r="O118" s="13">
        <v>49.223610000000001</v>
      </c>
      <c r="P118" s="13">
        <v>26.705639999999999</v>
      </c>
      <c r="Q118" s="13">
        <v>23.065010000000001</v>
      </c>
      <c r="R118" s="13">
        <v>45.446993333333339</v>
      </c>
      <c r="S118" s="13">
        <v>25.087582222222224</v>
      </c>
      <c r="T118" s="13">
        <f t="shared" si="11"/>
        <v>35.267287777777781</v>
      </c>
      <c r="U118" s="13">
        <v>5.0577445541413582</v>
      </c>
      <c r="V118" s="13">
        <v>52.195309999999999</v>
      </c>
      <c r="W118" s="13">
        <v>58.503239999999998</v>
      </c>
      <c r="X118" s="13">
        <v>36.737450000000003</v>
      </c>
      <c r="Y118" s="13">
        <v>28.833819999999999</v>
      </c>
      <c r="Z118" s="13">
        <v>54.998834444444448</v>
      </c>
      <c r="AA118" s="13">
        <v>33.224725555555558</v>
      </c>
      <c r="AB118" s="13">
        <f t="shared" si="12"/>
        <v>44.111780000000003</v>
      </c>
      <c r="AC118" s="14">
        <v>2.606792711378179</v>
      </c>
      <c r="AD118" s="14">
        <v>28.40644</v>
      </c>
      <c r="AE118" s="14">
        <v>33.082030000000003</v>
      </c>
      <c r="AF118" s="14">
        <v>13.72508</v>
      </c>
      <c r="AG118" s="14">
        <v>12.40863</v>
      </c>
      <c r="AH118" s="14">
        <v>30.484480000000005</v>
      </c>
      <c r="AI118" s="14">
        <v>13.139991111111112</v>
      </c>
      <c r="AJ118" s="13">
        <f t="shared" si="13"/>
        <v>21.81223555555556</v>
      </c>
      <c r="AK118" s="13">
        <v>4.236038155989541</v>
      </c>
      <c r="AL118" s="14">
        <v>62.248609999999999</v>
      </c>
      <c r="AM118" s="14">
        <v>67.599220000000003</v>
      </c>
      <c r="AN118" s="14">
        <v>43.524239999999999</v>
      </c>
      <c r="AO118" s="14">
        <v>34.030830000000002</v>
      </c>
      <c r="AP118" s="14">
        <v>64.626658888888898</v>
      </c>
      <c r="AQ118" s="14">
        <v>39.304946666666666</v>
      </c>
      <c r="AR118" s="13">
        <f t="shared" si="14"/>
        <v>51.965802777777782</v>
      </c>
      <c r="AT118" s="7">
        <v>0</v>
      </c>
      <c r="AV118" s="13">
        <v>3.4428000000000001</v>
      </c>
      <c r="AW118" s="13">
        <v>40.432479999999998</v>
      </c>
      <c r="AX118" s="13">
        <v>40.432479999999998</v>
      </c>
      <c r="AY118" s="13">
        <v>9.1943370000000009</v>
      </c>
      <c r="AZ118" s="13">
        <v>9.1943370000000009</v>
      </c>
      <c r="BA118" s="13">
        <v>40.432479999999991</v>
      </c>
      <c r="BB118" s="13">
        <v>9.1943370000000009</v>
      </c>
      <c r="BC118" s="13">
        <f t="shared" si="15"/>
        <v>24.813408499999994</v>
      </c>
    </row>
    <row r="119" spans="1:55">
      <c r="A119" s="3"/>
      <c r="B119" s="11"/>
      <c r="C119" s="10">
        <f t="shared" si="9"/>
        <v>2030</v>
      </c>
      <c r="D119" s="12">
        <v>47665</v>
      </c>
      <c r="E119" s="13">
        <v>4.4202000000000004</v>
      </c>
      <c r="F119" s="13">
        <v>159.97200000000001</v>
      </c>
      <c r="G119" s="13">
        <v>57.68544</v>
      </c>
      <c r="H119" s="13">
        <v>132.38059999999999</v>
      </c>
      <c r="I119" s="13">
        <v>31.781960000000002</v>
      </c>
      <c r="J119" s="13">
        <v>114.87792516129032</v>
      </c>
      <c r="K119" s="13">
        <v>88.030661935483877</v>
      </c>
      <c r="L119" s="13">
        <f t="shared" si="10"/>
        <v>101.4542935483871</v>
      </c>
      <c r="M119" s="13">
        <v>4.4202137279890863</v>
      </c>
      <c r="N119" s="13">
        <v>157.63800000000001</v>
      </c>
      <c r="O119" s="13">
        <v>62.601599999999998</v>
      </c>
      <c r="P119" s="13">
        <v>131.2457</v>
      </c>
      <c r="Q119" s="13">
        <v>34.949039999999997</v>
      </c>
      <c r="R119" s="13">
        <v>115.74023225806454</v>
      </c>
      <c r="S119" s="13">
        <v>88.792333763440865</v>
      </c>
      <c r="T119" s="13">
        <f t="shared" si="11"/>
        <v>102.2662830107527</v>
      </c>
      <c r="U119" s="13">
        <v>5.284422181217721</v>
      </c>
      <c r="V119" s="13">
        <v>170.7449</v>
      </c>
      <c r="W119" s="13">
        <v>70.8416</v>
      </c>
      <c r="X119" s="13">
        <v>140.30090000000001</v>
      </c>
      <c r="Y119" s="13">
        <v>41.529620000000001</v>
      </c>
      <c r="Z119" s="13">
        <v>126.70150967741937</v>
      </c>
      <c r="AA119" s="13">
        <v>96.756572258064537</v>
      </c>
      <c r="AB119" s="13">
        <f t="shared" si="12"/>
        <v>111.72904096774195</v>
      </c>
      <c r="AC119" s="14">
        <v>2.7342988766086331</v>
      </c>
      <c r="AD119" s="14">
        <v>115.925</v>
      </c>
      <c r="AE119" s="14">
        <v>41.599040000000002</v>
      </c>
      <c r="AF119" s="14">
        <v>93.229969999999994</v>
      </c>
      <c r="AG119" s="14">
        <v>20.051929999999999</v>
      </c>
      <c r="AH119" s="14">
        <v>83.157641290322587</v>
      </c>
      <c r="AI119" s="14">
        <v>60.968683548387098</v>
      </c>
      <c r="AJ119" s="13">
        <f t="shared" si="13"/>
        <v>72.063162419354839</v>
      </c>
      <c r="AK119" s="13">
        <v>4.4202137279890863</v>
      </c>
      <c r="AL119" s="14">
        <v>127.45781700000001</v>
      </c>
      <c r="AM119" s="14">
        <v>83.430999999999997</v>
      </c>
      <c r="AN119" s="14">
        <v>108.3514</v>
      </c>
      <c r="AO119" s="14">
        <v>50.624187499999998</v>
      </c>
      <c r="AP119" s="14">
        <v>108.04814498924732</v>
      </c>
      <c r="AQ119" s="14">
        <v>82.901768682795705</v>
      </c>
      <c r="AR119" s="13">
        <f t="shared" si="14"/>
        <v>95.474956836021505</v>
      </c>
      <c r="AT119" s="7">
        <v>0</v>
      </c>
      <c r="AV119" s="13">
        <v>3.544</v>
      </c>
      <c r="AW119" s="13">
        <v>140.00569999999999</v>
      </c>
      <c r="AX119" s="13">
        <v>76.084370000000007</v>
      </c>
      <c r="AY119" s="13">
        <v>67.351089999999999</v>
      </c>
      <c r="AZ119" s="13">
        <v>46.663969999999999</v>
      </c>
      <c r="BA119" s="13">
        <v>111.82532870967741</v>
      </c>
      <c r="BB119" s="13">
        <v>58.230961827956989</v>
      </c>
      <c r="BC119" s="13">
        <f t="shared" si="15"/>
        <v>85.028145268817198</v>
      </c>
    </row>
    <row r="120" spans="1:55">
      <c r="A120" s="3"/>
      <c r="B120" s="11"/>
      <c r="C120" s="10">
        <f t="shared" si="9"/>
        <v>2030</v>
      </c>
      <c r="D120" s="12">
        <v>47696</v>
      </c>
      <c r="E120" s="13">
        <v>4.5052000000000003</v>
      </c>
      <c r="F120" s="13">
        <v>192.8126</v>
      </c>
      <c r="G120" s="13">
        <v>70.071110000000004</v>
      </c>
      <c r="H120" s="13">
        <v>178.0163</v>
      </c>
      <c r="I120" s="13">
        <v>50.119430000000001</v>
      </c>
      <c r="J120" s="13">
        <v>141.34036225806452</v>
      </c>
      <c r="K120" s="13">
        <v>124.38212870967742</v>
      </c>
      <c r="L120" s="13">
        <f t="shared" si="10"/>
        <v>132.86124548387096</v>
      </c>
      <c r="M120" s="13">
        <v>4.5052178381427224</v>
      </c>
      <c r="N120" s="13">
        <v>193.99789999999999</v>
      </c>
      <c r="O120" s="13">
        <v>76.766040000000004</v>
      </c>
      <c r="P120" s="13">
        <v>178.6335</v>
      </c>
      <c r="Q120" s="13">
        <v>53.318829999999998</v>
      </c>
      <c r="R120" s="13">
        <v>144.83615225806452</v>
      </c>
      <c r="S120" s="13">
        <v>126.08218677419356</v>
      </c>
      <c r="T120" s="13">
        <f t="shared" si="11"/>
        <v>135.45916951612904</v>
      </c>
      <c r="U120" s="13">
        <v>5.3835936430636302</v>
      </c>
      <c r="V120" s="13">
        <v>208.6541</v>
      </c>
      <c r="W120" s="13">
        <v>89.074939999999998</v>
      </c>
      <c r="X120" s="13">
        <v>191.5718</v>
      </c>
      <c r="Y120" s="13">
        <v>63.351640000000003</v>
      </c>
      <c r="Z120" s="13">
        <v>158.50800064516127</v>
      </c>
      <c r="AA120" s="13">
        <v>137.80205548387099</v>
      </c>
      <c r="AB120" s="13">
        <f t="shared" si="12"/>
        <v>148.15502806451613</v>
      </c>
      <c r="AC120" s="14">
        <v>2.7768009316854516</v>
      </c>
      <c r="AD120" s="14">
        <v>150.54</v>
      </c>
      <c r="AE120" s="14">
        <v>48.926699999999997</v>
      </c>
      <c r="AF120" s="14">
        <v>135.6909</v>
      </c>
      <c r="AG120" s="14">
        <v>30.325389999999999</v>
      </c>
      <c r="AH120" s="14">
        <v>107.92797096774193</v>
      </c>
      <c r="AI120" s="14">
        <v>91.505363548387095</v>
      </c>
      <c r="AJ120" s="13">
        <f t="shared" si="13"/>
        <v>99.716667258064518</v>
      </c>
      <c r="AK120" s="13">
        <v>4.5052178381427224</v>
      </c>
      <c r="AL120" s="14">
        <v>149.094742</v>
      </c>
      <c r="AM120" s="14">
        <v>93.504270000000005</v>
      </c>
      <c r="AN120" s="14">
        <v>136.47801200000001</v>
      </c>
      <c r="AO120" s="14">
        <v>63.307037399999999</v>
      </c>
      <c r="AP120" s="14">
        <v>125.78260858064516</v>
      </c>
      <c r="AQ120" s="14">
        <v>105.79340974838711</v>
      </c>
      <c r="AR120" s="13">
        <f t="shared" si="14"/>
        <v>115.78800916451613</v>
      </c>
      <c r="AT120" s="7">
        <v>0</v>
      </c>
      <c r="AV120" s="13">
        <v>3.5880000000000001</v>
      </c>
      <c r="AW120" s="13">
        <v>148.01599999999999</v>
      </c>
      <c r="AX120" s="13">
        <v>148.01599999999999</v>
      </c>
      <c r="AY120" s="13">
        <v>91.990530000000007</v>
      </c>
      <c r="AZ120" s="13">
        <v>91.990530000000007</v>
      </c>
      <c r="BA120" s="13">
        <v>148.01599999999999</v>
      </c>
      <c r="BB120" s="13">
        <v>91.990530000000007</v>
      </c>
      <c r="BC120" s="13">
        <f t="shared" si="15"/>
        <v>120.003265</v>
      </c>
    </row>
    <row r="121" spans="1:55">
      <c r="A121" s="3"/>
      <c r="B121" s="11"/>
      <c r="C121" s="10">
        <f t="shared" si="9"/>
        <v>2030</v>
      </c>
      <c r="D121" s="12">
        <v>47727</v>
      </c>
      <c r="E121" s="13">
        <v>4.3494000000000002</v>
      </c>
      <c r="F121" s="13">
        <v>72.664730000000006</v>
      </c>
      <c r="G121" s="13">
        <v>53.22475</v>
      </c>
      <c r="H121" s="13">
        <v>49.928100000000001</v>
      </c>
      <c r="I121" s="13">
        <v>33.001710000000003</v>
      </c>
      <c r="J121" s="13">
        <v>63.592739333333334</v>
      </c>
      <c r="K121" s="13">
        <v>42.029118000000004</v>
      </c>
      <c r="L121" s="13">
        <f t="shared" si="10"/>
        <v>52.810928666666669</v>
      </c>
      <c r="M121" s="13">
        <v>4.3493769695277225</v>
      </c>
      <c r="N121" s="13">
        <v>78.987219999999994</v>
      </c>
      <c r="O121" s="13">
        <v>61.58334</v>
      </c>
      <c r="P121" s="13">
        <v>55.055160000000001</v>
      </c>
      <c r="Q121" s="13">
        <v>38.20167</v>
      </c>
      <c r="R121" s="13">
        <v>70.865409333333332</v>
      </c>
      <c r="S121" s="13">
        <v>47.190198000000002</v>
      </c>
      <c r="T121" s="13">
        <f t="shared" si="11"/>
        <v>59.027803666666671</v>
      </c>
      <c r="U121" s="13">
        <v>5.1994180710640849</v>
      </c>
      <c r="V121" s="13">
        <v>93.25412</v>
      </c>
      <c r="W121" s="13">
        <v>76.238240000000005</v>
      </c>
      <c r="X121" s="13">
        <v>70.105580000000003</v>
      </c>
      <c r="Y121" s="13">
        <v>46.944850000000002</v>
      </c>
      <c r="Z121" s="13">
        <v>85.313376000000005</v>
      </c>
      <c r="AA121" s="13">
        <v>59.297239333333337</v>
      </c>
      <c r="AB121" s="13">
        <f t="shared" si="12"/>
        <v>72.305307666666664</v>
      </c>
      <c r="AC121" s="14">
        <v>2.6776294698395424</v>
      </c>
      <c r="AD121" s="14">
        <v>56.55818</v>
      </c>
      <c r="AE121" s="14">
        <v>42.212780000000002</v>
      </c>
      <c r="AF121" s="14">
        <v>33.832830000000001</v>
      </c>
      <c r="AG121" s="14">
        <v>22.585550000000001</v>
      </c>
      <c r="AH121" s="14">
        <v>49.863660000000003</v>
      </c>
      <c r="AI121" s="14">
        <v>28.584099333333334</v>
      </c>
      <c r="AJ121" s="13">
        <f t="shared" si="13"/>
        <v>39.223879666666669</v>
      </c>
      <c r="AK121" s="13">
        <v>4.3493769695277225</v>
      </c>
      <c r="AL121" s="14">
        <v>105.527931</v>
      </c>
      <c r="AM121" s="14">
        <v>91.415599999999998</v>
      </c>
      <c r="AN121" s="14">
        <v>85.203810000000004</v>
      </c>
      <c r="AO121" s="14">
        <v>61.205309999999997</v>
      </c>
      <c r="AP121" s="14">
        <v>98.942176533333324</v>
      </c>
      <c r="AQ121" s="14">
        <v>74.004509999999996</v>
      </c>
      <c r="AR121" s="13">
        <f t="shared" si="14"/>
        <v>86.47334326666666</v>
      </c>
      <c r="AT121" s="7">
        <v>0</v>
      </c>
      <c r="AV121" s="13">
        <v>3.5093999999999999</v>
      </c>
      <c r="AW121" s="13">
        <v>124.5523</v>
      </c>
      <c r="AX121" s="13">
        <v>74.822400000000002</v>
      </c>
      <c r="AY121" s="13">
        <v>89.465580000000003</v>
      </c>
      <c r="AZ121" s="13">
        <v>66.555539999999993</v>
      </c>
      <c r="BA121" s="13">
        <v>101.34501333333334</v>
      </c>
      <c r="BB121" s="13">
        <v>78.774227999999994</v>
      </c>
      <c r="BC121" s="13">
        <f t="shared" si="15"/>
        <v>90.05962066666666</v>
      </c>
    </row>
    <row r="122" spans="1:55">
      <c r="A122" s="3"/>
      <c r="B122" s="11"/>
      <c r="C122" s="10">
        <f t="shared" si="9"/>
        <v>2030</v>
      </c>
      <c r="D122" s="12">
        <v>47757</v>
      </c>
      <c r="E122" s="13">
        <v>4.3494000000000002</v>
      </c>
      <c r="F122" s="13">
        <v>50.04927</v>
      </c>
      <c r="G122" s="13">
        <v>45.292319999999997</v>
      </c>
      <c r="H122" s="13">
        <v>52.394889999999997</v>
      </c>
      <c r="I122" s="13">
        <v>37.860010000000003</v>
      </c>
      <c r="J122" s="13">
        <v>48.05442</v>
      </c>
      <c r="K122" s="13">
        <v>46.299617741935478</v>
      </c>
      <c r="L122" s="13">
        <f t="shared" si="10"/>
        <v>47.177018870967743</v>
      </c>
      <c r="M122" s="13">
        <v>4.3493769695277225</v>
      </c>
      <c r="N122" s="13">
        <v>58.531370000000003</v>
      </c>
      <c r="O122" s="13">
        <v>53.541379999999997</v>
      </c>
      <c r="P122" s="13">
        <v>60.246009999999998</v>
      </c>
      <c r="Q122" s="13">
        <v>44.429540000000003</v>
      </c>
      <c r="R122" s="13">
        <v>56.438793548387096</v>
      </c>
      <c r="S122" s="13">
        <v>53.613296774193543</v>
      </c>
      <c r="T122" s="13">
        <f t="shared" si="11"/>
        <v>55.02604516129032</v>
      </c>
      <c r="U122" s="13">
        <v>5.1994180710640849</v>
      </c>
      <c r="V122" s="13">
        <v>74.929370000000006</v>
      </c>
      <c r="W122" s="13">
        <v>70.411280000000005</v>
      </c>
      <c r="X122" s="13">
        <v>73.769649999999999</v>
      </c>
      <c r="Y122" s="13">
        <v>58.04289</v>
      </c>
      <c r="Z122" s="13">
        <v>73.034687096774206</v>
      </c>
      <c r="AA122" s="13">
        <v>67.17455709677418</v>
      </c>
      <c r="AB122" s="13">
        <f t="shared" si="12"/>
        <v>70.104622096774193</v>
      </c>
      <c r="AC122" s="14">
        <v>2.6776294698395424</v>
      </c>
      <c r="AD122" s="14">
        <v>38.963059999999999</v>
      </c>
      <c r="AE122" s="14">
        <v>36.255209999999998</v>
      </c>
      <c r="AF122" s="14">
        <v>39.748649999999998</v>
      </c>
      <c r="AG122" s="14">
        <v>27.937349999999999</v>
      </c>
      <c r="AH122" s="14">
        <v>37.827509999999997</v>
      </c>
      <c r="AI122" s="14">
        <v>34.795524193548381</v>
      </c>
      <c r="AJ122" s="13">
        <f t="shared" si="13"/>
        <v>36.311517096774189</v>
      </c>
      <c r="AK122" s="13">
        <v>4.3493769695277225</v>
      </c>
      <c r="AL122" s="14">
        <v>97.62867</v>
      </c>
      <c r="AM122" s="14">
        <v>92.028379999999999</v>
      </c>
      <c r="AN122" s="14">
        <v>94.769260000000003</v>
      </c>
      <c r="AO122" s="14">
        <v>75.686400000000006</v>
      </c>
      <c r="AP122" s="14">
        <v>95.280161290322582</v>
      </c>
      <c r="AQ122" s="14">
        <v>86.766770322580641</v>
      </c>
      <c r="AR122" s="13">
        <f t="shared" si="14"/>
        <v>91.023465806451611</v>
      </c>
      <c r="AT122" s="7">
        <v>0</v>
      </c>
      <c r="AV122" s="13">
        <v>3.5303</v>
      </c>
      <c r="AW122" s="13">
        <v>42.366370000000003</v>
      </c>
      <c r="AX122" s="13">
        <v>42.366370000000003</v>
      </c>
      <c r="AY122" s="13">
        <v>49.781489999999998</v>
      </c>
      <c r="AZ122" s="13">
        <v>49.781489999999998</v>
      </c>
      <c r="BA122" s="13">
        <v>42.366370000000003</v>
      </c>
      <c r="BB122" s="13">
        <v>49.781489999999991</v>
      </c>
      <c r="BC122" s="13">
        <f t="shared" si="15"/>
        <v>46.073929999999997</v>
      </c>
    </row>
    <row r="123" spans="1:55">
      <c r="A123" s="3"/>
      <c r="B123" s="11"/>
      <c r="C123" s="10">
        <f t="shared" si="9"/>
        <v>2030</v>
      </c>
      <c r="D123" s="12">
        <v>47788</v>
      </c>
      <c r="E123" s="13">
        <v>4.5335999999999999</v>
      </c>
      <c r="F123" s="13">
        <v>46.581679999999999</v>
      </c>
      <c r="G123" s="13">
        <v>43.295999999999999</v>
      </c>
      <c r="H123" s="13">
        <v>44.416179999999997</v>
      </c>
      <c r="I123" s="13">
        <v>37.423569999999998</v>
      </c>
      <c r="J123" s="13">
        <v>45.11884604715673</v>
      </c>
      <c r="K123" s="13">
        <v>41.302965284327321</v>
      </c>
      <c r="L123" s="13">
        <f t="shared" si="10"/>
        <v>43.210905665742025</v>
      </c>
      <c r="M123" s="13">
        <v>4.5335525415272677</v>
      </c>
      <c r="N123" s="13">
        <v>56.379809999999999</v>
      </c>
      <c r="O123" s="13">
        <v>53.004269999999998</v>
      </c>
      <c r="P123" s="13">
        <v>54.483649999999997</v>
      </c>
      <c r="Q123" s="13">
        <v>44.413690000000003</v>
      </c>
      <c r="R123" s="13">
        <v>54.876969029126215</v>
      </c>
      <c r="S123" s="13">
        <v>50.000352968099861</v>
      </c>
      <c r="T123" s="13">
        <f t="shared" si="11"/>
        <v>52.438660998613038</v>
      </c>
      <c r="U123" s="13">
        <v>5.4119283464481756</v>
      </c>
      <c r="V123" s="13">
        <v>70.002009999999999</v>
      </c>
      <c r="W123" s="13">
        <v>66.589250000000007</v>
      </c>
      <c r="X123" s="13">
        <v>68.047039999999996</v>
      </c>
      <c r="Y123" s="13">
        <v>53.403739999999999</v>
      </c>
      <c r="Z123" s="13">
        <v>68.482598127600568</v>
      </c>
      <c r="AA123" s="13">
        <v>61.527623495145626</v>
      </c>
      <c r="AB123" s="13">
        <f t="shared" si="12"/>
        <v>65.0051108113731</v>
      </c>
      <c r="AC123" s="14">
        <v>2.7909682833777243</v>
      </c>
      <c r="AD123" s="14">
        <v>36.49427</v>
      </c>
      <c r="AE123" s="14">
        <v>34.680199999999999</v>
      </c>
      <c r="AF123" s="14">
        <v>33.019759999999998</v>
      </c>
      <c r="AG123" s="14">
        <v>27.052</v>
      </c>
      <c r="AH123" s="14">
        <v>35.686618862690707</v>
      </c>
      <c r="AI123" s="14">
        <v>30.362823855755892</v>
      </c>
      <c r="AJ123" s="13">
        <f t="shared" si="13"/>
        <v>33.0247213592233</v>
      </c>
      <c r="AK123" s="13">
        <v>4.5335525415272677</v>
      </c>
      <c r="AL123" s="14">
        <v>91.428319999999999</v>
      </c>
      <c r="AM123" s="14">
        <v>88.845375099999998</v>
      </c>
      <c r="AN123" s="14">
        <v>85.194569999999999</v>
      </c>
      <c r="AO123" s="14">
        <v>66.246200000000002</v>
      </c>
      <c r="AP123" s="14">
        <v>90.278354240083218</v>
      </c>
      <c r="AQ123" s="14">
        <v>76.758471844660193</v>
      </c>
      <c r="AR123" s="13">
        <f t="shared" si="14"/>
        <v>83.518413042371705</v>
      </c>
      <c r="AT123" s="7">
        <v>0</v>
      </c>
      <c r="AV123" s="13">
        <v>3.7439</v>
      </c>
      <c r="AW123" s="13">
        <v>43.36656</v>
      </c>
      <c r="AX123" s="13">
        <v>51.069749999999999</v>
      </c>
      <c r="AY123" s="13">
        <v>60.302750000000003</v>
      </c>
      <c r="AZ123" s="13">
        <v>67.144379999999998</v>
      </c>
      <c r="BA123" s="13">
        <v>46.79613557558946</v>
      </c>
      <c r="BB123" s="13">
        <v>63.348746158113734</v>
      </c>
      <c r="BC123" s="13">
        <f t="shared" si="15"/>
        <v>55.072440866851593</v>
      </c>
    </row>
    <row r="124" spans="1:55">
      <c r="A124" s="3"/>
      <c r="B124" s="11"/>
      <c r="C124" s="10">
        <f t="shared" si="9"/>
        <v>2030</v>
      </c>
      <c r="D124" s="12">
        <v>47818</v>
      </c>
      <c r="E124" s="13">
        <v>4.7176999999999998</v>
      </c>
      <c r="F124" s="13">
        <v>53.67512</v>
      </c>
      <c r="G124" s="13">
        <v>49.221469999999997</v>
      </c>
      <c r="H124" s="13">
        <v>58.711419999999997</v>
      </c>
      <c r="I124" s="13">
        <v>43.337600000000002</v>
      </c>
      <c r="J124" s="13">
        <v>51.615905483870968</v>
      </c>
      <c r="K124" s="13">
        <v>51.603094623655913</v>
      </c>
      <c r="L124" s="13">
        <f t="shared" si="10"/>
        <v>51.609500053763441</v>
      </c>
      <c r="M124" s="13">
        <v>4.717728113526813</v>
      </c>
      <c r="N124" s="13">
        <v>61.034649999999999</v>
      </c>
      <c r="O124" s="13">
        <v>56.532879999999999</v>
      </c>
      <c r="P124" s="13">
        <v>65.1023</v>
      </c>
      <c r="Q124" s="13">
        <v>49.964959999999998</v>
      </c>
      <c r="R124" s="13">
        <v>58.9531864516129</v>
      </c>
      <c r="S124" s="13">
        <v>58.103314838709672</v>
      </c>
      <c r="T124" s="13">
        <f t="shared" si="11"/>
        <v>58.528250645161286</v>
      </c>
      <c r="U124" s="13">
        <v>5.6386059735245393</v>
      </c>
      <c r="V124" s="13">
        <v>75.919560000000004</v>
      </c>
      <c r="W124" s="13">
        <v>71.208100000000002</v>
      </c>
      <c r="X124" s="13">
        <v>76.414550000000006</v>
      </c>
      <c r="Y124" s="13">
        <v>61.457129999999999</v>
      </c>
      <c r="Z124" s="13">
        <v>73.741143010752694</v>
      </c>
      <c r="AA124" s="13">
        <v>69.498753655913973</v>
      </c>
      <c r="AB124" s="13">
        <f t="shared" si="12"/>
        <v>71.619948333333326</v>
      </c>
      <c r="AC124" s="14">
        <v>2.9043070969159057</v>
      </c>
      <c r="AD124" s="14">
        <v>41.221299999999999</v>
      </c>
      <c r="AE124" s="14">
        <v>38.249079999999999</v>
      </c>
      <c r="AF124" s="14">
        <v>42.603639999999999</v>
      </c>
      <c r="AG124" s="14">
        <v>31.641770000000001</v>
      </c>
      <c r="AH124" s="14">
        <v>39.847047741935484</v>
      </c>
      <c r="AI124" s="14">
        <v>37.535248494623652</v>
      </c>
      <c r="AJ124" s="13">
        <f t="shared" si="13"/>
        <v>38.691148118279571</v>
      </c>
      <c r="AK124" s="13">
        <v>4.717728113526813</v>
      </c>
      <c r="AL124" s="14">
        <v>98.632750000000001</v>
      </c>
      <c r="AM124" s="14">
        <v>93.914860000000004</v>
      </c>
      <c r="AN124" s="14">
        <v>93.624809999999997</v>
      </c>
      <c r="AO124" s="14">
        <v>75.729050000000001</v>
      </c>
      <c r="AP124" s="14">
        <v>96.451359999999994</v>
      </c>
      <c r="AQ124" s="14">
        <v>85.350426344086017</v>
      </c>
      <c r="AR124" s="13">
        <f t="shared" si="14"/>
        <v>90.900893172042998</v>
      </c>
      <c r="AT124" s="7">
        <v>0</v>
      </c>
      <c r="AV124" s="13">
        <v>3.9716999999999998</v>
      </c>
      <c r="AW124" s="13">
        <v>48.012650000000001</v>
      </c>
      <c r="AX124" s="13">
        <v>48.012650000000001</v>
      </c>
      <c r="AY124" s="13">
        <v>66.857939999999999</v>
      </c>
      <c r="AZ124" s="13">
        <v>66.857939999999999</v>
      </c>
      <c r="BA124" s="13">
        <v>48.012650000000001</v>
      </c>
      <c r="BB124" s="13">
        <v>66.857939999999999</v>
      </c>
      <c r="BC124" s="13">
        <f t="shared" si="15"/>
        <v>57.435294999999996</v>
      </c>
    </row>
    <row r="125" spans="1:55">
      <c r="A125" s="3"/>
      <c r="B125" s="11"/>
      <c r="C125" s="10">
        <f t="shared" si="9"/>
        <v>2031</v>
      </c>
      <c r="D125" s="12">
        <v>47849</v>
      </c>
      <c r="E125" s="13">
        <v>4.7538</v>
      </c>
      <c r="F125" s="13">
        <v>52.930410000000002</v>
      </c>
      <c r="G125" s="13">
        <v>47.889339999999997</v>
      </c>
      <c r="H125" s="13">
        <v>54.277949999999997</v>
      </c>
      <c r="I125" s="13">
        <v>38.703029999999998</v>
      </c>
      <c r="J125" s="13">
        <v>50.708002795698924</v>
      </c>
      <c r="K125" s="13">
        <v>47.411587419354831</v>
      </c>
      <c r="L125" s="13">
        <f t="shared" si="10"/>
        <v>49.059795107526881</v>
      </c>
      <c r="M125" s="13">
        <v>4.7537698562319548</v>
      </c>
      <c r="N125" s="13">
        <v>62.650840000000002</v>
      </c>
      <c r="O125" s="13">
        <v>57.110100000000003</v>
      </c>
      <c r="P125" s="13">
        <v>63.837649999999996</v>
      </c>
      <c r="Q125" s="13">
        <v>45.590649999999997</v>
      </c>
      <c r="R125" s="13">
        <v>60.208148172043011</v>
      </c>
      <c r="S125" s="13">
        <v>55.793273655913971</v>
      </c>
      <c r="T125" s="13">
        <f t="shared" si="11"/>
        <v>58.000710913978494</v>
      </c>
      <c r="U125" s="13">
        <v>5.7538007101344091</v>
      </c>
      <c r="V125" s="13">
        <v>77.703149999999994</v>
      </c>
      <c r="W125" s="13">
        <v>71.418989999999994</v>
      </c>
      <c r="X125" s="13">
        <v>76.750460000000004</v>
      </c>
      <c r="Y125" s="13">
        <v>56.37641</v>
      </c>
      <c r="Z125" s="13">
        <v>74.932713870967746</v>
      </c>
      <c r="AA125" s="13">
        <v>67.768351935483864</v>
      </c>
      <c r="AB125" s="13">
        <f t="shared" si="12"/>
        <v>71.350532903225798</v>
      </c>
      <c r="AC125" s="14">
        <v>2.9855993609261668</v>
      </c>
      <c r="AD125" s="14">
        <v>42.703960000000002</v>
      </c>
      <c r="AE125" s="14">
        <v>38.908659999999998</v>
      </c>
      <c r="AF125" s="14">
        <v>41.770890000000001</v>
      </c>
      <c r="AG125" s="14">
        <v>29.112089999999998</v>
      </c>
      <c r="AH125" s="14">
        <v>41.030763225806453</v>
      </c>
      <c r="AI125" s="14">
        <v>36.190128709677417</v>
      </c>
      <c r="AJ125" s="13">
        <f t="shared" si="13"/>
        <v>38.610445967741938</v>
      </c>
      <c r="AK125" s="13">
        <v>4.7537698562319548</v>
      </c>
      <c r="AL125" s="14">
        <v>98.287414600000005</v>
      </c>
      <c r="AM125" s="14">
        <v>92.314300000000003</v>
      </c>
      <c r="AN125" s="14">
        <v>92.882189999999994</v>
      </c>
      <c r="AO125" s="14">
        <v>66.476929999999996</v>
      </c>
      <c r="AP125" s="14">
        <v>95.654106012903242</v>
      </c>
      <c r="AQ125" s="14">
        <v>81.241161397849453</v>
      </c>
      <c r="AR125" s="13">
        <f t="shared" si="14"/>
        <v>88.447633705376347</v>
      </c>
      <c r="AT125" s="7">
        <v>0</v>
      </c>
      <c r="AV125" s="13">
        <v>4.0269000000000004</v>
      </c>
      <c r="AW125" s="13">
        <v>54.342120000000001</v>
      </c>
      <c r="AX125" s="13">
        <v>62.636749999999999</v>
      </c>
      <c r="AY125" s="13">
        <v>78.180949999999996</v>
      </c>
      <c r="AZ125" s="13">
        <v>79.231930000000006</v>
      </c>
      <c r="BA125" s="13">
        <v>57.998892365591402</v>
      </c>
      <c r="BB125" s="13">
        <v>78.6442852688172</v>
      </c>
      <c r="BC125" s="13">
        <f t="shared" si="15"/>
        <v>68.321588817204301</v>
      </c>
    </row>
    <row r="126" spans="1:55">
      <c r="A126" s="3"/>
      <c r="B126" s="11"/>
      <c r="C126" s="10">
        <f t="shared" si="9"/>
        <v>2031</v>
      </c>
      <c r="D126" s="12">
        <v>47880</v>
      </c>
      <c r="E126" s="13">
        <v>4.7683</v>
      </c>
      <c r="F126" s="13">
        <v>50.564709999999998</v>
      </c>
      <c r="G126" s="13">
        <v>48.217730000000003</v>
      </c>
      <c r="H126" s="13">
        <v>54.203479999999999</v>
      </c>
      <c r="I126" s="13">
        <v>41.759309999999999</v>
      </c>
      <c r="J126" s="13">
        <v>49.558861428571433</v>
      </c>
      <c r="K126" s="13">
        <v>48.870264285714292</v>
      </c>
      <c r="L126" s="13">
        <f t="shared" si="10"/>
        <v>49.214562857142866</v>
      </c>
      <c r="M126" s="13">
        <v>4.7682630570131499</v>
      </c>
      <c r="N126" s="13">
        <v>58.106299999999997</v>
      </c>
      <c r="O126" s="13">
        <v>53.445129999999999</v>
      </c>
      <c r="P126" s="13">
        <v>64.012659999999997</v>
      </c>
      <c r="Q126" s="13">
        <v>49.627899999999997</v>
      </c>
      <c r="R126" s="13">
        <v>56.10865571428571</v>
      </c>
      <c r="S126" s="13">
        <v>57.847762857142854</v>
      </c>
      <c r="T126" s="13">
        <f t="shared" si="11"/>
        <v>56.978209285714286</v>
      </c>
      <c r="U126" s="13">
        <v>5.7682939109156033</v>
      </c>
      <c r="V126" s="13">
        <v>71.755120000000005</v>
      </c>
      <c r="W126" s="13">
        <v>67.601169999999996</v>
      </c>
      <c r="X126" s="13">
        <v>74.796469999999999</v>
      </c>
      <c r="Y126" s="13">
        <v>62.035110000000003</v>
      </c>
      <c r="Z126" s="13">
        <v>69.974855714285724</v>
      </c>
      <c r="AA126" s="13">
        <v>69.327315714285717</v>
      </c>
      <c r="AB126" s="13">
        <f t="shared" si="12"/>
        <v>69.651085714285728</v>
      </c>
      <c r="AC126" s="14">
        <v>2.9855993609261668</v>
      </c>
      <c r="AD126" s="14">
        <v>38.924900000000001</v>
      </c>
      <c r="AE126" s="14">
        <v>36.868789999999997</v>
      </c>
      <c r="AF126" s="14">
        <v>41.273069999999997</v>
      </c>
      <c r="AG126" s="14">
        <v>30.537120000000002</v>
      </c>
      <c r="AH126" s="14">
        <v>38.043709999999997</v>
      </c>
      <c r="AI126" s="14">
        <v>36.671948571428572</v>
      </c>
      <c r="AJ126" s="13">
        <f t="shared" si="13"/>
        <v>37.357829285714288</v>
      </c>
      <c r="AK126" s="13">
        <v>4.7682630570131499</v>
      </c>
      <c r="AL126" s="14">
        <v>90.186386099999993</v>
      </c>
      <c r="AM126" s="14">
        <v>87.140439999999998</v>
      </c>
      <c r="AN126" s="14">
        <v>88.859369999999998</v>
      </c>
      <c r="AO126" s="14">
        <v>75.196510000000004</v>
      </c>
      <c r="AP126" s="14">
        <v>88.880980628571422</v>
      </c>
      <c r="AQ126" s="14">
        <v>83.003858571428566</v>
      </c>
      <c r="AR126" s="13">
        <f t="shared" si="14"/>
        <v>85.942419599999994</v>
      </c>
      <c r="AT126" s="7">
        <v>0</v>
      </c>
      <c r="AV126" s="13">
        <v>4.0034000000000001</v>
      </c>
      <c r="AW126" s="13">
        <v>44.17427</v>
      </c>
      <c r="AX126" s="13">
        <v>44.17427</v>
      </c>
      <c r="AY126" s="13">
        <v>62.241770000000002</v>
      </c>
      <c r="AZ126" s="13">
        <v>62.241770000000002</v>
      </c>
      <c r="BA126" s="13">
        <v>44.17427</v>
      </c>
      <c r="BB126" s="13">
        <v>62.241770000000002</v>
      </c>
      <c r="BC126" s="13">
        <f t="shared" si="15"/>
        <v>53.208020000000005</v>
      </c>
    </row>
    <row r="127" spans="1:55">
      <c r="A127" s="3"/>
      <c r="B127" s="11"/>
      <c r="C127" s="10">
        <f t="shared" si="9"/>
        <v>2031</v>
      </c>
      <c r="D127" s="12">
        <v>47908</v>
      </c>
      <c r="E127" s="13">
        <v>4.5942999999999996</v>
      </c>
      <c r="F127" s="13">
        <v>34.480910000000002</v>
      </c>
      <c r="G127" s="13">
        <v>40.143479999999997</v>
      </c>
      <c r="H127" s="13">
        <v>32.005159999999997</v>
      </c>
      <c r="I127" s="13">
        <v>30.482119999999998</v>
      </c>
      <c r="J127" s="13">
        <v>36.973050497981156</v>
      </c>
      <c r="K127" s="13">
        <v>31.334858411843875</v>
      </c>
      <c r="L127" s="13">
        <f t="shared" si="10"/>
        <v>34.153954454912515</v>
      </c>
      <c r="M127" s="13">
        <v>4.5943446476388097</v>
      </c>
      <c r="N127" s="13">
        <v>42.334339999999997</v>
      </c>
      <c r="O127" s="13">
        <v>47.782040000000002</v>
      </c>
      <c r="P127" s="13">
        <v>41.812019999999997</v>
      </c>
      <c r="Q127" s="13">
        <v>36.06465</v>
      </c>
      <c r="R127" s="13">
        <v>44.731914562584116</v>
      </c>
      <c r="S127" s="13">
        <v>39.282558371467026</v>
      </c>
      <c r="T127" s="13">
        <f t="shared" si="11"/>
        <v>42.007236467025571</v>
      </c>
      <c r="U127" s="13">
        <v>5.5653890999788738</v>
      </c>
      <c r="V127" s="13">
        <v>51.968069999999997</v>
      </c>
      <c r="W127" s="13">
        <v>61.452100000000002</v>
      </c>
      <c r="X127" s="13">
        <v>53.229109999999999</v>
      </c>
      <c r="Y127" s="13">
        <v>44.421100000000003</v>
      </c>
      <c r="Z127" s="13">
        <v>56.142064360699862</v>
      </c>
      <c r="AA127" s="13">
        <v>49.352637227456263</v>
      </c>
      <c r="AB127" s="13">
        <f t="shared" si="12"/>
        <v>52.747350794078059</v>
      </c>
      <c r="AC127" s="14">
        <v>2.8841469554578016</v>
      </c>
      <c r="AD127" s="14">
        <v>26.949639999999999</v>
      </c>
      <c r="AE127" s="14">
        <v>30.895630000000001</v>
      </c>
      <c r="AF127" s="14">
        <v>21.43346</v>
      </c>
      <c r="AG127" s="14">
        <v>19.98377</v>
      </c>
      <c r="AH127" s="14">
        <v>28.686300471063259</v>
      </c>
      <c r="AI127" s="14">
        <v>20.795440309555858</v>
      </c>
      <c r="AJ127" s="13">
        <f t="shared" si="13"/>
        <v>24.74087039030956</v>
      </c>
      <c r="AK127" s="13">
        <v>4.5943446476388097</v>
      </c>
      <c r="AL127" s="14">
        <v>57.498725899999997</v>
      </c>
      <c r="AM127" s="14">
        <v>75.416534400000003</v>
      </c>
      <c r="AN127" s="14">
        <v>58.733013200000002</v>
      </c>
      <c r="AO127" s="14">
        <v>53.251840000000001</v>
      </c>
      <c r="AP127" s="14">
        <v>65.384490879138625</v>
      </c>
      <c r="AQ127" s="14">
        <v>56.320706825302828</v>
      </c>
      <c r="AR127" s="13">
        <f t="shared" si="14"/>
        <v>60.852598852220723</v>
      </c>
      <c r="AT127" s="7">
        <v>0</v>
      </c>
      <c r="AV127" s="13">
        <v>3.7566000000000002</v>
      </c>
      <c r="AW127" s="13">
        <v>25.22381</v>
      </c>
      <c r="AX127" s="13">
        <v>42.089500000000001</v>
      </c>
      <c r="AY127" s="13">
        <v>35.876220000000004</v>
      </c>
      <c r="AZ127" s="13">
        <v>46.855319999999999</v>
      </c>
      <c r="BA127" s="13">
        <v>32.646529555854642</v>
      </c>
      <c r="BB127" s="13">
        <v>40.708206137281294</v>
      </c>
      <c r="BC127" s="13">
        <f t="shared" si="15"/>
        <v>36.677367846567968</v>
      </c>
    </row>
    <row r="128" spans="1:55">
      <c r="A128" s="3"/>
      <c r="B128" s="11"/>
      <c r="C128" s="10">
        <f t="shared" si="9"/>
        <v>2031</v>
      </c>
      <c r="D128" s="12">
        <v>47939</v>
      </c>
      <c r="E128" s="13">
        <v>4.319</v>
      </c>
      <c r="F128" s="13">
        <v>26.273610000000001</v>
      </c>
      <c r="G128" s="13">
        <v>36.726959999999998</v>
      </c>
      <c r="H128" s="13">
        <v>17.042629999999999</v>
      </c>
      <c r="I128" s="13">
        <v>17.78904</v>
      </c>
      <c r="J128" s="13">
        <v>30.687246666666667</v>
      </c>
      <c r="K128" s="13">
        <v>17.357780888888886</v>
      </c>
      <c r="L128" s="13">
        <f t="shared" si="10"/>
        <v>24.022513777777775</v>
      </c>
      <c r="M128" s="13">
        <v>4.3189738327961047</v>
      </c>
      <c r="N128" s="13">
        <v>31.437909999999999</v>
      </c>
      <c r="O128" s="13">
        <v>42.97945</v>
      </c>
      <c r="P128" s="13">
        <v>23.113530000000001</v>
      </c>
      <c r="Q128" s="13">
        <v>22.708870000000001</v>
      </c>
      <c r="R128" s="13">
        <v>36.311004666666669</v>
      </c>
      <c r="S128" s="13">
        <v>22.942673555555555</v>
      </c>
      <c r="T128" s="13">
        <f t="shared" si="11"/>
        <v>29.62683911111111</v>
      </c>
      <c r="U128" s="13">
        <v>5.2320454820113893</v>
      </c>
      <c r="V128" s="13">
        <v>36.599130000000002</v>
      </c>
      <c r="W128" s="13">
        <v>49.551220000000001</v>
      </c>
      <c r="X128" s="13">
        <v>29.091429999999999</v>
      </c>
      <c r="Y128" s="13">
        <v>27.308520000000001</v>
      </c>
      <c r="Z128" s="13">
        <v>42.067790222222229</v>
      </c>
      <c r="AA128" s="13">
        <v>28.338645777777774</v>
      </c>
      <c r="AB128" s="13">
        <f t="shared" si="12"/>
        <v>35.203218</v>
      </c>
      <c r="AC128" s="14">
        <v>2.7102285460834623</v>
      </c>
      <c r="AD128" s="14">
        <v>20.076899999999998</v>
      </c>
      <c r="AE128" s="14">
        <v>28.37247</v>
      </c>
      <c r="AF128" s="14">
        <v>11.04097</v>
      </c>
      <c r="AG128" s="14">
        <v>12.30533</v>
      </c>
      <c r="AH128" s="14">
        <v>23.579474000000001</v>
      </c>
      <c r="AI128" s="14">
        <v>11.574810888888887</v>
      </c>
      <c r="AJ128" s="13">
        <f t="shared" si="13"/>
        <v>17.577142444444444</v>
      </c>
      <c r="AK128" s="13">
        <v>4.3189738327961047</v>
      </c>
      <c r="AL128" s="14">
        <v>40.098747299999999</v>
      </c>
      <c r="AM128" s="14">
        <v>54.3678436</v>
      </c>
      <c r="AN128" s="14">
        <v>31.5303459</v>
      </c>
      <c r="AO128" s="14">
        <v>28.633743299999999</v>
      </c>
      <c r="AP128" s="14">
        <v>46.123476848888892</v>
      </c>
      <c r="AQ128" s="14">
        <v>30.307335913333329</v>
      </c>
      <c r="AR128" s="13">
        <f t="shared" si="14"/>
        <v>38.215406381111109</v>
      </c>
      <c r="AT128" s="7">
        <v>0</v>
      </c>
      <c r="AV128" s="13">
        <v>3.4352999999999998</v>
      </c>
      <c r="AW128" s="13">
        <v>15.675000000000001</v>
      </c>
      <c r="AX128" s="13">
        <v>15.675000000000001</v>
      </c>
      <c r="AY128" s="13">
        <v>18.304659999999998</v>
      </c>
      <c r="AZ128" s="13">
        <v>18.304659999999998</v>
      </c>
      <c r="BA128" s="13">
        <v>15.675000000000002</v>
      </c>
      <c r="BB128" s="13">
        <v>18.304659999999995</v>
      </c>
      <c r="BC128" s="13">
        <f t="shared" si="15"/>
        <v>16.989829999999998</v>
      </c>
    </row>
    <row r="129" spans="1:55">
      <c r="A129" s="3"/>
      <c r="B129" s="11"/>
      <c r="C129" s="10">
        <f t="shared" si="9"/>
        <v>2031</v>
      </c>
      <c r="D129" s="12">
        <v>47969</v>
      </c>
      <c r="E129" s="13">
        <v>4.3479999999999999</v>
      </c>
      <c r="F129" s="13">
        <v>24.295120000000001</v>
      </c>
      <c r="G129" s="13">
        <v>37.772869999999998</v>
      </c>
      <c r="H129" s="13">
        <v>10.61398</v>
      </c>
      <c r="I129" s="13">
        <v>10.90207</v>
      </c>
      <c r="J129" s="13">
        <v>30.23692376344086</v>
      </c>
      <c r="K129" s="13">
        <v>10.740987419354839</v>
      </c>
      <c r="L129" s="13">
        <f t="shared" si="10"/>
        <v>20.48895559139785</v>
      </c>
      <c r="M129" s="13">
        <v>4.3479602343584949</v>
      </c>
      <c r="N129" s="13">
        <v>28.73912</v>
      </c>
      <c r="O129" s="13">
        <v>40.314210000000003</v>
      </c>
      <c r="P129" s="13">
        <v>14.26577</v>
      </c>
      <c r="Q129" s="13">
        <v>12.47269</v>
      </c>
      <c r="R129" s="13">
        <v>33.842116666666669</v>
      </c>
      <c r="S129" s="13">
        <v>13.475272365591398</v>
      </c>
      <c r="T129" s="13">
        <f t="shared" si="11"/>
        <v>23.658694516129032</v>
      </c>
      <c r="U129" s="13">
        <v>5.2610318835737786</v>
      </c>
      <c r="V129" s="13">
        <v>34.899990000000003</v>
      </c>
      <c r="W129" s="13">
        <v>46.320540000000001</v>
      </c>
      <c r="X129" s="13">
        <v>19.354199999999999</v>
      </c>
      <c r="Y129" s="13">
        <v>16.94773</v>
      </c>
      <c r="Z129" s="13">
        <v>39.934856129032262</v>
      </c>
      <c r="AA129" s="13">
        <v>18.293283118279568</v>
      </c>
      <c r="AB129" s="13">
        <f t="shared" si="12"/>
        <v>29.114069623655915</v>
      </c>
      <c r="AC129" s="14">
        <v>2.724721746864657</v>
      </c>
      <c r="AD129" s="14">
        <v>19.03792</v>
      </c>
      <c r="AE129" s="14">
        <v>31.10331</v>
      </c>
      <c r="AF129" s="14">
        <v>7.0297460000000003</v>
      </c>
      <c r="AG129" s="14">
        <v>8.2939969999999992</v>
      </c>
      <c r="AH129" s="14">
        <v>24.357070430107527</v>
      </c>
      <c r="AI129" s="14">
        <v>7.5871039677419354</v>
      </c>
      <c r="AJ129" s="13">
        <f t="shared" si="13"/>
        <v>15.972087198924731</v>
      </c>
      <c r="AK129" s="13">
        <v>4.3479602343584949</v>
      </c>
      <c r="AL129" s="14">
        <v>39.475097699999999</v>
      </c>
      <c r="AM129" s="14">
        <v>51.207256299999997</v>
      </c>
      <c r="AN129" s="14">
        <v>21.455768599999999</v>
      </c>
      <c r="AO129" s="14">
        <v>19.3818722</v>
      </c>
      <c r="AP129" s="14">
        <v>44.647339663440853</v>
      </c>
      <c r="AQ129" s="14">
        <v>20.541470187096774</v>
      </c>
      <c r="AR129" s="13">
        <f t="shared" si="14"/>
        <v>32.594404925268812</v>
      </c>
      <c r="AT129" s="7">
        <v>0</v>
      </c>
      <c r="AV129" s="13">
        <v>3.4491000000000001</v>
      </c>
      <c r="AW129" s="13">
        <v>17.595469999999999</v>
      </c>
      <c r="AX129" s="13">
        <v>29.80902</v>
      </c>
      <c r="AY129" s="13">
        <v>14.741820000000001</v>
      </c>
      <c r="AZ129" s="13">
        <v>18.53811</v>
      </c>
      <c r="BA129" s="13">
        <v>22.97993827956989</v>
      </c>
      <c r="BB129" s="13">
        <v>16.415453225806452</v>
      </c>
      <c r="BC129" s="13">
        <f t="shared" si="15"/>
        <v>19.697695752688169</v>
      </c>
    </row>
    <row r="130" spans="1:55">
      <c r="A130" s="3"/>
      <c r="B130" s="11"/>
      <c r="C130" s="10">
        <f t="shared" si="9"/>
        <v>2031</v>
      </c>
      <c r="D130" s="12">
        <v>48000</v>
      </c>
      <c r="E130" s="13">
        <v>4.3769</v>
      </c>
      <c r="F130" s="13">
        <v>39.86909</v>
      </c>
      <c r="G130" s="13">
        <v>44.552329999999998</v>
      </c>
      <c r="H130" s="13">
        <v>23.14838</v>
      </c>
      <c r="I130" s="13">
        <v>17.601019999999998</v>
      </c>
      <c r="J130" s="13">
        <v>41.950529999999993</v>
      </c>
      <c r="K130" s="13">
        <v>20.682886666666665</v>
      </c>
      <c r="L130" s="13">
        <f t="shared" si="10"/>
        <v>31.316708333333331</v>
      </c>
      <c r="M130" s="13">
        <v>4.3769466359208851</v>
      </c>
      <c r="N130" s="13">
        <v>46.96078</v>
      </c>
      <c r="O130" s="13">
        <v>52.786639999999998</v>
      </c>
      <c r="P130" s="13">
        <v>30.439889999999998</v>
      </c>
      <c r="Q130" s="13">
        <v>23.864519999999999</v>
      </c>
      <c r="R130" s="13">
        <v>49.550051111111109</v>
      </c>
      <c r="S130" s="13">
        <v>27.51750333333333</v>
      </c>
      <c r="T130" s="13">
        <f t="shared" si="11"/>
        <v>38.53377722222222</v>
      </c>
      <c r="U130" s="13">
        <v>5.2900182851361688</v>
      </c>
      <c r="V130" s="13">
        <v>55.989899999999999</v>
      </c>
      <c r="W130" s="13">
        <v>61.041089999999997</v>
      </c>
      <c r="X130" s="13">
        <v>39.800739999999998</v>
      </c>
      <c r="Y130" s="13">
        <v>29.769459999999999</v>
      </c>
      <c r="Z130" s="13">
        <v>58.234873333333333</v>
      </c>
      <c r="AA130" s="13">
        <v>35.342393333333334</v>
      </c>
      <c r="AB130" s="13">
        <f t="shared" si="12"/>
        <v>46.788633333333337</v>
      </c>
      <c r="AC130" s="14">
        <v>2.7537081484270467</v>
      </c>
      <c r="AD130" s="14">
        <v>29.35</v>
      </c>
      <c r="AE130" s="14">
        <v>35.456420000000001</v>
      </c>
      <c r="AF130" s="14">
        <v>14.65532</v>
      </c>
      <c r="AG130" s="14">
        <v>11.539630000000001</v>
      </c>
      <c r="AH130" s="14">
        <v>32.063964444444444</v>
      </c>
      <c r="AI130" s="14">
        <v>13.270568888888889</v>
      </c>
      <c r="AJ130" s="13">
        <f t="shared" si="13"/>
        <v>22.667266666666666</v>
      </c>
      <c r="AK130" s="13">
        <v>4.3769466359208851</v>
      </c>
      <c r="AL130" s="14">
        <v>67.386570000000006</v>
      </c>
      <c r="AM130" s="14">
        <v>71.35575</v>
      </c>
      <c r="AN130" s="14">
        <v>47.975450000000002</v>
      </c>
      <c r="AO130" s="14">
        <v>36.071890000000003</v>
      </c>
      <c r="AP130" s="14">
        <v>69.150649999999999</v>
      </c>
      <c r="AQ130" s="14">
        <v>42.684978888888892</v>
      </c>
      <c r="AR130" s="13">
        <f t="shared" si="14"/>
        <v>55.917814444444446</v>
      </c>
      <c r="AT130" s="7">
        <v>0</v>
      </c>
      <c r="AV130" s="13">
        <v>3.4733000000000001</v>
      </c>
      <c r="AW130" s="13">
        <v>41.236870000000003</v>
      </c>
      <c r="AX130" s="13">
        <v>41.236870000000003</v>
      </c>
      <c r="AY130" s="13">
        <v>8.8058010000000007</v>
      </c>
      <c r="AZ130" s="13">
        <v>8.8058010000000007</v>
      </c>
      <c r="BA130" s="13">
        <v>41.236870000000003</v>
      </c>
      <c r="BB130" s="13">
        <v>8.8058010000000007</v>
      </c>
      <c r="BC130" s="13">
        <f t="shared" si="15"/>
        <v>25.021335500000003</v>
      </c>
    </row>
    <row r="131" spans="1:55">
      <c r="A131" s="3"/>
      <c r="B131" s="11"/>
      <c r="C131" s="10">
        <f t="shared" si="9"/>
        <v>2031</v>
      </c>
      <c r="D131" s="12">
        <v>48030</v>
      </c>
      <c r="E131" s="13">
        <v>4.5799000000000003</v>
      </c>
      <c r="F131" s="13">
        <v>156.0317</v>
      </c>
      <c r="G131" s="13">
        <v>59.53304</v>
      </c>
      <c r="H131" s="13">
        <v>121.8158</v>
      </c>
      <c r="I131" s="13">
        <v>30.276070000000001</v>
      </c>
      <c r="J131" s="13">
        <v>113.48927999999999</v>
      </c>
      <c r="K131" s="13">
        <v>81.459574946236557</v>
      </c>
      <c r="L131" s="13">
        <f t="shared" si="10"/>
        <v>97.474427473118283</v>
      </c>
      <c r="M131" s="13">
        <v>4.5798514468576155</v>
      </c>
      <c r="N131" s="13">
        <v>187.69489999999999</v>
      </c>
      <c r="O131" s="13">
        <v>67.536119999999997</v>
      </c>
      <c r="P131" s="13">
        <v>151.76259999999999</v>
      </c>
      <c r="Q131" s="13">
        <v>36.700969999999998</v>
      </c>
      <c r="R131" s="13">
        <v>134.72167440860215</v>
      </c>
      <c r="S131" s="13">
        <v>101.03650505376343</v>
      </c>
      <c r="T131" s="13">
        <f t="shared" si="11"/>
        <v>117.8790897311828</v>
      </c>
      <c r="U131" s="13">
        <v>5.5364026984164836</v>
      </c>
      <c r="V131" s="13">
        <v>186.7747</v>
      </c>
      <c r="W131" s="13">
        <v>74.484170000000006</v>
      </c>
      <c r="X131" s="13">
        <v>150.05959999999999</v>
      </c>
      <c r="Y131" s="13">
        <v>43.067950000000003</v>
      </c>
      <c r="Z131" s="13">
        <v>137.27027279569893</v>
      </c>
      <c r="AA131" s="13">
        <v>102.89123817204302</v>
      </c>
      <c r="AB131" s="13">
        <f t="shared" si="12"/>
        <v>120.08075548387097</v>
      </c>
      <c r="AC131" s="14">
        <v>2.8696537546766065</v>
      </c>
      <c r="AD131" s="14">
        <v>115.7079</v>
      </c>
      <c r="AE131" s="14">
        <v>45.858739999999997</v>
      </c>
      <c r="AF131" s="14">
        <v>87.156790000000001</v>
      </c>
      <c r="AG131" s="14">
        <v>19.46022</v>
      </c>
      <c r="AH131" s="14">
        <v>84.914184301075267</v>
      </c>
      <c r="AI131" s="14">
        <v>57.312065591397861</v>
      </c>
      <c r="AJ131" s="13">
        <f t="shared" si="13"/>
        <v>71.113124946236567</v>
      </c>
      <c r="AK131" s="13">
        <v>4.5798514468576155</v>
      </c>
      <c r="AL131" s="14">
        <v>135.75031999999999</v>
      </c>
      <c r="AM131" s="14">
        <v>86.170845</v>
      </c>
      <c r="AN131" s="14">
        <v>115.127876</v>
      </c>
      <c r="AO131" s="14">
        <v>51.248142199999997</v>
      </c>
      <c r="AP131" s="14">
        <v>113.89270198924731</v>
      </c>
      <c r="AQ131" s="14">
        <v>86.965842819354847</v>
      </c>
      <c r="AR131" s="13">
        <f t="shared" si="14"/>
        <v>100.42927240430109</v>
      </c>
      <c r="AT131" s="7">
        <v>0</v>
      </c>
      <c r="AV131" s="13">
        <v>3.6166</v>
      </c>
      <c r="AW131" s="13">
        <v>140.9297</v>
      </c>
      <c r="AX131" s="13">
        <v>76.671549999999996</v>
      </c>
      <c r="AY131" s="13">
        <v>69.023349999999994</v>
      </c>
      <c r="AZ131" s="13">
        <v>47.822699999999998</v>
      </c>
      <c r="BA131" s="13">
        <v>112.60083817204301</v>
      </c>
      <c r="BB131" s="13">
        <v>59.676826881720423</v>
      </c>
      <c r="BC131" s="13">
        <f t="shared" si="15"/>
        <v>86.138832526881714</v>
      </c>
    </row>
    <row r="132" spans="1:55">
      <c r="A132" s="3"/>
      <c r="B132" s="11"/>
      <c r="C132" s="10">
        <f t="shared" si="9"/>
        <v>2031</v>
      </c>
      <c r="D132" s="12">
        <v>48061</v>
      </c>
      <c r="E132" s="13">
        <v>4.6523000000000003</v>
      </c>
      <c r="F132" s="13">
        <v>168.1952</v>
      </c>
      <c r="G132" s="13">
        <v>72.117379999999997</v>
      </c>
      <c r="H132" s="13">
        <v>150.77080000000001</v>
      </c>
      <c r="I132" s="13">
        <v>44.746540000000003</v>
      </c>
      <c r="J132" s="13">
        <v>125.83831161290323</v>
      </c>
      <c r="K132" s="13">
        <v>104.02892193548387</v>
      </c>
      <c r="L132" s="13">
        <f t="shared" si="10"/>
        <v>114.93361677419355</v>
      </c>
      <c r="M132" s="13">
        <v>4.65231745076359</v>
      </c>
      <c r="N132" s="13">
        <v>213.49529999999999</v>
      </c>
      <c r="O132" s="13">
        <v>86.393069999999994</v>
      </c>
      <c r="P132" s="13">
        <v>194.85759999999999</v>
      </c>
      <c r="Q132" s="13">
        <v>58.796750000000003</v>
      </c>
      <c r="R132" s="13">
        <v>157.46098354838708</v>
      </c>
      <c r="S132" s="13">
        <v>134.87378440860212</v>
      </c>
      <c r="T132" s="13">
        <f t="shared" si="11"/>
        <v>146.1673839784946</v>
      </c>
      <c r="U132" s="13">
        <v>5.6233619031036532</v>
      </c>
      <c r="V132" s="13">
        <v>205.3614</v>
      </c>
      <c r="W132" s="13">
        <v>92.132310000000004</v>
      </c>
      <c r="X132" s="13">
        <v>188.2807</v>
      </c>
      <c r="Y132" s="13">
        <v>65.128649999999993</v>
      </c>
      <c r="Z132" s="13">
        <v>155.44319903225806</v>
      </c>
      <c r="AA132" s="13">
        <v>133.98786075268816</v>
      </c>
      <c r="AB132" s="13">
        <f t="shared" si="12"/>
        <v>144.71552989247311</v>
      </c>
      <c r="AC132" s="14">
        <v>2.9131333570201914</v>
      </c>
      <c r="AD132" s="14">
        <v>131.16999999999999</v>
      </c>
      <c r="AE132" s="14">
        <v>52.289239999999999</v>
      </c>
      <c r="AF132" s="14">
        <v>113.7034</v>
      </c>
      <c r="AG132" s="14">
        <v>27.186199999999999</v>
      </c>
      <c r="AH132" s="14">
        <v>96.394611182795686</v>
      </c>
      <c r="AI132" s="14">
        <v>75.561408602150536</v>
      </c>
      <c r="AJ132" s="13">
        <f t="shared" si="13"/>
        <v>85.978009892473111</v>
      </c>
      <c r="AK132" s="13">
        <v>4.65231745076359</v>
      </c>
      <c r="AL132" s="14">
        <v>151.50528</v>
      </c>
      <c r="AM132" s="14">
        <v>95.203130000000002</v>
      </c>
      <c r="AN132" s="14">
        <v>138.32513399999999</v>
      </c>
      <c r="AO132" s="14">
        <v>64.375619999999998</v>
      </c>
      <c r="AP132" s="14">
        <v>126.68390204301076</v>
      </c>
      <c r="AQ132" s="14">
        <v>105.72373535483869</v>
      </c>
      <c r="AR132" s="13">
        <f t="shared" si="14"/>
        <v>116.20381869892472</v>
      </c>
      <c r="AT132" s="7">
        <v>0</v>
      </c>
      <c r="AV132" s="13">
        <v>3.6597</v>
      </c>
      <c r="AW132" s="13">
        <v>148.8143</v>
      </c>
      <c r="AX132" s="13">
        <v>148.8143</v>
      </c>
      <c r="AY132" s="13">
        <v>93.447640000000007</v>
      </c>
      <c r="AZ132" s="13">
        <v>93.447640000000007</v>
      </c>
      <c r="BA132" s="13">
        <v>148.8143</v>
      </c>
      <c r="BB132" s="13">
        <v>93.447640000000007</v>
      </c>
      <c r="BC132" s="13">
        <f t="shared" si="15"/>
        <v>121.13097</v>
      </c>
    </row>
    <row r="133" spans="1:55">
      <c r="A133" s="3"/>
      <c r="B133" s="11"/>
      <c r="C133" s="10">
        <f t="shared" si="9"/>
        <v>2031</v>
      </c>
      <c r="D133" s="12">
        <v>48092</v>
      </c>
      <c r="E133" s="13">
        <v>4.4638999999999998</v>
      </c>
      <c r="F133" s="13">
        <v>67.708939999999998</v>
      </c>
      <c r="G133" s="13">
        <v>55.523589999999999</v>
      </c>
      <c r="H133" s="13">
        <v>45.60333</v>
      </c>
      <c r="I133" s="13">
        <v>32.755629999999996</v>
      </c>
      <c r="J133" s="13">
        <v>62.293228888888891</v>
      </c>
      <c r="K133" s="13">
        <v>39.893241111111116</v>
      </c>
      <c r="L133" s="13">
        <f t="shared" si="10"/>
        <v>51.093235000000007</v>
      </c>
      <c r="M133" s="13">
        <v>4.4639058406080547</v>
      </c>
      <c r="N133" s="13">
        <v>82.812610000000006</v>
      </c>
      <c r="O133" s="13">
        <v>65.721699999999998</v>
      </c>
      <c r="P133" s="13">
        <v>60.156109999999998</v>
      </c>
      <c r="Q133" s="13">
        <v>39.069319999999998</v>
      </c>
      <c r="R133" s="13">
        <v>75.216650000000001</v>
      </c>
      <c r="S133" s="13">
        <v>50.784203333333338</v>
      </c>
      <c r="T133" s="13">
        <f t="shared" si="11"/>
        <v>63.000426666666669</v>
      </c>
      <c r="U133" s="13">
        <v>5.4059638913857286</v>
      </c>
      <c r="V133" s="13">
        <v>94.907229999999998</v>
      </c>
      <c r="W133" s="13">
        <v>80.365520000000004</v>
      </c>
      <c r="X133" s="13">
        <v>73.343699999999998</v>
      </c>
      <c r="Y133" s="13">
        <v>48.316600000000001</v>
      </c>
      <c r="Z133" s="13">
        <v>88.444247777777775</v>
      </c>
      <c r="AA133" s="13">
        <v>62.22054444444445</v>
      </c>
      <c r="AB133" s="13">
        <f t="shared" si="12"/>
        <v>75.332396111111109</v>
      </c>
      <c r="AC133" s="14">
        <v>2.797187750770632</v>
      </c>
      <c r="AD133" s="14">
        <v>53.93336</v>
      </c>
      <c r="AE133" s="14">
        <v>44.639539999999997</v>
      </c>
      <c r="AF133" s="14">
        <v>31.586210000000001</v>
      </c>
      <c r="AG133" s="14">
        <v>22.21949</v>
      </c>
      <c r="AH133" s="14">
        <v>49.802773333333334</v>
      </c>
      <c r="AI133" s="14">
        <v>27.423223333333336</v>
      </c>
      <c r="AJ133" s="13">
        <f t="shared" si="13"/>
        <v>38.612998333333337</v>
      </c>
      <c r="AK133" s="13">
        <v>4.4639058406080547</v>
      </c>
      <c r="AL133" s="14">
        <v>103.593536</v>
      </c>
      <c r="AM133" s="14">
        <v>91.919876099999996</v>
      </c>
      <c r="AN133" s="14">
        <v>83.006190000000004</v>
      </c>
      <c r="AO133" s="14">
        <v>58.902763399999998</v>
      </c>
      <c r="AP133" s="14">
        <v>98.405242711111114</v>
      </c>
      <c r="AQ133" s="14">
        <v>72.293555955555561</v>
      </c>
      <c r="AR133" s="13">
        <f t="shared" si="14"/>
        <v>85.349399333333338</v>
      </c>
      <c r="AT133" s="7">
        <v>0</v>
      </c>
      <c r="AV133" s="13">
        <v>3.5710000000000002</v>
      </c>
      <c r="AW133" s="13">
        <v>120.97450000000001</v>
      </c>
      <c r="AX133" s="13">
        <v>75.226470000000006</v>
      </c>
      <c r="AY133" s="13">
        <v>86.154790000000006</v>
      </c>
      <c r="AZ133" s="13">
        <v>66.493799999999993</v>
      </c>
      <c r="BA133" s="13">
        <v>100.64204222222223</v>
      </c>
      <c r="BB133" s="13">
        <v>77.416572222222229</v>
      </c>
      <c r="BC133" s="13">
        <f t="shared" si="15"/>
        <v>89.029307222222229</v>
      </c>
    </row>
    <row r="134" spans="1:55">
      <c r="A134" s="3"/>
      <c r="B134" s="11"/>
      <c r="C134" s="10">
        <f t="shared" ref="C134:C197" si="16">YEAR(D134)</f>
        <v>2031</v>
      </c>
      <c r="D134" s="12">
        <v>48122</v>
      </c>
      <c r="E134" s="13">
        <v>4.4493999999999998</v>
      </c>
      <c r="F134" s="13">
        <v>50.419499999999999</v>
      </c>
      <c r="G134" s="13">
        <v>46.501390000000001</v>
      </c>
      <c r="H134" s="13">
        <v>47.656230000000001</v>
      </c>
      <c r="I134" s="13">
        <v>36.173810000000003</v>
      </c>
      <c r="J134" s="13">
        <v>48.776421612903228</v>
      </c>
      <c r="K134" s="13">
        <v>42.841021612903219</v>
      </c>
      <c r="L134" s="13">
        <f t="shared" ref="L134:L197" si="17">AVERAGE(J134:K134)</f>
        <v>45.808721612903227</v>
      </c>
      <c r="M134" s="13">
        <v>4.4494126398268596</v>
      </c>
      <c r="N134" s="13">
        <v>59.18994</v>
      </c>
      <c r="O134" s="13">
        <v>52.934809999999999</v>
      </c>
      <c r="P134" s="13">
        <v>56.306919999999998</v>
      </c>
      <c r="Q134" s="13">
        <v>42.017270000000003</v>
      </c>
      <c r="R134" s="13">
        <v>56.56682096774194</v>
      </c>
      <c r="S134" s="13">
        <v>50.314486129032254</v>
      </c>
      <c r="T134" s="13">
        <f t="shared" ref="T134:T197" si="18">AVERAGE(R134:S134)</f>
        <v>53.440653548387097</v>
      </c>
      <c r="U134" s="13">
        <v>5.3769774898233385</v>
      </c>
      <c r="V134" s="13">
        <v>75.807079999999999</v>
      </c>
      <c r="W134" s="13">
        <v>69.797759999999997</v>
      </c>
      <c r="X134" s="13">
        <v>72.516769999999994</v>
      </c>
      <c r="Y134" s="13">
        <v>54.439039999999999</v>
      </c>
      <c r="Z134" s="13">
        <v>73.287042580645164</v>
      </c>
      <c r="AA134" s="13">
        <v>64.935786451612898</v>
      </c>
      <c r="AB134" s="13">
        <f t="shared" ref="AB134:AB197" si="19">AVERAGE(Z134:AA134)</f>
        <v>69.111414516129031</v>
      </c>
      <c r="AC134" s="14">
        <v>2.797187750770632</v>
      </c>
      <c r="AD134" s="14">
        <v>38.706400000000002</v>
      </c>
      <c r="AE134" s="14">
        <v>35.748539999999998</v>
      </c>
      <c r="AF134" s="14">
        <v>34.482790000000001</v>
      </c>
      <c r="AG134" s="14">
        <v>26.442810000000001</v>
      </c>
      <c r="AH134" s="14">
        <v>37.466007096774192</v>
      </c>
      <c r="AI134" s="14">
        <v>31.111185483870965</v>
      </c>
      <c r="AJ134" s="13">
        <f t="shared" ref="AJ134:AJ197" si="20">AVERAGE(AH134:AI134)</f>
        <v>34.28859629032258</v>
      </c>
      <c r="AK134" s="13">
        <v>4.4494126398268596</v>
      </c>
      <c r="AL134" s="14">
        <v>95.257059999999996</v>
      </c>
      <c r="AM134" s="14">
        <v>91.265780000000007</v>
      </c>
      <c r="AN134" s="14">
        <v>90.882360000000006</v>
      </c>
      <c r="AO134" s="14">
        <v>67.204440000000005</v>
      </c>
      <c r="AP134" s="14">
        <v>93.583297419354835</v>
      </c>
      <c r="AQ134" s="14">
        <v>80.952909677419356</v>
      </c>
      <c r="AR134" s="13">
        <f t="shared" ref="AR134:AR197" si="21">AVERAGE(AP134:AQ134)</f>
        <v>87.268103548387103</v>
      </c>
      <c r="AT134" s="7">
        <v>0</v>
      </c>
      <c r="AV134" s="13">
        <v>3.5949</v>
      </c>
      <c r="AW134" s="13">
        <v>39.889189999999999</v>
      </c>
      <c r="AX134" s="13">
        <v>39.889189999999999</v>
      </c>
      <c r="AY134" s="13">
        <v>49.224719999999998</v>
      </c>
      <c r="AZ134" s="13">
        <v>49.224719999999998</v>
      </c>
      <c r="BA134" s="13">
        <v>39.889189999999999</v>
      </c>
      <c r="BB134" s="13">
        <v>49.224719999999991</v>
      </c>
      <c r="BC134" s="13">
        <f t="shared" si="15"/>
        <v>44.556954999999995</v>
      </c>
    </row>
    <row r="135" spans="1:55">
      <c r="A135" s="3"/>
      <c r="B135" s="11"/>
      <c r="C135" s="10">
        <f t="shared" si="16"/>
        <v>2031</v>
      </c>
      <c r="D135" s="12">
        <v>48153</v>
      </c>
      <c r="E135" s="13">
        <v>4.5654000000000003</v>
      </c>
      <c r="F135" s="13">
        <v>51.511510000000001</v>
      </c>
      <c r="G135" s="13">
        <v>47.498139999999999</v>
      </c>
      <c r="H135" s="13">
        <v>46.35857</v>
      </c>
      <c r="I135" s="13">
        <v>38.866709999999998</v>
      </c>
      <c r="J135" s="13">
        <v>49.635635256588074</v>
      </c>
      <c r="K135" s="13">
        <v>42.856826837725379</v>
      </c>
      <c r="L135" s="13">
        <f t="shared" si="17"/>
        <v>46.246231047156726</v>
      </c>
      <c r="M135" s="13">
        <v>4.5653582460764195</v>
      </c>
      <c r="N135" s="13">
        <v>57.777270000000001</v>
      </c>
      <c r="O135" s="13">
        <v>53.369210000000002</v>
      </c>
      <c r="P135" s="13">
        <v>54.797499999999999</v>
      </c>
      <c r="Q135" s="13">
        <v>44.039920000000002</v>
      </c>
      <c r="R135" s="13">
        <v>55.71691463245493</v>
      </c>
      <c r="S135" s="13">
        <v>49.76933847434119</v>
      </c>
      <c r="T135" s="13">
        <f t="shared" si="18"/>
        <v>52.743126553398056</v>
      </c>
      <c r="U135" s="13">
        <v>5.5219094976352885</v>
      </c>
      <c r="V135" s="13">
        <v>74.056110000000004</v>
      </c>
      <c r="W135" s="13">
        <v>69.534589999999994</v>
      </c>
      <c r="X135" s="13">
        <v>70.945920000000001</v>
      </c>
      <c r="Y135" s="13">
        <v>56.014290000000003</v>
      </c>
      <c r="Z135" s="13">
        <v>71.94272270457698</v>
      </c>
      <c r="AA135" s="13">
        <v>63.966780873786398</v>
      </c>
      <c r="AB135" s="13">
        <f t="shared" si="19"/>
        <v>67.954751789181685</v>
      </c>
      <c r="AC135" s="14">
        <v>2.8696537546766065</v>
      </c>
      <c r="AD135" s="14">
        <v>39.338090000000001</v>
      </c>
      <c r="AE135" s="14">
        <v>36.126159999999999</v>
      </c>
      <c r="AF135" s="14">
        <v>34.418050000000001</v>
      </c>
      <c r="AG135" s="14">
        <v>27.92604</v>
      </c>
      <c r="AH135" s="14">
        <v>37.836813425797509</v>
      </c>
      <c r="AI135" s="14">
        <v>31.383643106796114</v>
      </c>
      <c r="AJ135" s="13">
        <f t="shared" si="20"/>
        <v>34.610228266296815</v>
      </c>
      <c r="AK135" s="13">
        <v>4.5653582460764195</v>
      </c>
      <c r="AL135" s="14">
        <v>92.196250000000006</v>
      </c>
      <c r="AM135" s="14">
        <v>89.849339999999998</v>
      </c>
      <c r="AN135" s="14">
        <v>85.968765300000001</v>
      </c>
      <c r="AO135" s="14">
        <v>68.728650000000002</v>
      </c>
      <c r="AP135" s="14">
        <v>91.099289292649104</v>
      </c>
      <c r="AQ135" s="14">
        <v>77.910625416366159</v>
      </c>
      <c r="AR135" s="13">
        <f t="shared" si="21"/>
        <v>84.504957354507638</v>
      </c>
      <c r="AT135" s="7">
        <v>0</v>
      </c>
      <c r="AV135" s="13">
        <v>3.8523999999999998</v>
      </c>
      <c r="AW135" s="13">
        <v>40.86542</v>
      </c>
      <c r="AX135" s="13">
        <v>49.750680000000003</v>
      </c>
      <c r="AY135" s="13">
        <v>59.418010000000002</v>
      </c>
      <c r="AZ135" s="13">
        <v>65.772099999999995</v>
      </c>
      <c r="BA135" s="13">
        <v>45.018447212205274</v>
      </c>
      <c r="BB135" s="13">
        <v>62.387952205270452</v>
      </c>
      <c r="BC135" s="13">
        <f t="shared" si="15"/>
        <v>53.703199708737863</v>
      </c>
    </row>
    <row r="136" spans="1:55">
      <c r="A136" s="3"/>
      <c r="B136" s="11"/>
      <c r="C136" s="10">
        <f t="shared" si="16"/>
        <v>2031</v>
      </c>
      <c r="D136" s="12">
        <v>48183</v>
      </c>
      <c r="E136" s="13">
        <v>4.7827999999999999</v>
      </c>
      <c r="F136" s="13">
        <v>57.809959999999997</v>
      </c>
      <c r="G136" s="13">
        <v>53.237499999999997</v>
      </c>
      <c r="H136" s="13">
        <v>60.987720000000003</v>
      </c>
      <c r="I136" s="13">
        <v>44.482439999999997</v>
      </c>
      <c r="J136" s="13">
        <v>55.794144301075264</v>
      </c>
      <c r="K136" s="13">
        <v>53.711198709677419</v>
      </c>
      <c r="L136" s="13">
        <f t="shared" si="17"/>
        <v>54.752671505376341</v>
      </c>
      <c r="M136" s="13">
        <v>4.7827562577943441</v>
      </c>
      <c r="N136" s="13">
        <v>65.158140000000003</v>
      </c>
      <c r="O136" s="13">
        <v>59.502839999999999</v>
      </c>
      <c r="P136" s="13">
        <v>68.727459999999994</v>
      </c>
      <c r="Q136" s="13">
        <v>51.634520000000002</v>
      </c>
      <c r="R136" s="13">
        <v>62.664943225806446</v>
      </c>
      <c r="S136" s="13">
        <v>61.191862795698924</v>
      </c>
      <c r="T136" s="13">
        <f t="shared" si="18"/>
        <v>61.928403010752689</v>
      </c>
      <c r="U136" s="13">
        <v>5.7827871116967984</v>
      </c>
      <c r="V136" s="13">
        <v>80.866560000000007</v>
      </c>
      <c r="W136" s="13">
        <v>74.143500000000003</v>
      </c>
      <c r="X136" s="13">
        <v>80.218329999999995</v>
      </c>
      <c r="Y136" s="13">
        <v>63.511040000000001</v>
      </c>
      <c r="Z136" s="13">
        <v>77.902630322580649</v>
      </c>
      <c r="AA136" s="13">
        <v>72.852750537634407</v>
      </c>
      <c r="AB136" s="13">
        <f t="shared" si="19"/>
        <v>75.377690430107521</v>
      </c>
      <c r="AC136" s="14">
        <v>3.0000925617073615</v>
      </c>
      <c r="AD136" s="14">
        <v>43.291800000000002</v>
      </c>
      <c r="AE136" s="14">
        <v>40.80247</v>
      </c>
      <c r="AF136" s="14">
        <v>45.917439999999999</v>
      </c>
      <c r="AG136" s="14">
        <v>32.818249999999999</v>
      </c>
      <c r="AH136" s="14">
        <v>42.194353440860212</v>
      </c>
      <c r="AI136" s="14">
        <v>40.142528279569888</v>
      </c>
      <c r="AJ136" s="13">
        <f t="shared" si="20"/>
        <v>41.16844086021505</v>
      </c>
      <c r="AK136" s="13">
        <v>4.7827562577943441</v>
      </c>
      <c r="AL136" s="14">
        <v>100.8895</v>
      </c>
      <c r="AM136" s="14">
        <v>95.406944300000006</v>
      </c>
      <c r="AN136" s="14">
        <v>95.957539999999995</v>
      </c>
      <c r="AO136" s="14">
        <v>76.908454899999995</v>
      </c>
      <c r="AP136" s="14">
        <v>98.472459315053754</v>
      </c>
      <c r="AQ136" s="14">
        <v>87.559556246236554</v>
      </c>
      <c r="AR136" s="13">
        <f t="shared" si="21"/>
        <v>93.016007780645154</v>
      </c>
      <c r="AT136" s="7">
        <v>0</v>
      </c>
      <c r="AV136" s="13">
        <v>4.0959000000000003</v>
      </c>
      <c r="AW136" s="13">
        <v>47.943800000000003</v>
      </c>
      <c r="AX136" s="13">
        <v>47.943800000000003</v>
      </c>
      <c r="AY136" s="13">
        <v>66.033990000000003</v>
      </c>
      <c r="AZ136" s="13">
        <v>66.033990000000003</v>
      </c>
      <c r="BA136" s="13">
        <v>47.943800000000003</v>
      </c>
      <c r="BB136" s="13">
        <v>66.033990000000003</v>
      </c>
      <c r="BC136" s="13">
        <f t="shared" si="15"/>
        <v>56.988894999999999</v>
      </c>
    </row>
    <row r="137" spans="1:55">
      <c r="A137" s="3"/>
      <c r="B137" s="11"/>
      <c r="C137" s="10">
        <f t="shared" si="16"/>
        <v>2032</v>
      </c>
      <c r="D137" s="12">
        <v>48214</v>
      </c>
      <c r="E137" s="13">
        <v>4.8186</v>
      </c>
      <c r="F137" s="13">
        <v>57.792409999999997</v>
      </c>
      <c r="G137" s="13">
        <v>52.036499999999997</v>
      </c>
      <c r="H137" s="13">
        <v>55.838970000000003</v>
      </c>
      <c r="I137" s="13">
        <v>39.645029999999998</v>
      </c>
      <c r="J137" s="13">
        <v>55.254858279569888</v>
      </c>
      <c r="K137" s="13">
        <v>48.699706129032258</v>
      </c>
      <c r="L137" s="13">
        <f t="shared" si="17"/>
        <v>51.977282204301076</v>
      </c>
      <c r="M137" s="13">
        <v>4.8186269297278015</v>
      </c>
      <c r="N137" s="13">
        <v>67.474310000000003</v>
      </c>
      <c r="O137" s="13">
        <v>60.621020000000001</v>
      </c>
      <c r="P137" s="13">
        <v>66.145319999999998</v>
      </c>
      <c r="Q137" s="13">
        <v>46.594140000000003</v>
      </c>
      <c r="R137" s="13">
        <v>64.452967096774188</v>
      </c>
      <c r="S137" s="13">
        <v>57.525982580645163</v>
      </c>
      <c r="T137" s="13">
        <f t="shared" si="18"/>
        <v>60.989474838709675</v>
      </c>
      <c r="U137" s="13">
        <v>5.9899239372616364</v>
      </c>
      <c r="V137" s="13">
        <v>82.684100000000001</v>
      </c>
      <c r="W137" s="13">
        <v>76.464449999999999</v>
      </c>
      <c r="X137" s="13">
        <v>79.757230000000007</v>
      </c>
      <c r="Y137" s="13">
        <v>56.703409999999998</v>
      </c>
      <c r="Z137" s="13">
        <v>79.942103763440855</v>
      </c>
      <c r="AA137" s="13">
        <v>69.593717956989252</v>
      </c>
      <c r="AB137" s="13">
        <f t="shared" si="19"/>
        <v>74.767910860215054</v>
      </c>
      <c r="AC137" s="14">
        <v>3.0690946906266303</v>
      </c>
      <c r="AD137" s="14">
        <v>45.569920000000003</v>
      </c>
      <c r="AE137" s="14">
        <v>41.197130000000001</v>
      </c>
      <c r="AF137" s="14">
        <v>42.238570000000003</v>
      </c>
      <c r="AG137" s="14">
        <v>28.980609999999999</v>
      </c>
      <c r="AH137" s="14">
        <v>43.642130860215055</v>
      </c>
      <c r="AI137" s="14">
        <v>36.39366290322581</v>
      </c>
      <c r="AJ137" s="13">
        <f t="shared" si="20"/>
        <v>40.017896881720432</v>
      </c>
      <c r="AK137" s="13">
        <v>4.8186269297278015</v>
      </c>
      <c r="AL137" s="14">
        <v>100.75664500000001</v>
      </c>
      <c r="AM137" s="14">
        <v>93.440299999999993</v>
      </c>
      <c r="AN137" s="14">
        <v>94.45984</v>
      </c>
      <c r="AO137" s="14">
        <v>65.805694599999995</v>
      </c>
      <c r="AP137" s="14">
        <v>97.53115956989248</v>
      </c>
      <c r="AQ137" s="14">
        <v>81.827367296774185</v>
      </c>
      <c r="AR137" s="13">
        <f t="shared" si="21"/>
        <v>89.679263433333333</v>
      </c>
      <c r="AT137" s="7">
        <v>0</v>
      </c>
      <c r="AV137" s="13">
        <v>4.1356999999999999</v>
      </c>
      <c r="AW137" s="13">
        <v>54.029899999999998</v>
      </c>
      <c r="AX137" s="13">
        <v>62.093429999999998</v>
      </c>
      <c r="AY137" s="13">
        <v>78.144369999999995</v>
      </c>
      <c r="AZ137" s="13">
        <v>80.642619999999994</v>
      </c>
      <c r="BA137" s="13">
        <v>57.584789569892465</v>
      </c>
      <c r="BB137" s="13">
        <v>79.245749032258061</v>
      </c>
      <c r="BC137" s="13">
        <f t="shared" si="15"/>
        <v>68.415269301075256</v>
      </c>
    </row>
    <row r="138" spans="1:55">
      <c r="A138" s="3"/>
      <c r="B138" s="11"/>
      <c r="C138" s="10">
        <f t="shared" si="16"/>
        <v>2032</v>
      </c>
      <c r="D138" s="12">
        <v>48245</v>
      </c>
      <c r="E138" s="13">
        <v>4.6555</v>
      </c>
      <c r="F138" s="13">
        <v>49.73339</v>
      </c>
      <c r="G138" s="13">
        <v>47.229480000000002</v>
      </c>
      <c r="H138" s="13">
        <v>52.614220000000003</v>
      </c>
      <c r="I138" s="13">
        <v>40.137889999999999</v>
      </c>
      <c r="J138" s="13">
        <v>48.610947586206898</v>
      </c>
      <c r="K138" s="13">
        <v>47.021382413793113</v>
      </c>
      <c r="L138" s="13">
        <f t="shared" si="17"/>
        <v>47.816165000000005</v>
      </c>
      <c r="M138" s="13">
        <v>4.6555349413370148</v>
      </c>
      <c r="N138" s="13">
        <v>59.575760000000002</v>
      </c>
      <c r="O138" s="13">
        <v>54.634590000000003</v>
      </c>
      <c r="P138" s="13">
        <v>65.517560000000003</v>
      </c>
      <c r="Q138" s="13">
        <v>49.345039999999997</v>
      </c>
      <c r="R138" s="13">
        <v>57.360752758620698</v>
      </c>
      <c r="S138" s="13">
        <v>58.267809655172414</v>
      </c>
      <c r="T138" s="13">
        <f t="shared" si="18"/>
        <v>57.814281206896553</v>
      </c>
      <c r="U138" s="13">
        <v>5.7823523156733616</v>
      </c>
      <c r="V138" s="13">
        <v>72.784009999999995</v>
      </c>
      <c r="W138" s="13">
        <v>69.475620000000006</v>
      </c>
      <c r="X138" s="13">
        <v>75.606530000000006</v>
      </c>
      <c r="Y138" s="13">
        <v>61.753839999999997</v>
      </c>
      <c r="Z138" s="13">
        <v>71.300938620689664</v>
      </c>
      <c r="AA138" s="13">
        <v>69.396703448275872</v>
      </c>
      <c r="AB138" s="13">
        <f t="shared" si="19"/>
        <v>70.348821034482768</v>
      </c>
      <c r="AC138" s="14">
        <v>2.9653088798324934</v>
      </c>
      <c r="AD138" s="14">
        <v>39.62059</v>
      </c>
      <c r="AE138" s="14">
        <v>37.210090000000001</v>
      </c>
      <c r="AF138" s="14">
        <v>40.687989999999999</v>
      </c>
      <c r="AG138" s="14">
        <v>29.8188</v>
      </c>
      <c r="AH138" s="14">
        <v>38.540021034482756</v>
      </c>
      <c r="AI138" s="14">
        <v>35.81559448275862</v>
      </c>
      <c r="AJ138" s="13">
        <f t="shared" si="20"/>
        <v>37.177807758620688</v>
      </c>
      <c r="AK138" s="13">
        <v>4.6555349413370148</v>
      </c>
      <c r="AL138" s="14">
        <v>89.042884799999996</v>
      </c>
      <c r="AM138" s="14">
        <v>86.851776099999995</v>
      </c>
      <c r="AN138" s="14">
        <v>89.457800000000006</v>
      </c>
      <c r="AO138" s="14">
        <v>74.457509999999999</v>
      </c>
      <c r="AP138" s="14">
        <v>88.060663658620683</v>
      </c>
      <c r="AQ138" s="14">
        <v>82.733532068965516</v>
      </c>
      <c r="AR138" s="13">
        <f t="shared" si="21"/>
        <v>85.397097863793107</v>
      </c>
      <c r="AT138" s="7">
        <v>0</v>
      </c>
      <c r="AV138" s="13">
        <v>4.0887000000000002</v>
      </c>
      <c r="AW138" s="13">
        <v>39.010809999999999</v>
      </c>
      <c r="AX138" s="13">
        <v>39.010809999999999</v>
      </c>
      <c r="AY138" s="13">
        <v>53.717089999999999</v>
      </c>
      <c r="AZ138" s="13">
        <v>53.717089999999999</v>
      </c>
      <c r="BA138" s="13">
        <v>39.010809999999992</v>
      </c>
      <c r="BB138" s="13">
        <v>53.717089999999992</v>
      </c>
      <c r="BC138" s="13">
        <f t="shared" si="15"/>
        <v>46.363949999999988</v>
      </c>
    </row>
    <row r="139" spans="1:55">
      <c r="A139" s="3"/>
      <c r="B139" s="11"/>
      <c r="C139" s="10">
        <f t="shared" si="16"/>
        <v>2032</v>
      </c>
      <c r="D139" s="12">
        <v>48274</v>
      </c>
      <c r="E139" s="13">
        <v>4.4923999999999999</v>
      </c>
      <c r="F139" s="13">
        <v>36.901730000000001</v>
      </c>
      <c r="G139" s="13">
        <v>44.715859999999999</v>
      </c>
      <c r="H139" s="13">
        <v>31.0625</v>
      </c>
      <c r="I139" s="13">
        <v>29.462299999999999</v>
      </c>
      <c r="J139" s="13">
        <v>40.172516581426649</v>
      </c>
      <c r="K139" s="13">
        <v>30.392698923283984</v>
      </c>
      <c r="L139" s="13">
        <f t="shared" si="17"/>
        <v>35.282607752355318</v>
      </c>
      <c r="M139" s="13">
        <v>4.4924429529462273</v>
      </c>
      <c r="N139" s="13">
        <v>46.016419999999997</v>
      </c>
      <c r="O139" s="13">
        <v>54.345840000000003</v>
      </c>
      <c r="P139" s="13">
        <v>43.425980000000003</v>
      </c>
      <c r="Q139" s="13">
        <v>35.390349999999998</v>
      </c>
      <c r="R139" s="13">
        <v>49.502893243606998</v>
      </c>
      <c r="S139" s="13">
        <v>40.062479421265138</v>
      </c>
      <c r="T139" s="13">
        <f t="shared" si="18"/>
        <v>44.782686332436072</v>
      </c>
      <c r="U139" s="13">
        <v>5.5747806940850868</v>
      </c>
      <c r="V139" s="13">
        <v>55.763559999999998</v>
      </c>
      <c r="W139" s="13">
        <v>69.041929999999994</v>
      </c>
      <c r="X139" s="13">
        <v>53.433169999999997</v>
      </c>
      <c r="Y139" s="13">
        <v>45.58907</v>
      </c>
      <c r="Z139" s="13">
        <v>61.321531830417221</v>
      </c>
      <c r="AA139" s="13">
        <v>50.14983877523553</v>
      </c>
      <c r="AB139" s="13">
        <f t="shared" si="19"/>
        <v>55.735685302826376</v>
      </c>
      <c r="AC139" s="14">
        <v>2.861523069038356</v>
      </c>
      <c r="AD139" s="14">
        <v>29.62602</v>
      </c>
      <c r="AE139" s="14">
        <v>35.20617</v>
      </c>
      <c r="AF139" s="14">
        <v>21.75957</v>
      </c>
      <c r="AG139" s="14">
        <v>20.23301</v>
      </c>
      <c r="AH139" s="14">
        <v>31.961722086137282</v>
      </c>
      <c r="AI139" s="14">
        <v>21.120592664872138</v>
      </c>
      <c r="AJ139" s="13">
        <f t="shared" si="20"/>
        <v>26.54115737550471</v>
      </c>
      <c r="AK139" s="13">
        <v>4.4924429529462273</v>
      </c>
      <c r="AL139" s="14">
        <v>58.905376400000002</v>
      </c>
      <c r="AM139" s="14">
        <v>79.657430000000005</v>
      </c>
      <c r="AN139" s="14">
        <v>57.490430000000003</v>
      </c>
      <c r="AO139" s="14">
        <v>51.515514400000001</v>
      </c>
      <c r="AP139" s="14">
        <v>67.591633021265139</v>
      </c>
      <c r="AQ139" s="14">
        <v>54.989489553701212</v>
      </c>
      <c r="AR139" s="13">
        <f t="shared" si="21"/>
        <v>61.290561287483172</v>
      </c>
      <c r="AT139" s="7">
        <v>0</v>
      </c>
      <c r="AV139" s="13">
        <v>3.9053</v>
      </c>
      <c r="AW139" s="13">
        <v>23.575040000000001</v>
      </c>
      <c r="AX139" s="13">
        <v>43.145969999999998</v>
      </c>
      <c r="AY139" s="13">
        <v>34.490470000000002</v>
      </c>
      <c r="AZ139" s="13">
        <v>47.541930000000001</v>
      </c>
      <c r="BA139" s="13">
        <v>31.766909757738897</v>
      </c>
      <c r="BB139" s="13">
        <v>39.9534633512786</v>
      </c>
      <c r="BC139" s="13">
        <f t="shared" si="15"/>
        <v>35.860186554508751</v>
      </c>
    </row>
    <row r="140" spans="1:55">
      <c r="A140" s="3"/>
      <c r="B140" s="11"/>
      <c r="C140" s="10">
        <f t="shared" si="16"/>
        <v>2032</v>
      </c>
      <c r="D140" s="12">
        <v>48305</v>
      </c>
      <c r="E140" s="13">
        <v>4.359</v>
      </c>
      <c r="F140" s="13">
        <v>26.807030000000001</v>
      </c>
      <c r="G140" s="13">
        <v>38.619810000000001</v>
      </c>
      <c r="H140" s="13">
        <v>18.397580000000001</v>
      </c>
      <c r="I140" s="13">
        <v>22.91018</v>
      </c>
      <c r="J140" s="13">
        <v>31.794648222222222</v>
      </c>
      <c r="K140" s="13">
        <v>20.302899999999998</v>
      </c>
      <c r="L140" s="13">
        <f t="shared" si="17"/>
        <v>26.048774111111108</v>
      </c>
      <c r="M140" s="13">
        <v>4.3590040533537655</v>
      </c>
      <c r="N140" s="13">
        <v>34.093069999999997</v>
      </c>
      <c r="O140" s="13">
        <v>44.567100000000003</v>
      </c>
      <c r="P140" s="13">
        <v>25.990400000000001</v>
      </c>
      <c r="Q140" s="13">
        <v>29.307690000000001</v>
      </c>
      <c r="R140" s="13">
        <v>38.515438222222222</v>
      </c>
      <c r="S140" s="13">
        <v>27.391033555555552</v>
      </c>
      <c r="T140" s="13">
        <f t="shared" si="18"/>
        <v>32.953235888888884</v>
      </c>
      <c r="U140" s="13">
        <v>5.4116887056943002</v>
      </c>
      <c r="V140" s="13">
        <v>40.341850000000001</v>
      </c>
      <c r="W140" s="13">
        <v>51.921669999999999</v>
      </c>
      <c r="X140" s="13">
        <v>33.064459999999997</v>
      </c>
      <c r="Y140" s="13">
        <v>37.403550000000003</v>
      </c>
      <c r="Z140" s="13">
        <v>45.231107333333334</v>
      </c>
      <c r="AA140" s="13">
        <v>34.896520222222215</v>
      </c>
      <c r="AB140" s="13">
        <f t="shared" si="19"/>
        <v>40.063813777777774</v>
      </c>
      <c r="AC140" s="14">
        <v>2.7725638026433814</v>
      </c>
      <c r="AD140" s="14">
        <v>21.533580000000001</v>
      </c>
      <c r="AE140" s="14">
        <v>31.58239</v>
      </c>
      <c r="AF140" s="14">
        <v>12.727410000000001</v>
      </c>
      <c r="AG140" s="14">
        <v>16.0595</v>
      </c>
      <c r="AH140" s="14">
        <v>25.77641088888889</v>
      </c>
      <c r="AI140" s="14">
        <v>14.134292444444442</v>
      </c>
      <c r="AJ140" s="13">
        <f t="shared" si="20"/>
        <v>19.955351666666665</v>
      </c>
      <c r="AK140" s="13">
        <v>4.3590040533537655</v>
      </c>
      <c r="AL140" s="14">
        <v>44.036999999999999</v>
      </c>
      <c r="AM140" s="14">
        <v>58.733029999999999</v>
      </c>
      <c r="AN140" s="14">
        <v>36.579193099999998</v>
      </c>
      <c r="AO140" s="14">
        <v>40.144010000000002</v>
      </c>
      <c r="AP140" s="14">
        <v>50.241990444444447</v>
      </c>
      <c r="AQ140" s="14">
        <v>38.08433801333333</v>
      </c>
      <c r="AR140" s="13">
        <f t="shared" si="21"/>
        <v>44.163164228888888</v>
      </c>
      <c r="AT140" s="7">
        <v>0</v>
      </c>
      <c r="AV140" s="13">
        <v>3.4792000000000001</v>
      </c>
      <c r="AW140" s="13">
        <v>15.647040000000001</v>
      </c>
      <c r="AX140" s="13">
        <v>15.647040000000001</v>
      </c>
      <c r="AY140" s="13">
        <v>16.510259999999999</v>
      </c>
      <c r="AZ140" s="13">
        <v>16.510259999999999</v>
      </c>
      <c r="BA140" s="13">
        <v>15.647040000000002</v>
      </c>
      <c r="BB140" s="13">
        <v>16.510259999999999</v>
      </c>
      <c r="BC140" s="13">
        <f t="shared" si="15"/>
        <v>16.07865</v>
      </c>
    </row>
    <row r="141" spans="1:55">
      <c r="A141" s="3"/>
      <c r="B141" s="11"/>
      <c r="C141" s="10">
        <f t="shared" si="16"/>
        <v>2032</v>
      </c>
      <c r="D141" s="12">
        <v>48335</v>
      </c>
      <c r="E141" s="13">
        <v>4.3887</v>
      </c>
      <c r="F141" s="13">
        <v>22.32489</v>
      </c>
      <c r="G141" s="13">
        <v>35.536929999999998</v>
      </c>
      <c r="H141" s="13">
        <v>9.4333270000000002</v>
      </c>
      <c r="I141" s="13">
        <v>9.7991480000000006</v>
      </c>
      <c r="J141" s="13">
        <v>28.433682688172045</v>
      </c>
      <c r="K141" s="13">
        <v>9.6024700430107526</v>
      </c>
      <c r="L141" s="13">
        <f t="shared" si="17"/>
        <v>19.018076365591398</v>
      </c>
      <c r="M141" s="13">
        <v>4.3886571421520904</v>
      </c>
      <c r="N141" s="13">
        <v>27.089649999999999</v>
      </c>
      <c r="O141" s="13">
        <v>39.656309999999998</v>
      </c>
      <c r="P141" s="13">
        <v>12.39561</v>
      </c>
      <c r="Q141" s="13">
        <v>11.575900000000001</v>
      </c>
      <c r="R141" s="13">
        <v>32.900041182795704</v>
      </c>
      <c r="S141" s="13">
        <v>12.016604301075269</v>
      </c>
      <c r="T141" s="13">
        <f t="shared" si="18"/>
        <v>22.458322741935486</v>
      </c>
      <c r="U141" s="13">
        <v>5.4561683388917883</v>
      </c>
      <c r="V141" s="13">
        <v>30.74034</v>
      </c>
      <c r="W141" s="13">
        <v>44.50394</v>
      </c>
      <c r="X141" s="13">
        <v>15.72232</v>
      </c>
      <c r="Y141" s="13">
        <v>15.185169999999999</v>
      </c>
      <c r="Z141" s="13">
        <v>37.104155053763442</v>
      </c>
      <c r="AA141" s="13">
        <v>15.473960322580645</v>
      </c>
      <c r="AB141" s="13">
        <f t="shared" si="19"/>
        <v>26.289057688172043</v>
      </c>
      <c r="AC141" s="14">
        <v>2.7873903470425434</v>
      </c>
      <c r="AD141" s="14">
        <v>19.17417</v>
      </c>
      <c r="AE141" s="14">
        <v>29.374400000000001</v>
      </c>
      <c r="AF141" s="14">
        <v>6.7268140000000001</v>
      </c>
      <c r="AG141" s="14">
        <v>7.8961030000000001</v>
      </c>
      <c r="AH141" s="14">
        <v>23.890405376344088</v>
      </c>
      <c r="AI141" s="14">
        <v>7.2674530000000006</v>
      </c>
      <c r="AJ141" s="13">
        <f t="shared" si="20"/>
        <v>15.578929188172044</v>
      </c>
      <c r="AK141" s="13">
        <v>4.3886571421520904</v>
      </c>
      <c r="AL141" s="14">
        <v>38.875614200000001</v>
      </c>
      <c r="AM141" s="14">
        <v>51.956413300000001</v>
      </c>
      <c r="AN141" s="14">
        <v>21.215769999999999</v>
      </c>
      <c r="AO141" s="14">
        <v>19.219539999999999</v>
      </c>
      <c r="AP141" s="14">
        <v>44.923725611827962</v>
      </c>
      <c r="AQ141" s="14">
        <v>20.292781935483873</v>
      </c>
      <c r="AR141" s="13">
        <f t="shared" si="21"/>
        <v>32.608253773655917</v>
      </c>
      <c r="AT141" s="7">
        <v>0</v>
      </c>
      <c r="AV141" s="13">
        <v>3.5026999999999999</v>
      </c>
      <c r="AW141" s="13">
        <v>17.242920000000002</v>
      </c>
      <c r="AX141" s="13">
        <v>29.867740000000001</v>
      </c>
      <c r="AY141" s="13">
        <v>9.3736060000000005</v>
      </c>
      <c r="AZ141" s="13">
        <v>14.3665</v>
      </c>
      <c r="BA141" s="13">
        <v>23.080202365591397</v>
      </c>
      <c r="BB141" s="13">
        <v>11.682148387096774</v>
      </c>
      <c r="BC141" s="13">
        <f t="shared" si="15"/>
        <v>17.381175376344085</v>
      </c>
    </row>
    <row r="142" spans="1:55">
      <c r="A142" s="3"/>
      <c r="B142" s="11"/>
      <c r="C142" s="10">
        <f t="shared" si="16"/>
        <v>2032</v>
      </c>
      <c r="D142" s="12">
        <v>48366</v>
      </c>
      <c r="E142" s="13">
        <v>4.4183000000000003</v>
      </c>
      <c r="F142" s="13">
        <v>40.2438</v>
      </c>
      <c r="G142" s="13">
        <v>47.234119999999997</v>
      </c>
      <c r="H142" s="13">
        <v>23.275980000000001</v>
      </c>
      <c r="I142" s="13">
        <v>17.416149999999998</v>
      </c>
      <c r="J142" s="13">
        <v>43.195268444444444</v>
      </c>
      <c r="K142" s="13">
        <v>20.801829555555553</v>
      </c>
      <c r="L142" s="13">
        <f t="shared" si="17"/>
        <v>31.998548999999997</v>
      </c>
      <c r="M142" s="13">
        <v>4.4183102309504152</v>
      </c>
      <c r="N142" s="13">
        <v>49.298400000000001</v>
      </c>
      <c r="O142" s="13">
        <v>56.830080000000002</v>
      </c>
      <c r="P142" s="13">
        <v>31.86946</v>
      </c>
      <c r="Q142" s="13">
        <v>24.090070000000001</v>
      </c>
      <c r="R142" s="13">
        <v>52.478442666666666</v>
      </c>
      <c r="S142" s="13">
        <v>28.584828666666667</v>
      </c>
      <c r="T142" s="13">
        <f t="shared" si="18"/>
        <v>40.531635666666666</v>
      </c>
      <c r="U142" s="13">
        <v>5.4858214276901132</v>
      </c>
      <c r="V142" s="13">
        <v>59.953420000000001</v>
      </c>
      <c r="W142" s="13">
        <v>66.114819999999995</v>
      </c>
      <c r="X142" s="13">
        <v>42.756120000000003</v>
      </c>
      <c r="Y142" s="13">
        <v>31.127659999999999</v>
      </c>
      <c r="Z142" s="13">
        <v>62.554899999999996</v>
      </c>
      <c r="AA142" s="13">
        <v>37.846325777777778</v>
      </c>
      <c r="AB142" s="13">
        <f t="shared" si="19"/>
        <v>50.200612888888884</v>
      </c>
      <c r="AC142" s="14">
        <v>2.8022168914417063</v>
      </c>
      <c r="AD142" s="14">
        <v>31.632349999999999</v>
      </c>
      <c r="AE142" s="14">
        <v>38.977130000000002</v>
      </c>
      <c r="AF142" s="14">
        <v>16.081679999999999</v>
      </c>
      <c r="AG142" s="14">
        <v>11.982279999999999</v>
      </c>
      <c r="AH142" s="14">
        <v>34.733479333333335</v>
      </c>
      <c r="AI142" s="14">
        <v>14.350822222222222</v>
      </c>
      <c r="AJ142" s="13">
        <f t="shared" si="20"/>
        <v>24.542150777777778</v>
      </c>
      <c r="AK142" s="13">
        <v>4.4183102309504152</v>
      </c>
      <c r="AL142" s="14">
        <v>71.844149999999999</v>
      </c>
      <c r="AM142" s="14">
        <v>76.206280000000007</v>
      </c>
      <c r="AN142" s="14">
        <v>52.2748451</v>
      </c>
      <c r="AO142" s="14">
        <v>37.934950000000001</v>
      </c>
      <c r="AP142" s="14">
        <v>73.685938222222219</v>
      </c>
      <c r="AQ142" s="14">
        <v>46.220222724444447</v>
      </c>
      <c r="AR142" s="13">
        <f t="shared" si="21"/>
        <v>59.95308047333333</v>
      </c>
      <c r="AT142" s="7">
        <v>0</v>
      </c>
      <c r="AV142" s="13">
        <v>3.5217999999999998</v>
      </c>
      <c r="AW142" s="13">
        <v>38.040709999999997</v>
      </c>
      <c r="AX142" s="13">
        <v>38.040709999999997</v>
      </c>
      <c r="AY142" s="13">
        <v>5.5505500000000003</v>
      </c>
      <c r="AZ142" s="13">
        <v>5.5505500000000003</v>
      </c>
      <c r="BA142" s="13">
        <v>38.040709999999997</v>
      </c>
      <c r="BB142" s="13">
        <v>5.5505500000000012</v>
      </c>
      <c r="BC142" s="13">
        <f t="shared" si="15"/>
        <v>21.795629999999999</v>
      </c>
    </row>
    <row r="143" spans="1:55">
      <c r="A143" s="3"/>
      <c r="B143" s="11"/>
      <c r="C143" s="10">
        <f t="shared" si="16"/>
        <v>2032</v>
      </c>
      <c r="D143" s="12">
        <v>48396</v>
      </c>
      <c r="E143" s="13">
        <v>4.6111000000000004</v>
      </c>
      <c r="F143" s="13">
        <v>141.7989</v>
      </c>
      <c r="G143" s="13">
        <v>60.614989999999999</v>
      </c>
      <c r="H143" s="13">
        <v>101.5729</v>
      </c>
      <c r="I143" s="13">
        <v>29.619540000000001</v>
      </c>
      <c r="J143" s="13">
        <v>106.00814397849462</v>
      </c>
      <c r="K143" s="13">
        <v>69.851526236559152</v>
      </c>
      <c r="L143" s="13">
        <f t="shared" si="17"/>
        <v>87.929835107526884</v>
      </c>
      <c r="M143" s="13">
        <v>4.6110553081395267</v>
      </c>
      <c r="N143" s="13">
        <v>169.45599999999999</v>
      </c>
      <c r="O143" s="13">
        <v>67.811710000000005</v>
      </c>
      <c r="P143" s="13">
        <v>136.22479999999999</v>
      </c>
      <c r="Q143" s="13">
        <v>34.70552</v>
      </c>
      <c r="R143" s="13">
        <v>124.64507645161291</v>
      </c>
      <c r="S143" s="13">
        <v>91.468988387096772</v>
      </c>
      <c r="T143" s="13">
        <f t="shared" si="18"/>
        <v>108.05703241935484</v>
      </c>
      <c r="U143" s="13">
        <v>5.7230461380767119</v>
      </c>
      <c r="V143" s="13">
        <v>172.39519999999999</v>
      </c>
      <c r="W143" s="13">
        <v>79.108829999999998</v>
      </c>
      <c r="X143" s="13">
        <v>141.7406</v>
      </c>
      <c r="Y143" s="13">
        <v>44.613790000000002</v>
      </c>
      <c r="Z143" s="13">
        <v>131.26895086021503</v>
      </c>
      <c r="AA143" s="13">
        <v>98.921253655913986</v>
      </c>
      <c r="AB143" s="13">
        <f t="shared" si="19"/>
        <v>115.09510225806451</v>
      </c>
      <c r="AC143" s="14">
        <v>2.9356557910341685</v>
      </c>
      <c r="AD143" s="14">
        <v>116.127</v>
      </c>
      <c r="AE143" s="14">
        <v>49.505519999999997</v>
      </c>
      <c r="AF143" s="14">
        <v>83.025499999999994</v>
      </c>
      <c r="AG143" s="14">
        <v>20.389500000000002</v>
      </c>
      <c r="AH143" s="14">
        <v>86.756239999999991</v>
      </c>
      <c r="AI143" s="14">
        <v>55.411779569892474</v>
      </c>
      <c r="AJ143" s="13">
        <f t="shared" si="20"/>
        <v>71.084009784946232</v>
      </c>
      <c r="AK143" s="13">
        <v>4.6110553081395267</v>
      </c>
      <c r="AL143" s="14">
        <v>140.543442</v>
      </c>
      <c r="AM143" s="14">
        <v>90.554019999999994</v>
      </c>
      <c r="AN143" s="14">
        <v>118.359055</v>
      </c>
      <c r="AO143" s="14">
        <v>52.819400000000002</v>
      </c>
      <c r="AP143" s="14">
        <v>118.50509466666666</v>
      </c>
      <c r="AQ143" s="14">
        <v>89.465228602150546</v>
      </c>
      <c r="AR143" s="13">
        <f t="shared" si="21"/>
        <v>103.9851616344086</v>
      </c>
      <c r="AT143" s="7">
        <v>0</v>
      </c>
      <c r="AV143" s="13">
        <v>3.6448999999999998</v>
      </c>
      <c r="AW143" s="13">
        <v>138.2567</v>
      </c>
      <c r="AX143" s="13">
        <v>75.967979999999997</v>
      </c>
      <c r="AY143" s="13">
        <v>65.425960000000003</v>
      </c>
      <c r="AZ143" s="13">
        <v>47.152410000000003</v>
      </c>
      <c r="BA143" s="13">
        <v>110.79608150537634</v>
      </c>
      <c r="BB143" s="13">
        <v>57.369878817204309</v>
      </c>
      <c r="BC143" s="13">
        <f t="shared" si="15"/>
        <v>84.082980161290322</v>
      </c>
    </row>
    <row r="144" spans="1:55">
      <c r="A144" s="3"/>
      <c r="B144" s="11"/>
      <c r="C144" s="10">
        <f t="shared" si="16"/>
        <v>2032</v>
      </c>
      <c r="D144" s="12">
        <v>48427</v>
      </c>
      <c r="E144" s="13">
        <v>4.7</v>
      </c>
      <c r="F144" s="13">
        <v>160.178</v>
      </c>
      <c r="G144" s="13">
        <v>72.168170000000003</v>
      </c>
      <c r="H144" s="13">
        <v>133.6112</v>
      </c>
      <c r="I144" s="13">
        <v>41.877540000000003</v>
      </c>
      <c r="J144" s="13">
        <v>121.37796741935483</v>
      </c>
      <c r="K144" s="13">
        <v>93.16947892473118</v>
      </c>
      <c r="L144" s="13">
        <f t="shared" si="17"/>
        <v>107.27372317204301</v>
      </c>
      <c r="M144" s="13">
        <v>4.7000145745345021</v>
      </c>
      <c r="N144" s="13">
        <v>197.82579999999999</v>
      </c>
      <c r="O144" s="13">
        <v>85.512339999999995</v>
      </c>
      <c r="P144" s="13">
        <v>178.06229999999999</v>
      </c>
      <c r="Q144" s="13">
        <v>54.038719999999998</v>
      </c>
      <c r="R144" s="13">
        <v>148.31126387096774</v>
      </c>
      <c r="S144" s="13">
        <v>123.38523784946236</v>
      </c>
      <c r="T144" s="13">
        <f t="shared" si="18"/>
        <v>135.84825086021505</v>
      </c>
      <c r="U144" s="13">
        <v>5.8416584932700122</v>
      </c>
      <c r="V144" s="13">
        <v>194.8954</v>
      </c>
      <c r="W144" s="13">
        <v>91.764989999999997</v>
      </c>
      <c r="X144" s="13">
        <v>175.7885</v>
      </c>
      <c r="Y144" s="13">
        <v>62.156120000000001</v>
      </c>
      <c r="Z144" s="13">
        <v>149.42930526881719</v>
      </c>
      <c r="AA144" s="13">
        <v>125.69250451612903</v>
      </c>
      <c r="AB144" s="13">
        <f t="shared" si="19"/>
        <v>137.5609048924731</v>
      </c>
      <c r="AC144" s="14">
        <v>2.9801354242316553</v>
      </c>
      <c r="AD144" s="14">
        <v>132.55070000000001</v>
      </c>
      <c r="AE144" s="14">
        <v>54.748699999999999</v>
      </c>
      <c r="AF144" s="14">
        <v>107.8323</v>
      </c>
      <c r="AG144" s="14">
        <v>28.33267</v>
      </c>
      <c r="AH144" s="14">
        <v>98.250893548387097</v>
      </c>
      <c r="AI144" s="14">
        <v>72.784076021505371</v>
      </c>
      <c r="AJ144" s="13">
        <f t="shared" si="20"/>
        <v>85.517484784946234</v>
      </c>
      <c r="AK144" s="13">
        <v>4.7000145745345021</v>
      </c>
      <c r="AL144" s="14">
        <v>160.98056</v>
      </c>
      <c r="AM144" s="14">
        <v>96.318860000000001</v>
      </c>
      <c r="AN144" s="14">
        <v>145.09239199999999</v>
      </c>
      <c r="AO144" s="14">
        <v>62.18439</v>
      </c>
      <c r="AP144" s="14">
        <v>132.47378903225805</v>
      </c>
      <c r="AQ144" s="14">
        <v>108.54155240860214</v>
      </c>
      <c r="AR144" s="13">
        <f t="shared" si="21"/>
        <v>120.5076707204301</v>
      </c>
      <c r="AT144" s="7">
        <v>0</v>
      </c>
      <c r="AV144" s="13">
        <v>3.6888999999999998</v>
      </c>
      <c r="AW144" s="13">
        <v>146.06379999999999</v>
      </c>
      <c r="AX144" s="13">
        <v>146.06379999999999</v>
      </c>
      <c r="AY144" s="13">
        <v>93.057820000000007</v>
      </c>
      <c r="AZ144" s="13">
        <v>93.057820000000007</v>
      </c>
      <c r="BA144" s="13">
        <v>146.06379999999999</v>
      </c>
      <c r="BB144" s="13">
        <v>93.057819999999992</v>
      </c>
      <c r="BC144" s="13">
        <f t="shared" si="15"/>
        <v>119.56080999999999</v>
      </c>
    </row>
    <row r="145" spans="1:55">
      <c r="A145" s="3"/>
      <c r="B145" s="11"/>
      <c r="C145" s="10">
        <f t="shared" si="16"/>
        <v>2032</v>
      </c>
      <c r="D145" s="12">
        <v>48458</v>
      </c>
      <c r="E145" s="13">
        <v>4.5517000000000003</v>
      </c>
      <c r="F145" s="13">
        <v>70.173699999999997</v>
      </c>
      <c r="G145" s="13">
        <v>57.261650000000003</v>
      </c>
      <c r="H145" s="13">
        <v>46.930349999999997</v>
      </c>
      <c r="I145" s="13">
        <v>33.002980000000001</v>
      </c>
      <c r="J145" s="13">
        <v>64.435011111111109</v>
      </c>
      <c r="K145" s="13">
        <v>40.740407777777776</v>
      </c>
      <c r="L145" s="13">
        <f t="shared" si="17"/>
        <v>52.587709444444442</v>
      </c>
      <c r="M145" s="13">
        <v>4.551749130542877</v>
      </c>
      <c r="N145" s="13">
        <v>83.698549999999997</v>
      </c>
      <c r="O145" s="13">
        <v>68.782709999999994</v>
      </c>
      <c r="P145" s="13">
        <v>60.063420000000001</v>
      </c>
      <c r="Q145" s="13">
        <v>38.57405</v>
      </c>
      <c r="R145" s="13">
        <v>77.069287777777774</v>
      </c>
      <c r="S145" s="13">
        <v>50.512588888888892</v>
      </c>
      <c r="T145" s="13">
        <f t="shared" si="18"/>
        <v>63.79093833333333</v>
      </c>
      <c r="U145" s="13">
        <v>5.6489134160808998</v>
      </c>
      <c r="V145" s="13">
        <v>97.426749999999998</v>
      </c>
      <c r="W145" s="13">
        <v>84.43056</v>
      </c>
      <c r="X145" s="13">
        <v>76.155190000000005</v>
      </c>
      <c r="Y145" s="13">
        <v>50.83361</v>
      </c>
      <c r="Z145" s="13">
        <v>91.650665555555562</v>
      </c>
      <c r="AA145" s="13">
        <v>64.901154444444458</v>
      </c>
      <c r="AB145" s="13">
        <f t="shared" si="19"/>
        <v>78.27591000000001</v>
      </c>
      <c r="AC145" s="14">
        <v>2.8911761578366808</v>
      </c>
      <c r="AD145" s="14">
        <v>53.977499999999999</v>
      </c>
      <c r="AE145" s="14">
        <v>46.08813</v>
      </c>
      <c r="AF145" s="14">
        <v>29.716830000000002</v>
      </c>
      <c r="AG145" s="14">
        <v>21.446719999999999</v>
      </c>
      <c r="AH145" s="14">
        <v>50.471113333333335</v>
      </c>
      <c r="AI145" s="14">
        <v>26.04122555555556</v>
      </c>
      <c r="AJ145" s="13">
        <f t="shared" si="20"/>
        <v>38.256169444444446</v>
      </c>
      <c r="AK145" s="13">
        <v>4.551749130542877</v>
      </c>
      <c r="AL145" s="14">
        <v>106.697418</v>
      </c>
      <c r="AM145" s="14">
        <v>95.665610000000001</v>
      </c>
      <c r="AN145" s="14">
        <v>85.942009999999996</v>
      </c>
      <c r="AO145" s="14">
        <v>61.012180000000001</v>
      </c>
      <c r="AP145" s="14">
        <v>101.79439222222223</v>
      </c>
      <c r="AQ145" s="14">
        <v>74.862085555555552</v>
      </c>
      <c r="AR145" s="13">
        <f t="shared" si="21"/>
        <v>88.32823888888889</v>
      </c>
      <c r="AT145" s="7">
        <v>0</v>
      </c>
      <c r="AV145" s="13">
        <v>3.6124999999999998</v>
      </c>
      <c r="AW145" s="13">
        <v>118.3982</v>
      </c>
      <c r="AX145" s="13">
        <v>77.364999999999995</v>
      </c>
      <c r="AY145" s="13">
        <v>83.536199999999994</v>
      </c>
      <c r="AZ145" s="13">
        <v>67.901380000000003</v>
      </c>
      <c r="BA145" s="13">
        <v>100.16122222222224</v>
      </c>
      <c r="BB145" s="13">
        <v>76.587391111111103</v>
      </c>
      <c r="BC145" s="13">
        <f t="shared" si="15"/>
        <v>88.374306666666669</v>
      </c>
    </row>
    <row r="146" spans="1:55">
      <c r="A146" s="3"/>
      <c r="B146" s="11"/>
      <c r="C146" s="10">
        <f t="shared" si="16"/>
        <v>2032</v>
      </c>
      <c r="D146" s="12">
        <v>48488</v>
      </c>
      <c r="E146" s="13">
        <v>4.5517000000000003</v>
      </c>
      <c r="F146" s="13">
        <v>53.088340000000002</v>
      </c>
      <c r="G146" s="13">
        <v>49.361629999999998</v>
      </c>
      <c r="H146" s="13">
        <v>48.447929999999999</v>
      </c>
      <c r="I146" s="13">
        <v>37.416899999999998</v>
      </c>
      <c r="J146" s="13">
        <v>51.445381827956993</v>
      </c>
      <c r="K146" s="13">
        <v>43.584787741935479</v>
      </c>
      <c r="L146" s="13">
        <f t="shared" si="17"/>
        <v>47.515084784946239</v>
      </c>
      <c r="M146" s="13">
        <v>4.551749130542877</v>
      </c>
      <c r="N146" s="13">
        <v>63.506390000000003</v>
      </c>
      <c r="O146" s="13">
        <v>58.644620000000003</v>
      </c>
      <c r="P146" s="13">
        <v>59.150460000000002</v>
      </c>
      <c r="Q146" s="13">
        <v>44.041699999999999</v>
      </c>
      <c r="R146" s="13">
        <v>61.363029032258062</v>
      </c>
      <c r="S146" s="13">
        <v>52.489608817204299</v>
      </c>
      <c r="T146" s="13">
        <f t="shared" si="18"/>
        <v>56.926318924731177</v>
      </c>
      <c r="U146" s="13">
        <v>5.6489134160808998</v>
      </c>
      <c r="V146" s="13">
        <v>80.688460000000006</v>
      </c>
      <c r="W146" s="13">
        <v>75.590199999999996</v>
      </c>
      <c r="X146" s="13">
        <v>75.108279999999993</v>
      </c>
      <c r="Y146" s="13">
        <v>55.991079999999997</v>
      </c>
      <c r="Z146" s="13">
        <v>78.440839999999994</v>
      </c>
      <c r="AA146" s="13">
        <v>66.680267096774188</v>
      </c>
      <c r="AB146" s="13">
        <f t="shared" si="19"/>
        <v>72.560553548387091</v>
      </c>
      <c r="AC146" s="14">
        <v>2.8911761578366808</v>
      </c>
      <c r="AD146" s="14">
        <v>41.948369999999997</v>
      </c>
      <c r="AE146" s="14">
        <v>38.602679999999999</v>
      </c>
      <c r="AF146" s="14">
        <v>35.61571</v>
      </c>
      <c r="AG146" s="14">
        <v>26.790189999999999</v>
      </c>
      <c r="AH146" s="14">
        <v>40.473388387096769</v>
      </c>
      <c r="AI146" s="14">
        <v>31.724889354838709</v>
      </c>
      <c r="AJ146" s="13">
        <f t="shared" si="20"/>
        <v>36.099138870967735</v>
      </c>
      <c r="AK146" s="13">
        <v>4.551749130542877</v>
      </c>
      <c r="AL146" s="14">
        <v>97.983450000000005</v>
      </c>
      <c r="AM146" s="14">
        <v>93.699259999999995</v>
      </c>
      <c r="AN146" s="14">
        <v>92.562359999999998</v>
      </c>
      <c r="AO146" s="14">
        <v>68.351339999999993</v>
      </c>
      <c r="AP146" s="14">
        <v>96.094721075268808</v>
      </c>
      <c r="AQ146" s="14">
        <v>81.888684516129032</v>
      </c>
      <c r="AR146" s="13">
        <f t="shared" si="21"/>
        <v>88.991702795698927</v>
      </c>
      <c r="AT146" s="7">
        <v>0</v>
      </c>
      <c r="AV146" s="13">
        <v>3.6371000000000002</v>
      </c>
      <c r="AW146" s="13">
        <v>40.967550000000003</v>
      </c>
      <c r="AX146" s="13">
        <v>40.967550000000003</v>
      </c>
      <c r="AY146" s="13">
        <v>49.42351</v>
      </c>
      <c r="AZ146" s="13">
        <v>49.42351</v>
      </c>
      <c r="BA146" s="13">
        <v>40.967550000000003</v>
      </c>
      <c r="BB146" s="13">
        <v>49.42351</v>
      </c>
      <c r="BC146" s="13">
        <f t="shared" ref="BC146:BC209" si="22">AVERAGE(BA146:BB146)</f>
        <v>45.195530000000005</v>
      </c>
    </row>
    <row r="147" spans="1:55">
      <c r="A147" s="3"/>
      <c r="B147" s="11"/>
      <c r="C147" s="10">
        <f t="shared" si="16"/>
        <v>2032</v>
      </c>
      <c r="D147" s="12">
        <v>48519</v>
      </c>
      <c r="E147" s="13">
        <v>4.7148000000000003</v>
      </c>
      <c r="F147" s="13">
        <v>54.587029999999999</v>
      </c>
      <c r="G147" s="13">
        <v>51.539209999999997</v>
      </c>
      <c r="H147" s="13">
        <v>49.456949999999999</v>
      </c>
      <c r="I147" s="13">
        <v>40.030180000000001</v>
      </c>
      <c r="J147" s="13">
        <v>53.230094882108183</v>
      </c>
      <c r="K147" s="13">
        <v>45.260010790568657</v>
      </c>
      <c r="L147" s="13">
        <f t="shared" si="17"/>
        <v>49.245052836338417</v>
      </c>
      <c r="M147" s="13">
        <v>4.7148411189336645</v>
      </c>
      <c r="N147" s="13">
        <v>64.497730000000004</v>
      </c>
      <c r="O147" s="13">
        <v>60.260339999999999</v>
      </c>
      <c r="P147" s="13">
        <v>60.93994</v>
      </c>
      <c r="Q147" s="13">
        <v>47.600059999999999</v>
      </c>
      <c r="R147" s="13">
        <v>62.611180499306521</v>
      </c>
      <c r="S147" s="13">
        <v>55.000825603328707</v>
      </c>
      <c r="T147" s="13">
        <f t="shared" si="18"/>
        <v>58.806003051317617</v>
      </c>
      <c r="U147" s="13">
        <v>5.8564850376691746</v>
      </c>
      <c r="V147" s="13">
        <v>81.967259999999996</v>
      </c>
      <c r="W147" s="13">
        <v>78.046329999999998</v>
      </c>
      <c r="X147" s="13">
        <v>77.972849999999994</v>
      </c>
      <c r="Y147" s="13">
        <v>60.109209999999997</v>
      </c>
      <c r="Z147" s="13">
        <v>80.221603231622737</v>
      </c>
      <c r="AA147" s="13">
        <v>70.019689889042994</v>
      </c>
      <c r="AB147" s="13">
        <f t="shared" si="19"/>
        <v>75.120646560332858</v>
      </c>
      <c r="AC147" s="14">
        <v>2.9949619686308182</v>
      </c>
      <c r="AD147" s="14">
        <v>43.393030000000003</v>
      </c>
      <c r="AE147" s="14">
        <v>40.682830000000003</v>
      </c>
      <c r="AF147" s="14">
        <v>36.992930000000001</v>
      </c>
      <c r="AG147" s="14">
        <v>29.362500000000001</v>
      </c>
      <c r="AH147" s="14">
        <v>42.186408363384189</v>
      </c>
      <c r="AI147" s="14">
        <v>33.595748266296809</v>
      </c>
      <c r="AJ147" s="13">
        <f t="shared" si="20"/>
        <v>37.891078314840499</v>
      </c>
      <c r="AK147" s="13">
        <v>4.7148411189336645</v>
      </c>
      <c r="AL147" s="14">
        <v>98.139114399999997</v>
      </c>
      <c r="AM147" s="14">
        <v>96.148939999999996</v>
      </c>
      <c r="AN147" s="14">
        <v>91.657359999999997</v>
      </c>
      <c r="AO147" s="14">
        <v>71.522750000000002</v>
      </c>
      <c r="AP147" s="14">
        <v>97.253058945908464</v>
      </c>
      <c r="AQ147" s="14">
        <v>82.693130027739244</v>
      </c>
      <c r="AR147" s="13">
        <f t="shared" si="21"/>
        <v>89.973094486823854</v>
      </c>
      <c r="AT147" s="7">
        <v>0</v>
      </c>
      <c r="AV147" s="13">
        <v>3.8942000000000001</v>
      </c>
      <c r="AW147" s="13">
        <v>37.46</v>
      </c>
      <c r="AX147" s="13">
        <v>47.334319999999998</v>
      </c>
      <c r="AY147" s="13">
        <v>58.557090000000002</v>
      </c>
      <c r="AZ147" s="13">
        <v>63.446730000000002</v>
      </c>
      <c r="BA147" s="13">
        <v>41.856195173370317</v>
      </c>
      <c r="BB147" s="13">
        <v>60.734030970873789</v>
      </c>
      <c r="BC147" s="13">
        <f t="shared" si="22"/>
        <v>51.295113072122049</v>
      </c>
    </row>
    <row r="148" spans="1:55">
      <c r="A148" s="3"/>
      <c r="B148" s="11"/>
      <c r="C148" s="10">
        <f t="shared" si="16"/>
        <v>2032</v>
      </c>
      <c r="D148" s="12">
        <v>48549</v>
      </c>
      <c r="E148" s="13">
        <v>4.9520999999999997</v>
      </c>
      <c r="F148" s="13">
        <v>59.738880000000002</v>
      </c>
      <c r="G148" s="13">
        <v>56.55688</v>
      </c>
      <c r="H148" s="13">
        <v>63.729190000000003</v>
      </c>
      <c r="I148" s="13">
        <v>46.977890000000002</v>
      </c>
      <c r="J148" s="13">
        <v>58.336062795698929</v>
      </c>
      <c r="K148" s="13">
        <v>56.344208279569905</v>
      </c>
      <c r="L148" s="13">
        <f t="shared" si="17"/>
        <v>57.340135537634417</v>
      </c>
      <c r="M148" s="13">
        <v>4.9520658293202633</v>
      </c>
      <c r="N148" s="13">
        <v>69.202449999999999</v>
      </c>
      <c r="O148" s="13">
        <v>63.481610000000003</v>
      </c>
      <c r="P148" s="13">
        <v>73.365809999999996</v>
      </c>
      <c r="Q148" s="13">
        <v>54.808050000000001</v>
      </c>
      <c r="R148" s="13">
        <v>66.680359247311827</v>
      </c>
      <c r="S148" s="13">
        <v>65.184431935483886</v>
      </c>
      <c r="T148" s="13">
        <f t="shared" si="18"/>
        <v>65.932395591397864</v>
      </c>
      <c r="U148" s="13">
        <v>6.1530159256524239</v>
      </c>
      <c r="V148" s="13">
        <v>87.200749999999999</v>
      </c>
      <c r="W148" s="13">
        <v>81.374030000000005</v>
      </c>
      <c r="X148" s="13">
        <v>85.704729999999998</v>
      </c>
      <c r="Y148" s="13">
        <v>68.385509999999996</v>
      </c>
      <c r="Z148" s="13">
        <v>84.631980967741939</v>
      </c>
      <c r="AA148" s="13">
        <v>78.069374946236564</v>
      </c>
      <c r="AB148" s="13">
        <f t="shared" si="19"/>
        <v>81.350677956989244</v>
      </c>
      <c r="AC148" s="14">
        <v>3.1432274126224433</v>
      </c>
      <c r="AD148" s="14">
        <v>45.928310000000003</v>
      </c>
      <c r="AE148" s="14">
        <v>43.668469999999999</v>
      </c>
      <c r="AF148" s="14">
        <v>49.243740000000003</v>
      </c>
      <c r="AG148" s="14">
        <v>34.767569999999999</v>
      </c>
      <c r="AH148" s="14">
        <v>44.932036451612902</v>
      </c>
      <c r="AI148" s="14">
        <v>42.861772580645173</v>
      </c>
      <c r="AJ148" s="13">
        <f t="shared" si="20"/>
        <v>43.896904516129041</v>
      </c>
      <c r="AK148" s="13">
        <v>4.9520658293202633</v>
      </c>
      <c r="AL148" s="14">
        <v>105.686356</v>
      </c>
      <c r="AM148" s="14">
        <v>101.34787799999999</v>
      </c>
      <c r="AN148" s="14">
        <v>100.135628</v>
      </c>
      <c r="AO148" s="14">
        <v>80.63767</v>
      </c>
      <c r="AP148" s="14">
        <v>103.77369365591399</v>
      </c>
      <c r="AQ148" s="14">
        <v>91.53975404301076</v>
      </c>
      <c r="AR148" s="13">
        <f t="shared" si="21"/>
        <v>97.656723849462367</v>
      </c>
      <c r="AT148" s="7">
        <v>0</v>
      </c>
      <c r="AV148" s="13">
        <v>4.1818</v>
      </c>
      <c r="AW148" s="13">
        <v>47.953139999999998</v>
      </c>
      <c r="AX148" s="13">
        <v>47.953139999999998</v>
      </c>
      <c r="AY148" s="13">
        <v>67.943650000000005</v>
      </c>
      <c r="AZ148" s="13">
        <v>67.943650000000005</v>
      </c>
      <c r="BA148" s="13">
        <v>47.953139999999998</v>
      </c>
      <c r="BB148" s="13">
        <v>67.943650000000019</v>
      </c>
      <c r="BC148" s="13">
        <f t="shared" si="22"/>
        <v>57.948395000000005</v>
      </c>
    </row>
    <row r="149" spans="1:55">
      <c r="A149" s="3"/>
      <c r="B149" s="11"/>
      <c r="C149" s="10">
        <f t="shared" si="16"/>
        <v>2033</v>
      </c>
      <c r="D149" s="12">
        <v>48580</v>
      </c>
      <c r="E149" s="13">
        <v>4.9901</v>
      </c>
      <c r="F149" s="13">
        <v>59.992440000000002</v>
      </c>
      <c r="G149" s="13">
        <v>54.423360000000002</v>
      </c>
      <c r="H149" s="13">
        <v>56.224249999999998</v>
      </c>
      <c r="I149" s="13">
        <v>41.514279999999999</v>
      </c>
      <c r="J149" s="13">
        <v>57.417489032258061</v>
      </c>
      <c r="K149" s="13">
        <v>49.422866021505371</v>
      </c>
      <c r="L149" s="13">
        <f t="shared" si="17"/>
        <v>53.420177526881716</v>
      </c>
      <c r="M149" s="13">
        <v>4.990125568792914</v>
      </c>
      <c r="N149" s="13">
        <v>71.059820000000002</v>
      </c>
      <c r="O149" s="13">
        <v>64.21275</v>
      </c>
      <c r="P149" s="13">
        <v>68.695390000000003</v>
      </c>
      <c r="Q149" s="13">
        <v>48.87988</v>
      </c>
      <c r="R149" s="13">
        <v>67.89397043010753</v>
      </c>
      <c r="S149" s="13">
        <v>59.533380000000001</v>
      </c>
      <c r="T149" s="13">
        <f t="shared" si="18"/>
        <v>63.713675215053769</v>
      </c>
      <c r="U149" s="13">
        <v>6.5068810608272338</v>
      </c>
      <c r="V149" s="13">
        <v>90.309290000000004</v>
      </c>
      <c r="W149" s="13">
        <v>83.58475</v>
      </c>
      <c r="X149" s="13">
        <v>86.442629999999994</v>
      </c>
      <c r="Y149" s="13">
        <v>62.371070000000003</v>
      </c>
      <c r="Z149" s="13">
        <v>87.200094086021508</v>
      </c>
      <c r="AA149" s="13">
        <v>75.312768924731174</v>
      </c>
      <c r="AB149" s="13">
        <f t="shared" si="19"/>
        <v>81.256431505376341</v>
      </c>
      <c r="AC149" s="14">
        <v>3.3823647472365344</v>
      </c>
      <c r="AD149" s="14">
        <v>50.557409999999997</v>
      </c>
      <c r="AE149" s="14">
        <v>46.416730000000001</v>
      </c>
      <c r="AF149" s="14">
        <v>44.371110000000002</v>
      </c>
      <c r="AG149" s="14">
        <v>33.40878</v>
      </c>
      <c r="AH149" s="14">
        <v>48.64290204301075</v>
      </c>
      <c r="AI149" s="14">
        <v>39.302505806451613</v>
      </c>
      <c r="AJ149" s="13">
        <f t="shared" si="20"/>
        <v>43.972703924731178</v>
      </c>
      <c r="AK149" s="13">
        <v>4.990125568792914</v>
      </c>
      <c r="AL149" s="14">
        <v>104.6185</v>
      </c>
      <c r="AM149" s="14">
        <v>96.871799999999993</v>
      </c>
      <c r="AN149" s="14">
        <v>96.903114299999999</v>
      </c>
      <c r="AO149" s="14">
        <v>68.023830000000004</v>
      </c>
      <c r="AP149" s="14">
        <v>101.03669247311826</v>
      </c>
      <c r="AQ149" s="14">
        <v>83.550326935483866</v>
      </c>
      <c r="AR149" s="13">
        <f t="shared" si="21"/>
        <v>92.293509704301073</v>
      </c>
      <c r="AT149" s="7">
        <v>0</v>
      </c>
      <c r="AV149" s="13">
        <v>4.2295999999999996</v>
      </c>
      <c r="AW149" s="13">
        <v>53.243740000000003</v>
      </c>
      <c r="AX149" s="13">
        <v>62.111789999999999</v>
      </c>
      <c r="AY149" s="13">
        <v>79.438860000000005</v>
      </c>
      <c r="AZ149" s="13">
        <v>81.304010000000005</v>
      </c>
      <c r="BA149" s="13">
        <v>57.344021182795693</v>
      </c>
      <c r="BB149" s="13">
        <v>80.301241182795692</v>
      </c>
      <c r="BC149" s="13">
        <f t="shared" si="22"/>
        <v>68.822631182795689</v>
      </c>
    </row>
    <row r="150" spans="1:55">
      <c r="A150" s="3"/>
      <c r="B150" s="11"/>
      <c r="C150" s="10">
        <f t="shared" si="16"/>
        <v>2033</v>
      </c>
      <c r="D150" s="12">
        <v>48611</v>
      </c>
      <c r="E150" s="13">
        <v>5.0053000000000001</v>
      </c>
      <c r="F150" s="13">
        <v>52.42436</v>
      </c>
      <c r="G150" s="13">
        <v>50.798580000000001</v>
      </c>
      <c r="H150" s="13">
        <v>54.959809999999997</v>
      </c>
      <c r="I150" s="13">
        <v>43.77469</v>
      </c>
      <c r="J150" s="13">
        <v>51.727597142857142</v>
      </c>
      <c r="K150" s="13">
        <v>50.16618714285714</v>
      </c>
      <c r="L150" s="13">
        <f t="shared" si="17"/>
        <v>50.946892142857138</v>
      </c>
      <c r="M150" s="13">
        <v>5.0052931237132565</v>
      </c>
      <c r="N150" s="13">
        <v>63.331090000000003</v>
      </c>
      <c r="O150" s="13">
        <v>58.362050000000004</v>
      </c>
      <c r="P150" s="13">
        <v>68.759889999999999</v>
      </c>
      <c r="Q150" s="13">
        <v>53.701030000000003</v>
      </c>
      <c r="R150" s="13">
        <v>61.201501428571433</v>
      </c>
      <c r="S150" s="13">
        <v>62.306092857142858</v>
      </c>
      <c r="T150" s="13">
        <f t="shared" si="18"/>
        <v>61.753797142857145</v>
      </c>
      <c r="U150" s="13">
        <v>6.5220486157475772</v>
      </c>
      <c r="V150" s="13">
        <v>80.456270000000004</v>
      </c>
      <c r="W150" s="13">
        <v>77.863870000000006</v>
      </c>
      <c r="X150" s="13">
        <v>82.445670000000007</v>
      </c>
      <c r="Y150" s="13">
        <v>70.618319999999997</v>
      </c>
      <c r="Z150" s="13">
        <v>79.345241428571427</v>
      </c>
      <c r="AA150" s="13">
        <v>77.376805714285723</v>
      </c>
      <c r="AB150" s="13">
        <f t="shared" si="19"/>
        <v>78.361023571428575</v>
      </c>
      <c r="AC150" s="14">
        <v>3.3975323021568777</v>
      </c>
      <c r="AD150" s="14">
        <v>43.346089999999997</v>
      </c>
      <c r="AE150" s="14">
        <v>41.377420000000001</v>
      </c>
      <c r="AF150" s="14">
        <v>43.341270000000002</v>
      </c>
      <c r="AG150" s="14">
        <v>32.920050000000003</v>
      </c>
      <c r="AH150" s="14">
        <v>42.502374285714282</v>
      </c>
      <c r="AI150" s="14">
        <v>38.875032857142855</v>
      </c>
      <c r="AJ150" s="13">
        <f t="shared" si="20"/>
        <v>40.688703571428569</v>
      </c>
      <c r="AK150" s="13">
        <v>5.0052931237132565</v>
      </c>
      <c r="AL150" s="14">
        <v>91.686035200000006</v>
      </c>
      <c r="AM150" s="14">
        <v>90.889305100000001</v>
      </c>
      <c r="AN150" s="14">
        <v>91.091064500000002</v>
      </c>
      <c r="AO150" s="14">
        <v>75.509950000000003</v>
      </c>
      <c r="AP150" s="14">
        <v>91.344579442857153</v>
      </c>
      <c r="AQ150" s="14">
        <v>84.413443999999998</v>
      </c>
      <c r="AR150" s="13">
        <f t="shared" si="21"/>
        <v>87.879011721428583</v>
      </c>
      <c r="AT150" s="7">
        <v>0</v>
      </c>
      <c r="AV150" s="13">
        <v>4.1851000000000003</v>
      </c>
      <c r="AW150" s="13">
        <v>42.539929999999998</v>
      </c>
      <c r="AX150" s="13">
        <v>42.539929999999998</v>
      </c>
      <c r="AY150" s="13">
        <v>61.805059999999997</v>
      </c>
      <c r="AZ150" s="13">
        <v>61.805059999999997</v>
      </c>
      <c r="BA150" s="13">
        <v>42.539929999999998</v>
      </c>
      <c r="BB150" s="13">
        <v>61.80505999999999</v>
      </c>
      <c r="BC150" s="13">
        <f t="shared" si="22"/>
        <v>52.172494999999998</v>
      </c>
    </row>
    <row r="151" spans="1:55">
      <c r="A151" s="3"/>
      <c r="B151" s="11"/>
      <c r="C151" s="10">
        <f t="shared" si="16"/>
        <v>2033</v>
      </c>
      <c r="D151" s="12">
        <v>48639</v>
      </c>
      <c r="E151" s="13">
        <v>4.8080999999999996</v>
      </c>
      <c r="F151" s="13">
        <v>36.752609999999997</v>
      </c>
      <c r="G151" s="13">
        <v>43.687019999999997</v>
      </c>
      <c r="H151" s="13">
        <v>32.438180000000003</v>
      </c>
      <c r="I151" s="13">
        <v>30.939920000000001</v>
      </c>
      <c r="J151" s="13">
        <v>39.655169232839839</v>
      </c>
      <c r="K151" s="13">
        <v>31.811048290713323</v>
      </c>
      <c r="L151" s="13">
        <f t="shared" si="17"/>
        <v>35.733108761776577</v>
      </c>
      <c r="M151" s="13">
        <v>4.8081149097487952</v>
      </c>
      <c r="N151" s="13">
        <v>44.478200000000001</v>
      </c>
      <c r="O151" s="13">
        <v>53.4422</v>
      </c>
      <c r="P151" s="13">
        <v>44.972940000000001</v>
      </c>
      <c r="Q151" s="13">
        <v>37.427149999999997</v>
      </c>
      <c r="R151" s="13">
        <v>48.230291520861371</v>
      </c>
      <c r="S151" s="13">
        <v>41.814473391655447</v>
      </c>
      <c r="T151" s="13">
        <f t="shared" si="18"/>
        <v>45.022382456258413</v>
      </c>
      <c r="U151" s="13">
        <v>6.2642001821017423</v>
      </c>
      <c r="V151" s="13">
        <v>56.176729999999999</v>
      </c>
      <c r="W151" s="13">
        <v>71.196719999999999</v>
      </c>
      <c r="X151" s="13">
        <v>58.114249999999998</v>
      </c>
      <c r="Y151" s="13">
        <v>49.588140000000003</v>
      </c>
      <c r="Z151" s="13">
        <v>62.463697550471068</v>
      </c>
      <c r="AA151" s="13">
        <v>54.545447563930011</v>
      </c>
      <c r="AB151" s="13">
        <f t="shared" si="19"/>
        <v>58.50457255720054</v>
      </c>
      <c r="AC151" s="14">
        <v>3.2610243078737886</v>
      </c>
      <c r="AD151" s="14">
        <v>31.280439999999999</v>
      </c>
      <c r="AE151" s="14">
        <v>35.308439999999997</v>
      </c>
      <c r="AF151" s="14">
        <v>24.080929999999999</v>
      </c>
      <c r="AG151" s="14">
        <v>22.917819999999999</v>
      </c>
      <c r="AH151" s="14">
        <v>32.966453458950198</v>
      </c>
      <c r="AI151" s="14">
        <v>23.594083149394343</v>
      </c>
      <c r="AJ151" s="13">
        <f t="shared" si="20"/>
        <v>28.280268304172271</v>
      </c>
      <c r="AK151" s="13">
        <v>4.8081149097487952</v>
      </c>
      <c r="AL151" s="14">
        <v>57.029666900000002</v>
      </c>
      <c r="AM151" s="14">
        <v>80.485389999999995</v>
      </c>
      <c r="AN151" s="14">
        <v>55.467075299999998</v>
      </c>
      <c r="AO151" s="14">
        <v>51.181785599999998</v>
      </c>
      <c r="AP151" s="14">
        <v>66.847607524629879</v>
      </c>
      <c r="AQ151" s="14">
        <v>53.673367229071324</v>
      </c>
      <c r="AR151" s="13">
        <f t="shared" si="21"/>
        <v>60.260487376850605</v>
      </c>
      <c r="AT151" s="7">
        <v>0</v>
      </c>
      <c r="AV151" s="13">
        <v>3.8285</v>
      </c>
      <c r="AW151" s="13">
        <v>22.33305</v>
      </c>
      <c r="AX151" s="13">
        <v>41.04842</v>
      </c>
      <c r="AY151" s="13">
        <v>33.143239999999999</v>
      </c>
      <c r="AZ151" s="13">
        <v>45.640560000000001</v>
      </c>
      <c r="BA151" s="13">
        <v>30.166805141318974</v>
      </c>
      <c r="BB151" s="13">
        <v>38.374285114401076</v>
      </c>
      <c r="BC151" s="13">
        <f t="shared" si="22"/>
        <v>34.270545127860025</v>
      </c>
    </row>
    <row r="152" spans="1:55">
      <c r="A152" s="3"/>
      <c r="B152" s="11"/>
      <c r="C152" s="10">
        <f t="shared" si="16"/>
        <v>2033</v>
      </c>
      <c r="D152" s="12">
        <v>48670</v>
      </c>
      <c r="E152" s="13">
        <v>4.4592999999999998</v>
      </c>
      <c r="F152" s="13">
        <v>24.79842</v>
      </c>
      <c r="G152" s="13">
        <v>35.59478</v>
      </c>
      <c r="H152" s="13">
        <v>14.344580000000001</v>
      </c>
      <c r="I152" s="13">
        <v>16.24146</v>
      </c>
      <c r="J152" s="13">
        <v>29.356883111111113</v>
      </c>
      <c r="K152" s="13">
        <v>15.145484888888888</v>
      </c>
      <c r="L152" s="13">
        <f t="shared" si="17"/>
        <v>22.251184000000002</v>
      </c>
      <c r="M152" s="13">
        <v>4.4592611465809018</v>
      </c>
      <c r="N152" s="13">
        <v>29.843689999999999</v>
      </c>
      <c r="O152" s="13">
        <v>42.8157</v>
      </c>
      <c r="P152" s="13">
        <v>20.55921</v>
      </c>
      <c r="Q152" s="13">
        <v>20.545100000000001</v>
      </c>
      <c r="R152" s="13">
        <v>35.320760888888891</v>
      </c>
      <c r="S152" s="13">
        <v>20.553252444444443</v>
      </c>
      <c r="T152" s="13">
        <f t="shared" si="18"/>
        <v>27.937006666666669</v>
      </c>
      <c r="U152" s="13">
        <v>5.809173534491447</v>
      </c>
      <c r="V152" s="13">
        <v>35.953870000000002</v>
      </c>
      <c r="W152" s="13">
        <v>52.540460000000003</v>
      </c>
      <c r="X152" s="13">
        <v>28.58623</v>
      </c>
      <c r="Y152" s="13">
        <v>28.28556</v>
      </c>
      <c r="Z152" s="13">
        <v>42.957096888888891</v>
      </c>
      <c r="AA152" s="13">
        <v>28.459280444444442</v>
      </c>
      <c r="AB152" s="13">
        <f t="shared" si="19"/>
        <v>35.708188666666665</v>
      </c>
      <c r="AC152" s="14">
        <v>3.0183434291482971</v>
      </c>
      <c r="AD152" s="14">
        <v>21.5763</v>
      </c>
      <c r="AE152" s="14">
        <v>30.674040000000002</v>
      </c>
      <c r="AF152" s="14">
        <v>10.999919999999999</v>
      </c>
      <c r="AG152" s="14">
        <v>12.972770000000001</v>
      </c>
      <c r="AH152" s="14">
        <v>25.417567999999999</v>
      </c>
      <c r="AI152" s="14">
        <v>11.832901111111109</v>
      </c>
      <c r="AJ152" s="13">
        <f t="shared" si="20"/>
        <v>18.625234555555554</v>
      </c>
      <c r="AK152" s="13">
        <v>4.4592611465809018</v>
      </c>
      <c r="AL152" s="14">
        <v>37.162155200000001</v>
      </c>
      <c r="AM152" s="14">
        <v>54.6750069</v>
      </c>
      <c r="AN152" s="14">
        <v>27.405378299999999</v>
      </c>
      <c r="AO152" s="14">
        <v>26.490210000000001</v>
      </c>
      <c r="AP152" s="14">
        <v>44.556470362222228</v>
      </c>
      <c r="AQ152" s="14">
        <v>27.018973906666663</v>
      </c>
      <c r="AR152" s="13">
        <f t="shared" si="21"/>
        <v>35.787722134444444</v>
      </c>
      <c r="AT152" s="7">
        <v>0</v>
      </c>
      <c r="AV152" s="13">
        <v>3.4125999999999999</v>
      </c>
      <c r="AW152" s="13">
        <v>12.38335</v>
      </c>
      <c r="AX152" s="13">
        <v>12.38335</v>
      </c>
      <c r="AY152" s="13">
        <v>14.96766</v>
      </c>
      <c r="AZ152" s="13">
        <v>14.96766</v>
      </c>
      <c r="BA152" s="13">
        <v>12.38335</v>
      </c>
      <c r="BB152" s="13">
        <v>14.96766</v>
      </c>
      <c r="BC152" s="13">
        <f t="shared" si="22"/>
        <v>13.675505000000001</v>
      </c>
    </row>
    <row r="153" spans="1:55">
      <c r="A153" s="3"/>
      <c r="B153" s="11"/>
      <c r="C153" s="10">
        <f t="shared" si="16"/>
        <v>2033</v>
      </c>
      <c r="D153" s="12">
        <v>48700</v>
      </c>
      <c r="E153" s="13">
        <v>4.4896000000000003</v>
      </c>
      <c r="F153" s="13">
        <v>23.050280000000001</v>
      </c>
      <c r="G153" s="13">
        <v>36.494799999999998</v>
      </c>
      <c r="H153" s="13">
        <v>9.1016539999999999</v>
      </c>
      <c r="I153" s="13">
        <v>9.714658</v>
      </c>
      <c r="J153" s="13">
        <v>29.266563440860217</v>
      </c>
      <c r="K153" s="13">
        <v>9.3850859569892471</v>
      </c>
      <c r="L153" s="13">
        <f t="shared" si="17"/>
        <v>19.325824698924734</v>
      </c>
      <c r="M153" s="13">
        <v>4.4895962564215877</v>
      </c>
      <c r="N153" s="13">
        <v>27.719860000000001</v>
      </c>
      <c r="O153" s="13">
        <v>41.070430000000002</v>
      </c>
      <c r="P153" s="13">
        <v>12.41362</v>
      </c>
      <c r="Q153" s="13">
        <v>11.311120000000001</v>
      </c>
      <c r="R153" s="13">
        <v>33.89270419354839</v>
      </c>
      <c r="S153" s="13">
        <v>11.903861935483871</v>
      </c>
      <c r="T153" s="13">
        <f t="shared" si="18"/>
        <v>22.898283064516129</v>
      </c>
      <c r="U153" s="13">
        <v>5.8546761992524763</v>
      </c>
      <c r="V153" s="13">
        <v>35.525239999999997</v>
      </c>
      <c r="W153" s="13">
        <v>49.876399999999997</v>
      </c>
      <c r="X153" s="13">
        <v>19.42173</v>
      </c>
      <c r="Y153" s="13">
        <v>18.095870000000001</v>
      </c>
      <c r="Z153" s="13">
        <v>42.160722580645157</v>
      </c>
      <c r="AA153" s="13">
        <v>18.808697956989246</v>
      </c>
      <c r="AB153" s="13">
        <f t="shared" si="19"/>
        <v>30.484710268817203</v>
      </c>
      <c r="AC153" s="14">
        <v>3.0335109840686405</v>
      </c>
      <c r="AD153" s="14">
        <v>20.149619999999999</v>
      </c>
      <c r="AE153" s="14">
        <v>30.337579999999999</v>
      </c>
      <c r="AF153" s="14">
        <v>7.1836979999999997</v>
      </c>
      <c r="AG153" s="14">
        <v>8.1328949999999995</v>
      </c>
      <c r="AH153" s="14">
        <v>24.860182150537636</v>
      </c>
      <c r="AI153" s="14">
        <v>7.6225740322580631</v>
      </c>
      <c r="AJ153" s="13">
        <f t="shared" si="20"/>
        <v>16.241378091397848</v>
      </c>
      <c r="AK153" s="13">
        <v>4.4895962564215877</v>
      </c>
      <c r="AL153" s="14">
        <v>38.50056</v>
      </c>
      <c r="AM153" s="14">
        <v>52.453426399999998</v>
      </c>
      <c r="AN153" s="14">
        <v>20.070308699999998</v>
      </c>
      <c r="AO153" s="14">
        <v>18.57338</v>
      </c>
      <c r="AP153" s="14">
        <v>44.951885324731187</v>
      </c>
      <c r="AQ153" s="14">
        <v>19.378180376344083</v>
      </c>
      <c r="AR153" s="13">
        <f t="shared" si="21"/>
        <v>32.165032850537635</v>
      </c>
      <c r="AT153" s="7">
        <v>0</v>
      </c>
      <c r="AV153" s="13">
        <v>3.4359000000000002</v>
      </c>
      <c r="AW153" s="13">
        <v>17.040839999999999</v>
      </c>
      <c r="AX153" s="13">
        <v>30.226189999999999</v>
      </c>
      <c r="AY153" s="13">
        <v>10.808260000000001</v>
      </c>
      <c r="AZ153" s="13">
        <v>14.48244</v>
      </c>
      <c r="BA153" s="13">
        <v>23.137292150537633</v>
      </c>
      <c r="BB153" s="13">
        <v>12.507074408602151</v>
      </c>
      <c r="BC153" s="13">
        <f t="shared" si="22"/>
        <v>17.822183279569892</v>
      </c>
    </row>
    <row r="154" spans="1:55">
      <c r="A154" s="3"/>
      <c r="B154" s="11"/>
      <c r="C154" s="10">
        <f t="shared" si="16"/>
        <v>2033</v>
      </c>
      <c r="D154" s="12">
        <v>48731</v>
      </c>
      <c r="E154" s="13">
        <v>4.5350999999999999</v>
      </c>
      <c r="F154" s="13">
        <v>40.251919999999998</v>
      </c>
      <c r="G154" s="13">
        <v>47.81438</v>
      </c>
      <c r="H154" s="13">
        <v>23.067499999999999</v>
      </c>
      <c r="I154" s="13">
        <v>16.3062</v>
      </c>
      <c r="J154" s="13">
        <v>43.444958666666665</v>
      </c>
      <c r="K154" s="13">
        <v>20.21272888888889</v>
      </c>
      <c r="L154" s="13">
        <f t="shared" si="17"/>
        <v>31.828843777777777</v>
      </c>
      <c r="M154" s="13">
        <v>4.5350989211826178</v>
      </c>
      <c r="N154" s="13">
        <v>48.710929999999998</v>
      </c>
      <c r="O154" s="13">
        <v>56.945590000000003</v>
      </c>
      <c r="P154" s="13">
        <v>31.251190000000001</v>
      </c>
      <c r="Q154" s="13">
        <v>21.545570000000001</v>
      </c>
      <c r="R154" s="13">
        <v>52.187786444444441</v>
      </c>
      <c r="S154" s="13">
        <v>27.153261555555556</v>
      </c>
      <c r="T154" s="13">
        <f t="shared" si="18"/>
        <v>39.670524</v>
      </c>
      <c r="U154" s="13">
        <v>5.9153464189338489</v>
      </c>
      <c r="V154" s="13">
        <v>64.007679999999993</v>
      </c>
      <c r="W154" s="13">
        <v>69.191860000000005</v>
      </c>
      <c r="X154" s="13">
        <v>45.777030000000003</v>
      </c>
      <c r="Y154" s="13">
        <v>32.526620000000001</v>
      </c>
      <c r="Z154" s="13">
        <v>66.196556000000001</v>
      </c>
      <c r="AA154" s="13">
        <v>40.182412444444445</v>
      </c>
      <c r="AB154" s="13">
        <f t="shared" si="19"/>
        <v>53.18948422222222</v>
      </c>
      <c r="AC154" s="14">
        <v>3.0790136488296698</v>
      </c>
      <c r="AD154" s="14">
        <v>34.3568</v>
      </c>
      <c r="AE154" s="14">
        <v>41.948450000000001</v>
      </c>
      <c r="AF154" s="14">
        <v>17.889399999999998</v>
      </c>
      <c r="AG154" s="14">
        <v>12.694470000000001</v>
      </c>
      <c r="AH154" s="14">
        <v>37.562163333333331</v>
      </c>
      <c r="AI154" s="14">
        <v>15.69598511111111</v>
      </c>
      <c r="AJ154" s="13">
        <f t="shared" si="20"/>
        <v>26.629074222222222</v>
      </c>
      <c r="AK154" s="13">
        <v>4.5350989211826178</v>
      </c>
      <c r="AL154" s="14">
        <v>72.484970000000004</v>
      </c>
      <c r="AM154" s="14">
        <v>78.040949999999995</v>
      </c>
      <c r="AN154" s="14">
        <v>51.375026699999999</v>
      </c>
      <c r="AO154" s="14">
        <v>37.581684099999997</v>
      </c>
      <c r="AP154" s="14">
        <v>74.830828222222223</v>
      </c>
      <c r="AQ154" s="14">
        <v>45.551170935555554</v>
      </c>
      <c r="AR154" s="13">
        <f t="shared" si="21"/>
        <v>60.190999578888892</v>
      </c>
      <c r="AT154" s="7">
        <v>0</v>
      </c>
      <c r="AV154" s="13">
        <v>3.4525000000000001</v>
      </c>
      <c r="AW154" s="13">
        <v>37.687220000000003</v>
      </c>
      <c r="AX154" s="13">
        <v>37.687220000000003</v>
      </c>
      <c r="AY154" s="13">
        <v>5.5130629999999998</v>
      </c>
      <c r="AZ154" s="13">
        <v>5.5130629999999998</v>
      </c>
      <c r="BA154" s="13">
        <v>37.687220000000003</v>
      </c>
      <c r="BB154" s="13">
        <v>5.5130629999999998</v>
      </c>
      <c r="BC154" s="13">
        <f t="shared" si="22"/>
        <v>21.600141500000003</v>
      </c>
    </row>
    <row r="155" spans="1:55">
      <c r="A155" s="3"/>
      <c r="B155" s="11"/>
      <c r="C155" s="10">
        <f t="shared" si="16"/>
        <v>2033</v>
      </c>
      <c r="D155" s="12">
        <v>48761</v>
      </c>
      <c r="E155" s="13">
        <v>4.7171000000000003</v>
      </c>
      <c r="F155" s="13">
        <v>145.99469999999999</v>
      </c>
      <c r="G155" s="13">
        <v>60.482939999999999</v>
      </c>
      <c r="H155" s="13">
        <v>90.796019999999999</v>
      </c>
      <c r="I155" s="13">
        <v>28.733219999999999</v>
      </c>
      <c r="J155" s="13">
        <v>106.45700451612903</v>
      </c>
      <c r="K155" s="13">
        <v>62.100316774193551</v>
      </c>
      <c r="L155" s="13">
        <f t="shared" si="17"/>
        <v>84.278660645161295</v>
      </c>
      <c r="M155" s="13">
        <v>4.7171095802267358</v>
      </c>
      <c r="N155" s="13">
        <v>159.05240000000001</v>
      </c>
      <c r="O155" s="13">
        <v>69.218689999999995</v>
      </c>
      <c r="P155" s="13">
        <v>128.1387</v>
      </c>
      <c r="Q155" s="13">
        <v>35.371409999999997</v>
      </c>
      <c r="R155" s="13">
        <v>117.51638354838711</v>
      </c>
      <c r="S155" s="13">
        <v>85.2462970967742</v>
      </c>
      <c r="T155" s="13">
        <f t="shared" si="18"/>
        <v>101.38134032258066</v>
      </c>
      <c r="U155" s="13">
        <v>6.1580272976593395</v>
      </c>
      <c r="V155" s="13">
        <v>163.44970000000001</v>
      </c>
      <c r="W155" s="13">
        <v>79.626800000000003</v>
      </c>
      <c r="X155" s="13">
        <v>132.5566</v>
      </c>
      <c r="Y155" s="13">
        <v>45.880659999999999</v>
      </c>
      <c r="Z155" s="13">
        <v>124.69287526881722</v>
      </c>
      <c r="AA155" s="13">
        <v>92.480627741935493</v>
      </c>
      <c r="AB155" s="13">
        <f t="shared" si="19"/>
        <v>108.58675150537636</v>
      </c>
      <c r="AC155" s="14">
        <v>3.2003540881924155</v>
      </c>
      <c r="AD155" s="14">
        <v>126.5287</v>
      </c>
      <c r="AE155" s="14">
        <v>52.18835</v>
      </c>
      <c r="AF155" s="14">
        <v>87.751779999999997</v>
      </c>
      <c r="AG155" s="14">
        <v>21.777709999999999</v>
      </c>
      <c r="AH155" s="14">
        <v>92.156280107526882</v>
      </c>
      <c r="AI155" s="14">
        <v>57.247640107526884</v>
      </c>
      <c r="AJ155" s="13">
        <f t="shared" si="20"/>
        <v>74.701960107526887</v>
      </c>
      <c r="AK155" s="13">
        <v>4.7171095802267358</v>
      </c>
      <c r="AL155" s="14">
        <v>142.28028900000001</v>
      </c>
      <c r="AM155" s="14">
        <v>91.329449999999994</v>
      </c>
      <c r="AN155" s="14">
        <v>116.913963</v>
      </c>
      <c r="AO155" s="14">
        <v>52.935279999999999</v>
      </c>
      <c r="AP155" s="14">
        <v>118.7223741935484</v>
      </c>
      <c r="AQ155" s="14">
        <v>87.332421397849458</v>
      </c>
      <c r="AR155" s="13">
        <f t="shared" si="21"/>
        <v>103.02739779569893</v>
      </c>
      <c r="AT155" s="7">
        <v>0</v>
      </c>
      <c r="AV155" s="13">
        <v>3.6198999999999999</v>
      </c>
      <c r="AW155" s="13">
        <v>135.8931</v>
      </c>
      <c r="AX155" s="13">
        <v>72.880650000000003</v>
      </c>
      <c r="AY155" s="13">
        <v>62.709690000000002</v>
      </c>
      <c r="AZ155" s="13">
        <v>44.721879999999999</v>
      </c>
      <c r="BA155" s="13">
        <v>106.75831129032258</v>
      </c>
      <c r="BB155" s="13">
        <v>54.392745591397848</v>
      </c>
      <c r="BC155" s="13">
        <f t="shared" si="22"/>
        <v>80.575528440860211</v>
      </c>
    </row>
    <row r="156" spans="1:55">
      <c r="A156" s="3"/>
      <c r="B156" s="11"/>
      <c r="C156" s="10">
        <f t="shared" si="16"/>
        <v>2033</v>
      </c>
      <c r="D156" s="12">
        <v>48792</v>
      </c>
      <c r="E156" s="13">
        <v>4.8384999999999998</v>
      </c>
      <c r="F156" s="13">
        <v>159.11240000000001</v>
      </c>
      <c r="G156" s="13">
        <v>73.270970000000005</v>
      </c>
      <c r="H156" s="13">
        <v>123.7852</v>
      </c>
      <c r="I156" s="13">
        <v>41.383299999999998</v>
      </c>
      <c r="J156" s="13">
        <v>123.11438096774195</v>
      </c>
      <c r="K156" s="13">
        <v>89.229564516129031</v>
      </c>
      <c r="L156" s="13">
        <f t="shared" si="17"/>
        <v>106.17197274193549</v>
      </c>
      <c r="M156" s="13">
        <v>4.838450019589482</v>
      </c>
      <c r="N156" s="13">
        <v>184.0307</v>
      </c>
      <c r="O156" s="13">
        <v>83.865200000000002</v>
      </c>
      <c r="P156" s="13">
        <v>165.46289999999999</v>
      </c>
      <c r="Q156" s="13">
        <v>51.163510000000002</v>
      </c>
      <c r="R156" s="13">
        <v>142.02581290322581</v>
      </c>
      <c r="S156" s="13">
        <v>117.53089774193548</v>
      </c>
      <c r="T156" s="13">
        <f t="shared" si="18"/>
        <v>129.77835532258064</v>
      </c>
      <c r="U156" s="13">
        <v>6.3097028468627725</v>
      </c>
      <c r="V156" s="13">
        <v>189.83199999999999</v>
      </c>
      <c r="W156" s="13">
        <v>92.425030000000007</v>
      </c>
      <c r="X156" s="13">
        <v>171.21690000000001</v>
      </c>
      <c r="Y156" s="13">
        <v>62.504179999999998</v>
      </c>
      <c r="Z156" s="13">
        <v>148.98391580645162</v>
      </c>
      <c r="AA156" s="13">
        <v>125.62769483870969</v>
      </c>
      <c r="AB156" s="13">
        <f t="shared" si="19"/>
        <v>137.30580532258065</v>
      </c>
      <c r="AC156" s="14">
        <v>3.276191862794132</v>
      </c>
      <c r="AD156" s="14">
        <v>146.04480000000001</v>
      </c>
      <c r="AE156" s="14">
        <v>60.267490000000002</v>
      </c>
      <c r="AF156" s="14">
        <v>117.0076</v>
      </c>
      <c r="AG156" s="14">
        <v>29.92719</v>
      </c>
      <c r="AH156" s="14">
        <v>110.07367000000002</v>
      </c>
      <c r="AI156" s="14">
        <v>80.490008709677412</v>
      </c>
      <c r="AJ156" s="13">
        <f t="shared" si="20"/>
        <v>95.281839354838723</v>
      </c>
      <c r="AK156" s="13">
        <v>4.838450019589482</v>
      </c>
      <c r="AL156" s="14">
        <v>163.23492400000001</v>
      </c>
      <c r="AM156" s="14">
        <v>99.15325</v>
      </c>
      <c r="AN156" s="14">
        <v>145.20744300000001</v>
      </c>
      <c r="AO156" s="14">
        <v>61.9302864</v>
      </c>
      <c r="AP156" s="14">
        <v>136.36196393548389</v>
      </c>
      <c r="AQ156" s="14">
        <v>110.28476442580646</v>
      </c>
      <c r="AR156" s="13">
        <f t="shared" si="21"/>
        <v>123.32336418064517</v>
      </c>
      <c r="AT156" s="7">
        <v>0</v>
      </c>
      <c r="AV156" s="13">
        <v>3.6678000000000002</v>
      </c>
      <c r="AW156" s="13">
        <v>138.18729999999999</v>
      </c>
      <c r="AX156" s="13">
        <v>138.18729999999999</v>
      </c>
      <c r="AY156" s="13">
        <v>88.207189999999997</v>
      </c>
      <c r="AZ156" s="13">
        <v>88.207189999999997</v>
      </c>
      <c r="BA156" s="13">
        <v>138.18729999999999</v>
      </c>
      <c r="BB156" s="13">
        <v>88.207190000000011</v>
      </c>
      <c r="BC156" s="13">
        <f t="shared" si="22"/>
        <v>113.19724500000001</v>
      </c>
    </row>
    <row r="157" spans="1:55">
      <c r="A157" s="3"/>
      <c r="B157" s="11"/>
      <c r="C157" s="10">
        <f t="shared" si="16"/>
        <v>2033</v>
      </c>
      <c r="D157" s="12">
        <v>48823</v>
      </c>
      <c r="E157" s="13">
        <v>4.7019000000000002</v>
      </c>
      <c r="F157" s="13">
        <v>70.467690000000005</v>
      </c>
      <c r="G157" s="13">
        <v>61.84769</v>
      </c>
      <c r="H157" s="13">
        <v>41.647919999999999</v>
      </c>
      <c r="I157" s="13">
        <v>33.320700000000002</v>
      </c>
      <c r="J157" s="13">
        <v>66.636578888888891</v>
      </c>
      <c r="K157" s="13">
        <v>37.946933333333341</v>
      </c>
      <c r="L157" s="13">
        <f t="shared" si="17"/>
        <v>52.291756111111113</v>
      </c>
      <c r="M157" s="13">
        <v>4.7019420253063933</v>
      </c>
      <c r="N157" s="13">
        <v>82.084450000000004</v>
      </c>
      <c r="O157" s="13">
        <v>73.492590000000007</v>
      </c>
      <c r="P157" s="13">
        <v>54.503770000000003</v>
      </c>
      <c r="Q157" s="13">
        <v>39.137219999999999</v>
      </c>
      <c r="R157" s="13">
        <v>78.265845555555572</v>
      </c>
      <c r="S157" s="13">
        <v>47.674192222222224</v>
      </c>
      <c r="T157" s="13">
        <f t="shared" si="18"/>
        <v>62.970018888888902</v>
      </c>
      <c r="U157" s="13">
        <v>6.1276921878186537</v>
      </c>
      <c r="V157" s="13">
        <v>95.314660000000003</v>
      </c>
      <c r="W157" s="13">
        <v>88.704610000000002</v>
      </c>
      <c r="X157" s="13">
        <v>73.499529999999993</v>
      </c>
      <c r="Y157" s="13">
        <v>54.034190000000002</v>
      </c>
      <c r="Z157" s="13">
        <v>92.376860000000008</v>
      </c>
      <c r="AA157" s="13">
        <v>64.848267777777778</v>
      </c>
      <c r="AB157" s="13">
        <f t="shared" si="19"/>
        <v>78.6125638888889</v>
      </c>
      <c r="AC157" s="14">
        <v>3.1851865332720726</v>
      </c>
      <c r="AD157" s="14">
        <v>60.828740000000003</v>
      </c>
      <c r="AE157" s="14">
        <v>52.304519999999997</v>
      </c>
      <c r="AF157" s="14">
        <v>31.621700000000001</v>
      </c>
      <c r="AG157" s="14">
        <v>23.73696</v>
      </c>
      <c r="AH157" s="14">
        <v>57.040197777777777</v>
      </c>
      <c r="AI157" s="14">
        <v>28.117371111111112</v>
      </c>
      <c r="AJ157" s="13">
        <f t="shared" si="20"/>
        <v>42.578784444444445</v>
      </c>
      <c r="AK157" s="13">
        <v>4.7019420253063933</v>
      </c>
      <c r="AL157" s="14">
        <v>108.197639</v>
      </c>
      <c r="AM157" s="14">
        <v>98.754779999999997</v>
      </c>
      <c r="AN157" s="14">
        <v>84.874600000000001</v>
      </c>
      <c r="AO157" s="14">
        <v>60.6645775</v>
      </c>
      <c r="AP157" s="14">
        <v>104.00081277777778</v>
      </c>
      <c r="AQ157" s="14">
        <v>74.114590000000007</v>
      </c>
      <c r="AR157" s="13">
        <f t="shared" si="21"/>
        <v>89.057701388888887</v>
      </c>
      <c r="AT157" s="7">
        <v>0</v>
      </c>
      <c r="AV157" s="13">
        <v>3.6349999999999998</v>
      </c>
      <c r="AW157" s="13">
        <v>111.4183</v>
      </c>
      <c r="AX157" s="13">
        <v>73.387110000000007</v>
      </c>
      <c r="AY157" s="13">
        <v>80.027069999999995</v>
      </c>
      <c r="AZ157" s="13">
        <v>66.622249999999994</v>
      </c>
      <c r="BA157" s="13">
        <v>94.515548888888901</v>
      </c>
      <c r="BB157" s="13">
        <v>74.069372222222214</v>
      </c>
      <c r="BC157" s="13">
        <f t="shared" si="22"/>
        <v>84.29246055555555</v>
      </c>
    </row>
    <row r="158" spans="1:55">
      <c r="A158" s="3"/>
      <c r="B158" s="11"/>
      <c r="C158" s="10">
        <f t="shared" si="16"/>
        <v>2033</v>
      </c>
      <c r="D158" s="12">
        <v>48853</v>
      </c>
      <c r="E158" s="13">
        <v>4.6867999999999999</v>
      </c>
      <c r="F158" s="13">
        <v>57.072740000000003</v>
      </c>
      <c r="G158" s="13">
        <v>53.715229999999998</v>
      </c>
      <c r="H158" s="13">
        <v>55.035800000000002</v>
      </c>
      <c r="I158" s="13">
        <v>41.145189999999999</v>
      </c>
      <c r="J158" s="13">
        <v>55.592547419354837</v>
      </c>
      <c r="K158" s="13">
        <v>48.911982688172046</v>
      </c>
      <c r="L158" s="13">
        <f t="shared" si="17"/>
        <v>52.252265053763438</v>
      </c>
      <c r="M158" s="13">
        <v>4.686774470386049</v>
      </c>
      <c r="N158" s="13">
        <v>68.082310000000007</v>
      </c>
      <c r="O158" s="13">
        <v>63.928449999999998</v>
      </c>
      <c r="P158" s="13">
        <v>66.518860000000004</v>
      </c>
      <c r="Q158" s="13">
        <v>48.883360000000003</v>
      </c>
      <c r="R158" s="13">
        <v>66.25103838709677</v>
      </c>
      <c r="S158" s="13">
        <v>58.744069677419361</v>
      </c>
      <c r="T158" s="13">
        <f t="shared" si="18"/>
        <v>62.497554032258066</v>
      </c>
      <c r="U158" s="13">
        <v>6.1125246328983112</v>
      </c>
      <c r="V158" s="13">
        <v>88.575649999999996</v>
      </c>
      <c r="W158" s="13">
        <v>84.338830000000002</v>
      </c>
      <c r="X158" s="13">
        <v>85.131349999999998</v>
      </c>
      <c r="Y158" s="13">
        <v>68.26782</v>
      </c>
      <c r="Z158" s="13">
        <v>86.707804623655903</v>
      </c>
      <c r="AA158" s="13">
        <v>77.696890537634417</v>
      </c>
      <c r="AB158" s="13">
        <f t="shared" si="19"/>
        <v>82.202347580645153</v>
      </c>
      <c r="AC158" s="14">
        <v>3.1700189783517292</v>
      </c>
      <c r="AD158" s="14">
        <v>47.466909999999999</v>
      </c>
      <c r="AE158" s="14">
        <v>43.803139999999999</v>
      </c>
      <c r="AF158" s="14">
        <v>44.81541</v>
      </c>
      <c r="AG158" s="14">
        <v>32.266010000000001</v>
      </c>
      <c r="AH158" s="14">
        <v>45.851699569892475</v>
      </c>
      <c r="AI158" s="14">
        <v>39.282878817204299</v>
      </c>
      <c r="AJ158" s="13">
        <f t="shared" si="20"/>
        <v>42.56728919354839</v>
      </c>
      <c r="AK158" s="13">
        <v>4.686774470386049</v>
      </c>
      <c r="AL158" s="14">
        <v>104.397705</v>
      </c>
      <c r="AM158" s="14">
        <v>100.4421</v>
      </c>
      <c r="AN158" s="14">
        <v>98.788359999999997</v>
      </c>
      <c r="AO158" s="14">
        <v>79.249520000000004</v>
      </c>
      <c r="AP158" s="14">
        <v>102.65383612903226</v>
      </c>
      <c r="AQ158" s="14">
        <v>90.174462795698929</v>
      </c>
      <c r="AR158" s="13">
        <f t="shared" si="21"/>
        <v>96.4141494623656</v>
      </c>
      <c r="AT158" s="7">
        <v>0</v>
      </c>
      <c r="AV158" s="13">
        <v>3.6631</v>
      </c>
      <c r="AW158" s="13">
        <v>39.484639999999999</v>
      </c>
      <c r="AX158" s="13">
        <v>39.484639999999999</v>
      </c>
      <c r="AY158" s="13">
        <v>48.60116</v>
      </c>
      <c r="AZ158" s="13">
        <v>48.60116</v>
      </c>
      <c r="BA158" s="13">
        <v>39.484639999999999</v>
      </c>
      <c r="BB158" s="13">
        <v>48.60116</v>
      </c>
      <c r="BC158" s="13">
        <f t="shared" si="22"/>
        <v>44.042900000000003</v>
      </c>
    </row>
    <row r="159" spans="1:55">
      <c r="A159" s="3"/>
      <c r="B159" s="11"/>
      <c r="C159" s="10">
        <f t="shared" si="16"/>
        <v>2033</v>
      </c>
      <c r="D159" s="12">
        <v>48884</v>
      </c>
      <c r="E159" s="13">
        <v>4.9295</v>
      </c>
      <c r="F159" s="13">
        <v>56.068689999999997</v>
      </c>
      <c r="G159" s="13">
        <v>53.066049999999997</v>
      </c>
      <c r="H159" s="13">
        <v>53.23903</v>
      </c>
      <c r="I159" s="13">
        <v>43.244909999999997</v>
      </c>
      <c r="J159" s="13">
        <v>54.731869694868237</v>
      </c>
      <c r="K159" s="13">
        <v>48.789498072122058</v>
      </c>
      <c r="L159" s="13">
        <f t="shared" si="17"/>
        <v>51.760683883495147</v>
      </c>
      <c r="M159" s="13">
        <v>4.9294553491115405</v>
      </c>
      <c r="N159" s="13">
        <v>66.892769999999999</v>
      </c>
      <c r="O159" s="13">
        <v>61.277000000000001</v>
      </c>
      <c r="P159" s="13">
        <v>65.840029999999999</v>
      </c>
      <c r="Q159" s="13">
        <v>51.187089999999998</v>
      </c>
      <c r="R159" s="13">
        <v>64.392545076282943</v>
      </c>
      <c r="S159" s="13">
        <v>59.31632162274618</v>
      </c>
      <c r="T159" s="13">
        <f t="shared" si="18"/>
        <v>61.854433349514565</v>
      </c>
      <c r="U159" s="13">
        <v>6.4310432862255178</v>
      </c>
      <c r="V159" s="13">
        <v>85.821560000000005</v>
      </c>
      <c r="W159" s="13">
        <v>81.697580000000002</v>
      </c>
      <c r="X159" s="13">
        <v>84.838790000000003</v>
      </c>
      <c r="Y159" s="13">
        <v>67.300160000000005</v>
      </c>
      <c r="Z159" s="13">
        <v>83.985502330097091</v>
      </c>
      <c r="AA159" s="13">
        <v>77.030329209431358</v>
      </c>
      <c r="AB159" s="13">
        <f t="shared" si="19"/>
        <v>80.507915769764224</v>
      </c>
      <c r="AC159" s="14">
        <v>3.3368620824755046</v>
      </c>
      <c r="AD159" s="14">
        <v>46.431910000000002</v>
      </c>
      <c r="AE159" s="14">
        <v>43.376640000000002</v>
      </c>
      <c r="AF159" s="14">
        <v>42.336469999999998</v>
      </c>
      <c r="AG159" s="14">
        <v>33.835090000000001</v>
      </c>
      <c r="AH159" s="14">
        <v>45.071658030513177</v>
      </c>
      <c r="AI159" s="14">
        <v>38.551528280166437</v>
      </c>
      <c r="AJ159" s="13">
        <f t="shared" si="20"/>
        <v>41.811593155339807</v>
      </c>
      <c r="AK159" s="13">
        <v>4.9294553491115405</v>
      </c>
      <c r="AL159" s="14">
        <v>100.26123</v>
      </c>
      <c r="AM159" s="14">
        <v>99.319779999999994</v>
      </c>
      <c r="AN159" s="14">
        <v>96.485849999999999</v>
      </c>
      <c r="AO159" s="14">
        <v>75.514114399999997</v>
      </c>
      <c r="AP159" s="14">
        <v>99.842082357836347</v>
      </c>
      <c r="AQ159" s="14">
        <v>87.148919171151178</v>
      </c>
      <c r="AR159" s="13">
        <f t="shared" si="21"/>
        <v>93.495500764493755</v>
      </c>
      <c r="AT159" s="7">
        <v>0</v>
      </c>
      <c r="AV159" s="13">
        <v>3.9523000000000001</v>
      </c>
      <c r="AW159" s="13">
        <v>39.112659999999998</v>
      </c>
      <c r="AX159" s="13">
        <v>50.733980000000003</v>
      </c>
      <c r="AY159" s="13">
        <v>57.762250000000002</v>
      </c>
      <c r="AZ159" s="13">
        <v>65.73518</v>
      </c>
      <c r="BA159" s="13">
        <v>44.286645742024966</v>
      </c>
      <c r="BB159" s="13">
        <v>61.311917864077671</v>
      </c>
      <c r="BC159" s="13">
        <f t="shared" si="22"/>
        <v>52.799281803051315</v>
      </c>
    </row>
    <row r="160" spans="1:55">
      <c r="A160" s="3"/>
      <c r="B160" s="11"/>
      <c r="C160" s="10">
        <f t="shared" si="16"/>
        <v>2033</v>
      </c>
      <c r="D160" s="12">
        <v>48914</v>
      </c>
      <c r="E160" s="13">
        <v>5.1115000000000004</v>
      </c>
      <c r="F160" s="13">
        <v>60.302950000000003</v>
      </c>
      <c r="G160" s="13">
        <v>57.407699999999998</v>
      </c>
      <c r="H160" s="13">
        <v>64.318560000000005</v>
      </c>
      <c r="I160" s="13">
        <v>48.357120000000002</v>
      </c>
      <c r="J160" s="13">
        <v>59.026549462365587</v>
      </c>
      <c r="K160" s="13">
        <v>57.281796129032266</v>
      </c>
      <c r="L160" s="13">
        <f t="shared" si="17"/>
        <v>58.154172795698926</v>
      </c>
      <c r="M160" s="13">
        <v>5.1114660081556593</v>
      </c>
      <c r="N160" s="13">
        <v>71.991919999999993</v>
      </c>
      <c r="O160" s="13">
        <v>66.135310000000004</v>
      </c>
      <c r="P160" s="13">
        <v>74.847549999999998</v>
      </c>
      <c r="Q160" s="13">
        <v>56.607790000000001</v>
      </c>
      <c r="R160" s="13">
        <v>69.409973655913973</v>
      </c>
      <c r="S160" s="13">
        <v>66.806365483870962</v>
      </c>
      <c r="T160" s="13">
        <f t="shared" si="18"/>
        <v>68.108169569892468</v>
      </c>
      <c r="U160" s="13">
        <v>6.658556610030665</v>
      </c>
      <c r="V160" s="13">
        <v>93.278229999999994</v>
      </c>
      <c r="W160" s="13">
        <v>88.118709999999993</v>
      </c>
      <c r="X160" s="13">
        <v>90.310379999999995</v>
      </c>
      <c r="Y160" s="13">
        <v>73.720399999999998</v>
      </c>
      <c r="Z160" s="13">
        <v>91.003602903225797</v>
      </c>
      <c r="AA160" s="13">
        <v>82.996517849462364</v>
      </c>
      <c r="AB160" s="13">
        <f t="shared" si="19"/>
        <v>87.000060376344081</v>
      </c>
      <c r="AC160" s="14">
        <v>3.4582025218382499</v>
      </c>
      <c r="AD160" s="14">
        <v>50.283929999999998</v>
      </c>
      <c r="AE160" s="14">
        <v>47.482399999999998</v>
      </c>
      <c r="AF160" s="14">
        <v>52.636650000000003</v>
      </c>
      <c r="AG160" s="14">
        <v>38.150069999999999</v>
      </c>
      <c r="AH160" s="14">
        <v>49.048846881720422</v>
      </c>
      <c r="AI160" s="14">
        <v>46.250093225806452</v>
      </c>
      <c r="AJ160" s="13">
        <f t="shared" si="20"/>
        <v>47.649470053763437</v>
      </c>
      <c r="AK160" s="13">
        <v>5.1114660081556593</v>
      </c>
      <c r="AL160" s="14">
        <v>108.654709</v>
      </c>
      <c r="AM160" s="14">
        <v>105.02694700000001</v>
      </c>
      <c r="AN160" s="14">
        <v>103.016121</v>
      </c>
      <c r="AO160" s="14">
        <v>83.329989999999995</v>
      </c>
      <c r="AP160" s="14">
        <v>107.05537306451613</v>
      </c>
      <c r="AQ160" s="14">
        <v>94.337289053763442</v>
      </c>
      <c r="AR160" s="13">
        <f t="shared" si="21"/>
        <v>100.69633105913979</v>
      </c>
      <c r="AT160" s="7">
        <v>0</v>
      </c>
      <c r="AV160" s="13">
        <v>4.2591999999999999</v>
      </c>
      <c r="AW160" s="13">
        <v>47.459910000000001</v>
      </c>
      <c r="AX160" s="13">
        <v>47.459910000000001</v>
      </c>
      <c r="AY160" s="13">
        <v>68.358990000000006</v>
      </c>
      <c r="AZ160" s="13">
        <v>68.358990000000006</v>
      </c>
      <c r="BA160" s="13">
        <v>47.459910000000001</v>
      </c>
      <c r="BB160" s="13">
        <v>68.358990000000006</v>
      </c>
      <c r="BC160" s="13">
        <f t="shared" si="22"/>
        <v>57.909450000000007</v>
      </c>
    </row>
    <row r="161" spans="1:55">
      <c r="A161" s="3"/>
      <c r="B161" s="11"/>
      <c r="C161" s="10">
        <f t="shared" si="16"/>
        <v>2034</v>
      </c>
      <c r="D161" s="12">
        <v>48945</v>
      </c>
      <c r="E161" s="13">
        <v>5.1565000000000003</v>
      </c>
      <c r="F161" s="13">
        <v>62.303220000000003</v>
      </c>
      <c r="G161" s="13">
        <v>56.166119999999999</v>
      </c>
      <c r="H161" s="13">
        <v>58.547730000000001</v>
      </c>
      <c r="I161" s="13">
        <v>42.520449999999997</v>
      </c>
      <c r="J161" s="13">
        <v>59.465636129032262</v>
      </c>
      <c r="K161" s="13">
        <v>51.137267204301068</v>
      </c>
      <c r="L161" s="13">
        <f t="shared" si="17"/>
        <v>55.301451666666665</v>
      </c>
      <c r="M161" s="13">
        <v>5.1564833111592376</v>
      </c>
      <c r="N161" s="13">
        <v>72.837959999999995</v>
      </c>
      <c r="O161" s="13">
        <v>65.814769999999996</v>
      </c>
      <c r="P161" s="13">
        <v>70.902919999999995</v>
      </c>
      <c r="Q161" s="13">
        <v>48.118720000000003</v>
      </c>
      <c r="R161" s="13">
        <v>69.590678602150533</v>
      </c>
      <c r="S161" s="13">
        <v>60.368289892473115</v>
      </c>
      <c r="T161" s="13">
        <f t="shared" si="18"/>
        <v>64.979484247311831</v>
      </c>
      <c r="U161" s="13">
        <v>7.0047408835325786</v>
      </c>
      <c r="V161" s="13">
        <v>95.154240000000001</v>
      </c>
      <c r="W161" s="13">
        <v>87.770949999999999</v>
      </c>
      <c r="X161" s="13">
        <v>91.760660000000001</v>
      </c>
      <c r="Y161" s="13">
        <v>65.443439999999995</v>
      </c>
      <c r="Z161" s="13">
        <v>91.740460752688165</v>
      </c>
      <c r="AA161" s="13">
        <v>79.592483010752673</v>
      </c>
      <c r="AB161" s="13">
        <f t="shared" si="19"/>
        <v>85.666471881720412</v>
      </c>
      <c r="AC161" s="14">
        <v>3.6654519922698197</v>
      </c>
      <c r="AD161" s="14">
        <v>52.695149999999998</v>
      </c>
      <c r="AE161" s="14">
        <v>47.248649999999998</v>
      </c>
      <c r="AF161" s="14">
        <v>48.707329999999999</v>
      </c>
      <c r="AG161" s="14">
        <v>34.360309999999998</v>
      </c>
      <c r="AH161" s="14">
        <v>50.176875806451612</v>
      </c>
      <c r="AI161" s="14">
        <v>42.073761612903219</v>
      </c>
      <c r="AJ161" s="13">
        <f t="shared" si="20"/>
        <v>46.125318709677416</v>
      </c>
      <c r="AK161" s="13">
        <v>5.1564833111592376</v>
      </c>
      <c r="AL161" s="14">
        <v>108.46974899999999</v>
      </c>
      <c r="AM161" s="14">
        <v>100.709717</v>
      </c>
      <c r="AN161" s="14">
        <v>100.80938</v>
      </c>
      <c r="AO161" s="14">
        <v>70.344024700000006</v>
      </c>
      <c r="AP161" s="14">
        <v>104.88177721505376</v>
      </c>
      <c r="AQ161" s="14">
        <v>86.723247979569891</v>
      </c>
      <c r="AR161" s="13">
        <f t="shared" si="21"/>
        <v>95.802512597311818</v>
      </c>
      <c r="AT161" s="7">
        <v>0</v>
      </c>
      <c r="AV161" s="13">
        <v>4.3131000000000004</v>
      </c>
      <c r="AW161" s="13">
        <v>53.831479999999999</v>
      </c>
      <c r="AX161" s="13">
        <v>61.383650000000003</v>
      </c>
      <c r="AY161" s="13">
        <v>80.467290000000006</v>
      </c>
      <c r="AZ161" s="13">
        <v>82.835980000000006</v>
      </c>
      <c r="BA161" s="13">
        <v>57.323343548387093</v>
      </c>
      <c r="BB161" s="13">
        <v>81.562490752688177</v>
      </c>
      <c r="BC161" s="13">
        <f t="shared" si="22"/>
        <v>69.442917150537639</v>
      </c>
    </row>
    <row r="162" spans="1:55">
      <c r="A162" s="3"/>
      <c r="B162" s="11"/>
      <c r="C162" s="10">
        <f t="shared" si="16"/>
        <v>2034</v>
      </c>
      <c r="D162" s="12">
        <v>48976</v>
      </c>
      <c r="E162" s="13">
        <v>5.1875</v>
      </c>
      <c r="F162" s="13">
        <v>53.072249999999997</v>
      </c>
      <c r="G162" s="13">
        <v>52.070549999999997</v>
      </c>
      <c r="H162" s="13">
        <v>55.095709999999997</v>
      </c>
      <c r="I162" s="13">
        <v>43.639009999999999</v>
      </c>
      <c r="J162" s="13">
        <v>52.642949999999999</v>
      </c>
      <c r="K162" s="13">
        <v>50.185695714285714</v>
      </c>
      <c r="L162" s="13">
        <f t="shared" si="17"/>
        <v>51.414322857142857</v>
      </c>
      <c r="M162" s="13">
        <v>5.1875464636361004</v>
      </c>
      <c r="N162" s="13">
        <v>63.120519999999999</v>
      </c>
      <c r="O162" s="13">
        <v>59.453189999999999</v>
      </c>
      <c r="P162" s="13">
        <v>69.228830000000002</v>
      </c>
      <c r="Q162" s="13">
        <v>53.983710000000002</v>
      </c>
      <c r="R162" s="13">
        <v>61.548807142857143</v>
      </c>
      <c r="S162" s="13">
        <v>62.69520714285715</v>
      </c>
      <c r="T162" s="13">
        <f t="shared" si="18"/>
        <v>62.122007142857143</v>
      </c>
      <c r="U162" s="13">
        <v>7.0513356122478736</v>
      </c>
      <c r="V162" s="13">
        <v>84.457769999999996</v>
      </c>
      <c r="W162" s="13">
        <v>83.226749999999996</v>
      </c>
      <c r="X162" s="13">
        <v>87.75009</v>
      </c>
      <c r="Y162" s="13">
        <v>75.740449999999996</v>
      </c>
      <c r="Z162" s="13">
        <v>83.930189999999996</v>
      </c>
      <c r="AA162" s="13">
        <v>82.603101428571421</v>
      </c>
      <c r="AB162" s="13">
        <f t="shared" si="19"/>
        <v>83.266645714285715</v>
      </c>
      <c r="AC162" s="14">
        <v>3.6809835685082515</v>
      </c>
      <c r="AD162" s="14">
        <v>45.120220000000003</v>
      </c>
      <c r="AE162" s="14">
        <v>43.735939999999999</v>
      </c>
      <c r="AF162" s="14">
        <v>45.140830000000001</v>
      </c>
      <c r="AG162" s="14">
        <v>35.494489999999999</v>
      </c>
      <c r="AH162" s="14">
        <v>44.526957142857142</v>
      </c>
      <c r="AI162" s="14">
        <v>41.006684285714286</v>
      </c>
      <c r="AJ162" s="13">
        <f t="shared" si="20"/>
        <v>42.766820714285714</v>
      </c>
      <c r="AK162" s="13">
        <v>5.1875464636361004</v>
      </c>
      <c r="AL162" s="14">
        <v>93.678733800000003</v>
      </c>
      <c r="AM162" s="14">
        <v>93.408709999999999</v>
      </c>
      <c r="AN162" s="14">
        <v>95.249899999999997</v>
      </c>
      <c r="AO162" s="14">
        <v>78.399929999999998</v>
      </c>
      <c r="AP162" s="14">
        <v>93.563009314285708</v>
      </c>
      <c r="AQ162" s="14">
        <v>88.028484285714285</v>
      </c>
      <c r="AR162" s="13">
        <f t="shared" si="21"/>
        <v>90.795746799999989</v>
      </c>
      <c r="AT162" s="7">
        <v>0</v>
      </c>
      <c r="AV162" s="13">
        <v>4.3235000000000001</v>
      </c>
      <c r="AW162" s="13">
        <v>41.560940000000002</v>
      </c>
      <c r="AX162" s="13">
        <v>41.560940000000002</v>
      </c>
      <c r="AY162" s="13">
        <v>61.39611</v>
      </c>
      <c r="AZ162" s="13">
        <v>61.39611</v>
      </c>
      <c r="BA162" s="13">
        <v>41.560940000000002</v>
      </c>
      <c r="BB162" s="13">
        <v>61.39611</v>
      </c>
      <c r="BC162" s="13">
        <f t="shared" si="22"/>
        <v>51.478525000000005</v>
      </c>
    </row>
    <row r="163" spans="1:55">
      <c r="A163" s="3"/>
      <c r="B163" s="11"/>
      <c r="C163" s="10">
        <f t="shared" si="16"/>
        <v>2034</v>
      </c>
      <c r="D163" s="12">
        <v>49004</v>
      </c>
      <c r="E163" s="13">
        <v>4.9390000000000001</v>
      </c>
      <c r="F163" s="13">
        <v>36.524039999999999</v>
      </c>
      <c r="G163" s="13">
        <v>45.153930000000003</v>
      </c>
      <c r="H163" s="13">
        <v>30.47561</v>
      </c>
      <c r="I163" s="13">
        <v>30.30414</v>
      </c>
      <c r="J163" s="13">
        <v>40.136281978465682</v>
      </c>
      <c r="K163" s="13">
        <v>30.403837227456258</v>
      </c>
      <c r="L163" s="13">
        <f t="shared" si="17"/>
        <v>35.27005960296097</v>
      </c>
      <c r="M163" s="13">
        <v>4.9390412438211984</v>
      </c>
      <c r="N163" s="13">
        <v>46.20693</v>
      </c>
      <c r="O163" s="13">
        <v>56.207810000000002</v>
      </c>
      <c r="P163" s="13">
        <v>44.846209999999999</v>
      </c>
      <c r="Q163" s="13">
        <v>37.544699999999999</v>
      </c>
      <c r="R163" s="13">
        <v>50.393031857335131</v>
      </c>
      <c r="S163" s="13">
        <v>41.789992489905785</v>
      </c>
      <c r="T163" s="13">
        <f t="shared" si="18"/>
        <v>46.091512173620458</v>
      </c>
      <c r="U163" s="13">
        <v>6.7096409350023825</v>
      </c>
      <c r="V163" s="13">
        <v>59.01202</v>
      </c>
      <c r="W163" s="13">
        <v>76.05368</v>
      </c>
      <c r="X163" s="13">
        <v>59.699159999999999</v>
      </c>
      <c r="Y163" s="13">
        <v>53.039079999999998</v>
      </c>
      <c r="Z163" s="13">
        <v>66.145204737550472</v>
      </c>
      <c r="AA163" s="13">
        <v>56.91142799461641</v>
      </c>
      <c r="AB163" s="13">
        <f t="shared" si="19"/>
        <v>61.528316366083445</v>
      </c>
      <c r="AC163" s="14">
        <v>3.510136229885505</v>
      </c>
      <c r="AD163" s="14">
        <v>32.234690000000001</v>
      </c>
      <c r="AE163" s="14">
        <v>37.77901</v>
      </c>
      <c r="AF163" s="14">
        <v>25.435970000000001</v>
      </c>
      <c r="AG163" s="14">
        <v>24.022099999999998</v>
      </c>
      <c r="AH163" s="14">
        <v>34.555394602960973</v>
      </c>
      <c r="AI163" s="14">
        <v>24.844161695827726</v>
      </c>
      <c r="AJ163" s="13">
        <f t="shared" si="20"/>
        <v>29.699778149394348</v>
      </c>
      <c r="AK163" s="13">
        <v>4.9390412438211984</v>
      </c>
      <c r="AL163" s="14">
        <v>59.025516500000002</v>
      </c>
      <c r="AM163" s="14">
        <v>83.099685699999995</v>
      </c>
      <c r="AN163" s="14">
        <v>56.577652</v>
      </c>
      <c r="AO163" s="14">
        <v>51.614170000000001</v>
      </c>
      <c r="AP163" s="14">
        <v>69.102322181292067</v>
      </c>
      <c r="AQ163" s="14">
        <v>54.500070705248987</v>
      </c>
      <c r="AR163" s="13">
        <f t="shared" si="21"/>
        <v>61.801196443270527</v>
      </c>
      <c r="AT163" s="7">
        <v>0</v>
      </c>
      <c r="AV163" s="13">
        <v>4.0475000000000003</v>
      </c>
      <c r="AW163" s="13">
        <v>23.40784</v>
      </c>
      <c r="AX163" s="13">
        <v>44.069589999999998</v>
      </c>
      <c r="AY163" s="13">
        <v>32.737050000000004</v>
      </c>
      <c r="AZ163" s="13">
        <v>47.643830000000001</v>
      </c>
      <c r="BA163" s="13">
        <v>32.056297940780617</v>
      </c>
      <c r="BB163" s="13">
        <v>38.976630861372811</v>
      </c>
      <c r="BC163" s="13">
        <f t="shared" si="22"/>
        <v>35.516464401076718</v>
      </c>
    </row>
    <row r="164" spans="1:55">
      <c r="A164" s="3"/>
      <c r="B164" s="11"/>
      <c r="C164" s="10">
        <f t="shared" si="16"/>
        <v>2034</v>
      </c>
      <c r="D164" s="12">
        <v>49035</v>
      </c>
      <c r="E164" s="13">
        <v>4.5507999999999997</v>
      </c>
      <c r="F164" s="13">
        <v>25.44013</v>
      </c>
      <c r="G164" s="13">
        <v>36.520240000000001</v>
      </c>
      <c r="H164" s="13">
        <v>14.10051</v>
      </c>
      <c r="I164" s="13">
        <v>15.22462</v>
      </c>
      <c r="J164" s="13">
        <v>30.364623333333334</v>
      </c>
      <c r="K164" s="13">
        <v>14.600114444444444</v>
      </c>
      <c r="L164" s="13">
        <f t="shared" si="17"/>
        <v>22.482368888888889</v>
      </c>
      <c r="M164" s="13">
        <v>4.5507518378604122</v>
      </c>
      <c r="N164" s="13">
        <v>30.68647</v>
      </c>
      <c r="O164" s="13">
        <v>42.216320000000003</v>
      </c>
      <c r="P164" s="13">
        <v>20.461639999999999</v>
      </c>
      <c r="Q164" s="13">
        <v>20.241790000000002</v>
      </c>
      <c r="R164" s="13">
        <v>35.810847777777781</v>
      </c>
      <c r="S164" s="13">
        <v>20.363928888888889</v>
      </c>
      <c r="T164" s="13">
        <f t="shared" si="18"/>
        <v>28.087388333333337</v>
      </c>
      <c r="U164" s="13">
        <v>6.181567342895713</v>
      </c>
      <c r="V164" s="13">
        <v>38.001489999999997</v>
      </c>
      <c r="W164" s="13">
        <v>53.357779999999998</v>
      </c>
      <c r="X164" s="13">
        <v>29.369409999999998</v>
      </c>
      <c r="Y164" s="13">
        <v>28.96809</v>
      </c>
      <c r="Z164" s="13">
        <v>44.826507777777771</v>
      </c>
      <c r="AA164" s="13">
        <v>29.191045555555551</v>
      </c>
      <c r="AB164" s="13">
        <f t="shared" si="19"/>
        <v>37.008776666666662</v>
      </c>
      <c r="AC164" s="14">
        <v>3.2305678575937393</v>
      </c>
      <c r="AD164" s="14">
        <v>22.179459999999999</v>
      </c>
      <c r="AE164" s="14">
        <v>31.634029999999999</v>
      </c>
      <c r="AF164" s="14">
        <v>10.93859</v>
      </c>
      <c r="AG164" s="14">
        <v>12.1676</v>
      </c>
      <c r="AH164" s="14">
        <v>26.38149111111111</v>
      </c>
      <c r="AI164" s="14">
        <v>11.484816666666665</v>
      </c>
      <c r="AJ164" s="13">
        <f t="shared" si="20"/>
        <v>18.933153888888889</v>
      </c>
      <c r="AK164" s="13">
        <v>4.5507518378604122</v>
      </c>
      <c r="AL164" s="14">
        <v>41.613308000000004</v>
      </c>
      <c r="AM164" s="14">
        <v>56.598777800000001</v>
      </c>
      <c r="AN164" s="14">
        <v>30.878620000000002</v>
      </c>
      <c r="AO164" s="14">
        <v>27.861039999999999</v>
      </c>
      <c r="AP164" s="14">
        <v>48.273516800000003</v>
      </c>
      <c r="AQ164" s="14">
        <v>29.537473333333331</v>
      </c>
      <c r="AR164" s="13">
        <f t="shared" si="21"/>
        <v>38.905495066666667</v>
      </c>
      <c r="AT164" s="7">
        <v>0</v>
      </c>
      <c r="AV164" s="13">
        <v>3.5607000000000002</v>
      </c>
      <c r="AW164" s="13">
        <v>13.711729999999999</v>
      </c>
      <c r="AX164" s="13">
        <v>13.711729999999999</v>
      </c>
      <c r="AY164" s="13">
        <v>15.1153</v>
      </c>
      <c r="AZ164" s="13">
        <v>15.1153</v>
      </c>
      <c r="BA164" s="13">
        <v>13.711729999999999</v>
      </c>
      <c r="BB164" s="13">
        <v>15.115300000000001</v>
      </c>
      <c r="BC164" s="13">
        <f t="shared" si="22"/>
        <v>14.413515</v>
      </c>
    </row>
    <row r="165" spans="1:55">
      <c r="A165" s="3"/>
      <c r="B165" s="11"/>
      <c r="C165" s="10">
        <f t="shared" si="16"/>
        <v>2034</v>
      </c>
      <c r="D165" s="12">
        <v>49065</v>
      </c>
      <c r="E165" s="13">
        <v>4.5972999999999997</v>
      </c>
      <c r="F165" s="13">
        <v>24.22148</v>
      </c>
      <c r="G165" s="13">
        <v>38.548389999999998</v>
      </c>
      <c r="H165" s="13">
        <v>10.15706</v>
      </c>
      <c r="I165" s="13">
        <v>10.23396</v>
      </c>
      <c r="J165" s="13">
        <v>30.537644623655911</v>
      </c>
      <c r="K165" s="13">
        <v>10.190962150537633</v>
      </c>
      <c r="L165" s="13">
        <f t="shared" si="17"/>
        <v>20.364303387096772</v>
      </c>
      <c r="M165" s="13">
        <v>4.5973465665757063</v>
      </c>
      <c r="N165" s="13">
        <v>29.026769999999999</v>
      </c>
      <c r="O165" s="13">
        <v>43.680700000000002</v>
      </c>
      <c r="P165" s="13">
        <v>13.15347</v>
      </c>
      <c r="Q165" s="13">
        <v>11.64026</v>
      </c>
      <c r="R165" s="13">
        <v>35.487104731182797</v>
      </c>
      <c r="S165" s="13">
        <v>12.486355913978494</v>
      </c>
      <c r="T165" s="13">
        <f t="shared" si="18"/>
        <v>23.986730322580645</v>
      </c>
      <c r="U165" s="13">
        <v>6.2436936478494376</v>
      </c>
      <c r="V165" s="13">
        <v>37.657249999999998</v>
      </c>
      <c r="W165" s="13">
        <v>53.74783</v>
      </c>
      <c r="X165" s="13">
        <v>20.94754</v>
      </c>
      <c r="Y165" s="13">
        <v>19.116340000000001</v>
      </c>
      <c r="Z165" s="13">
        <v>44.750946559139784</v>
      </c>
      <c r="AA165" s="13">
        <v>20.140236774193546</v>
      </c>
      <c r="AB165" s="13">
        <f t="shared" si="19"/>
        <v>32.445591666666665</v>
      </c>
      <c r="AC165" s="14">
        <v>3.2616310100706025</v>
      </c>
      <c r="AD165" s="14">
        <v>21.405439999999999</v>
      </c>
      <c r="AE165" s="14">
        <v>34.47101</v>
      </c>
      <c r="AF165" s="14">
        <v>7.91805</v>
      </c>
      <c r="AG165" s="14">
        <v>8.9306529999999995</v>
      </c>
      <c r="AH165" s="14">
        <v>27.16553</v>
      </c>
      <c r="AI165" s="14">
        <v>8.3644663763440867</v>
      </c>
      <c r="AJ165" s="13">
        <f t="shared" si="20"/>
        <v>17.764998188172044</v>
      </c>
      <c r="AK165" s="13">
        <v>4.5973465665757063</v>
      </c>
      <c r="AL165" s="14">
        <v>41.657409999999999</v>
      </c>
      <c r="AM165" s="14">
        <v>57.80733</v>
      </c>
      <c r="AN165" s="14">
        <v>22.232555399999999</v>
      </c>
      <c r="AO165" s="14">
        <v>21.01267</v>
      </c>
      <c r="AP165" s="14">
        <v>48.777267204301076</v>
      </c>
      <c r="AQ165" s="14">
        <v>21.694756460215054</v>
      </c>
      <c r="AR165" s="13">
        <f t="shared" si="21"/>
        <v>35.236011832258065</v>
      </c>
      <c r="AT165" s="7">
        <v>0</v>
      </c>
      <c r="AV165" s="13">
        <v>3.5882000000000001</v>
      </c>
      <c r="AW165" s="13">
        <v>13.906090000000001</v>
      </c>
      <c r="AX165" s="13">
        <v>28.483820000000001</v>
      </c>
      <c r="AY165" s="13">
        <v>8.5965279999999993</v>
      </c>
      <c r="AZ165" s="13">
        <v>12.540100000000001</v>
      </c>
      <c r="BA165" s="13">
        <v>20.332831182795704</v>
      </c>
      <c r="BB165" s="13">
        <v>10.335092</v>
      </c>
      <c r="BC165" s="13">
        <f t="shared" si="22"/>
        <v>15.333961591397852</v>
      </c>
    </row>
    <row r="166" spans="1:55">
      <c r="A166" s="3"/>
      <c r="B166" s="11"/>
      <c r="C166" s="10">
        <f t="shared" si="16"/>
        <v>2034</v>
      </c>
      <c r="D166" s="12">
        <v>49096</v>
      </c>
      <c r="E166" s="13">
        <v>4.6284000000000001</v>
      </c>
      <c r="F166" s="13">
        <v>41.09357</v>
      </c>
      <c r="G166" s="13">
        <v>49.33334</v>
      </c>
      <c r="H166" s="13">
        <v>23.701840000000001</v>
      </c>
      <c r="I166" s="13">
        <v>17.030709999999999</v>
      </c>
      <c r="J166" s="13">
        <v>44.572583999999999</v>
      </c>
      <c r="K166" s="13">
        <v>20.885140666666665</v>
      </c>
      <c r="L166" s="13">
        <f t="shared" si="17"/>
        <v>32.728862333333332</v>
      </c>
      <c r="M166" s="13">
        <v>4.628409719052569</v>
      </c>
      <c r="N166" s="13">
        <v>50.169359999999998</v>
      </c>
      <c r="O166" s="13">
        <v>58.639409999999998</v>
      </c>
      <c r="P166" s="13">
        <v>32.236020000000003</v>
      </c>
      <c r="Q166" s="13">
        <v>21.6919</v>
      </c>
      <c r="R166" s="13">
        <v>53.745603333333335</v>
      </c>
      <c r="S166" s="13">
        <v>27.784058222222221</v>
      </c>
      <c r="T166" s="13">
        <f t="shared" si="18"/>
        <v>40.764830777777775</v>
      </c>
      <c r="U166" s="13">
        <v>6.2902883765647326</v>
      </c>
      <c r="V166" s="13">
        <v>66.476280000000003</v>
      </c>
      <c r="W166" s="13">
        <v>72.715450000000004</v>
      </c>
      <c r="X166" s="13">
        <v>47.912309999999998</v>
      </c>
      <c r="Y166" s="13">
        <v>34.926270000000002</v>
      </c>
      <c r="Z166" s="13">
        <v>69.110596222222227</v>
      </c>
      <c r="AA166" s="13">
        <v>42.429315333333335</v>
      </c>
      <c r="AB166" s="13">
        <f t="shared" si="19"/>
        <v>55.769955777777781</v>
      </c>
      <c r="AC166" s="14">
        <v>3.2926941625474653</v>
      </c>
      <c r="AD166" s="14">
        <v>36.593260000000001</v>
      </c>
      <c r="AE166" s="14">
        <v>44.333500000000001</v>
      </c>
      <c r="AF166" s="14">
        <v>19.354520000000001</v>
      </c>
      <c r="AG166" s="14">
        <v>13.95931</v>
      </c>
      <c r="AH166" s="14">
        <v>39.861361333333335</v>
      </c>
      <c r="AI166" s="14">
        <v>17.076542444444446</v>
      </c>
      <c r="AJ166" s="13">
        <f t="shared" si="20"/>
        <v>28.468951888888888</v>
      </c>
      <c r="AK166" s="13">
        <v>4.628409719052569</v>
      </c>
      <c r="AL166" s="14">
        <v>76.110119999999995</v>
      </c>
      <c r="AM166" s="14">
        <v>82.022480000000002</v>
      </c>
      <c r="AN166" s="14">
        <v>53.838810000000002</v>
      </c>
      <c r="AO166" s="14">
        <v>40.188175200000003</v>
      </c>
      <c r="AP166" s="14">
        <v>78.606449777777783</v>
      </c>
      <c r="AQ166" s="14">
        <v>48.07520864</v>
      </c>
      <c r="AR166" s="13">
        <f t="shared" si="21"/>
        <v>63.340829208888891</v>
      </c>
      <c r="AT166" s="7">
        <v>0</v>
      </c>
      <c r="AV166" s="13">
        <v>3.6030000000000002</v>
      </c>
      <c r="AW166" s="13">
        <v>37.261589999999998</v>
      </c>
      <c r="AX166" s="13">
        <v>37.261589999999998</v>
      </c>
      <c r="AY166" s="13">
        <v>3.7095549999999999</v>
      </c>
      <c r="AZ166" s="13">
        <v>3.7095549999999999</v>
      </c>
      <c r="BA166" s="13">
        <v>37.261589999999998</v>
      </c>
      <c r="BB166" s="13">
        <v>3.7095550000000004</v>
      </c>
      <c r="BC166" s="13">
        <f t="shared" si="22"/>
        <v>20.4855725</v>
      </c>
    </row>
    <row r="167" spans="1:55">
      <c r="A167" s="3"/>
      <c r="B167" s="11"/>
      <c r="C167" s="10">
        <f t="shared" si="16"/>
        <v>2034</v>
      </c>
      <c r="D167" s="12">
        <v>49126</v>
      </c>
      <c r="E167" s="13">
        <v>4.8303000000000003</v>
      </c>
      <c r="F167" s="13">
        <v>157.0735</v>
      </c>
      <c r="G167" s="13">
        <v>62.721969999999999</v>
      </c>
      <c r="H167" s="13">
        <v>101.77500000000001</v>
      </c>
      <c r="I167" s="13">
        <v>30.678260000000002</v>
      </c>
      <c r="J167" s="13">
        <v>113.44859903225807</v>
      </c>
      <c r="K167" s="13">
        <v>68.902313763440873</v>
      </c>
      <c r="L167" s="13">
        <f t="shared" si="17"/>
        <v>91.175456397849473</v>
      </c>
      <c r="M167" s="13">
        <v>4.8303202101521778</v>
      </c>
      <c r="N167" s="13">
        <v>164.3407</v>
      </c>
      <c r="O167" s="13">
        <v>69.458680000000001</v>
      </c>
      <c r="P167" s="13">
        <v>130.79769999999999</v>
      </c>
      <c r="Q167" s="13">
        <v>35.052799999999998</v>
      </c>
      <c r="R167" s="13">
        <v>120.47051870967742</v>
      </c>
      <c r="S167" s="13">
        <v>86.528552688172041</v>
      </c>
      <c r="T167" s="13">
        <f t="shared" si="18"/>
        <v>103.49953569892473</v>
      </c>
      <c r="U167" s="13">
        <v>6.5543251726180669</v>
      </c>
      <c r="V167" s="13">
        <v>172.43790000000001</v>
      </c>
      <c r="W167" s="13">
        <v>82.113200000000006</v>
      </c>
      <c r="X167" s="13">
        <v>140.1284</v>
      </c>
      <c r="Y167" s="13">
        <v>47.577199999999998</v>
      </c>
      <c r="Z167" s="13">
        <v>130.67486666666667</v>
      </c>
      <c r="AA167" s="13">
        <v>97.335909677419352</v>
      </c>
      <c r="AB167" s="13">
        <f t="shared" si="19"/>
        <v>114.00538817204301</v>
      </c>
      <c r="AC167" s="14">
        <v>3.4324783486933481</v>
      </c>
      <c r="AD167" s="14">
        <v>143.8484</v>
      </c>
      <c r="AE167" s="14">
        <v>54.381610000000002</v>
      </c>
      <c r="AF167" s="14">
        <v>101.01390000000001</v>
      </c>
      <c r="AG167" s="14">
        <v>23.481169999999999</v>
      </c>
      <c r="AH167" s="14">
        <v>102.48203473118279</v>
      </c>
      <c r="AI167" s="14">
        <v>65.165433440860227</v>
      </c>
      <c r="AJ167" s="13">
        <f t="shared" si="20"/>
        <v>83.823734086021517</v>
      </c>
      <c r="AK167" s="13">
        <v>4.8303202101521778</v>
      </c>
      <c r="AL167" s="14">
        <v>159.82650000000001</v>
      </c>
      <c r="AM167" s="14">
        <v>92.208129999999997</v>
      </c>
      <c r="AN167" s="14">
        <v>130.04727199999999</v>
      </c>
      <c r="AO167" s="14">
        <v>53.44359</v>
      </c>
      <c r="AP167" s="14">
        <v>128.56209236559141</v>
      </c>
      <c r="AQ167" s="14">
        <v>94.628365268817205</v>
      </c>
      <c r="AR167" s="13">
        <f t="shared" si="21"/>
        <v>111.59522881720432</v>
      </c>
      <c r="AT167" s="7">
        <v>0</v>
      </c>
      <c r="AV167" s="13">
        <v>3.7404999999999999</v>
      </c>
      <c r="AW167" s="13">
        <v>133.1208</v>
      </c>
      <c r="AX167" s="13">
        <v>74.104110000000006</v>
      </c>
      <c r="AY167" s="13">
        <v>59.899470000000001</v>
      </c>
      <c r="AZ167" s="13">
        <v>44.882680000000001</v>
      </c>
      <c r="BA167" s="13">
        <v>105.83351322580646</v>
      </c>
      <c r="BB167" s="13">
        <v>52.956223010752687</v>
      </c>
      <c r="BC167" s="13">
        <f t="shared" si="22"/>
        <v>79.394868118279575</v>
      </c>
    </row>
    <row r="168" spans="1:55">
      <c r="A168" s="3"/>
      <c r="B168" s="11"/>
      <c r="C168" s="10">
        <f t="shared" si="16"/>
        <v>2034</v>
      </c>
      <c r="D168" s="12">
        <v>49157</v>
      </c>
      <c r="E168" s="13">
        <v>4.9390000000000001</v>
      </c>
      <c r="F168" s="13">
        <v>157.4297</v>
      </c>
      <c r="G168" s="13">
        <v>74.569659999999999</v>
      </c>
      <c r="H168" s="13">
        <v>122.31740000000001</v>
      </c>
      <c r="I168" s="13">
        <v>41.415619999999997</v>
      </c>
      <c r="J168" s="13">
        <v>122.6819412903226</v>
      </c>
      <c r="K168" s="13">
        <v>88.390847096774195</v>
      </c>
      <c r="L168" s="13">
        <f t="shared" si="17"/>
        <v>105.5363941935484</v>
      </c>
      <c r="M168" s="13">
        <v>4.9390412438211984</v>
      </c>
      <c r="N168" s="13">
        <v>173.5095</v>
      </c>
      <c r="O168" s="13">
        <v>84.380210000000005</v>
      </c>
      <c r="P168" s="13">
        <v>156.05770000000001</v>
      </c>
      <c r="Q168" s="13">
        <v>50.878</v>
      </c>
      <c r="R168" s="13">
        <v>136.13270096774195</v>
      </c>
      <c r="S168" s="13">
        <v>111.95008387096775</v>
      </c>
      <c r="T168" s="13">
        <f t="shared" si="18"/>
        <v>124.04139241935485</v>
      </c>
      <c r="U168" s="13">
        <v>6.7096409350023825</v>
      </c>
      <c r="V168" s="13">
        <v>182.2901</v>
      </c>
      <c r="W168" s="13">
        <v>92.499960000000002</v>
      </c>
      <c r="X168" s="13">
        <v>164.3888</v>
      </c>
      <c r="Y168" s="13">
        <v>62.376179999999998</v>
      </c>
      <c r="Z168" s="13">
        <v>144.63617032258065</v>
      </c>
      <c r="AA168" s="13">
        <v>121.60931419354839</v>
      </c>
      <c r="AB168" s="13">
        <f t="shared" si="19"/>
        <v>133.12274225806453</v>
      </c>
      <c r="AC168" s="14">
        <v>3.510136229885505</v>
      </c>
      <c r="AD168" s="14">
        <v>144.83170000000001</v>
      </c>
      <c r="AE168" s="14">
        <v>63.108539999999998</v>
      </c>
      <c r="AF168" s="14">
        <v>116.4653</v>
      </c>
      <c r="AG168" s="14">
        <v>31.89686</v>
      </c>
      <c r="AH168" s="14">
        <v>110.56069741935485</v>
      </c>
      <c r="AI168" s="14">
        <v>81.001115483870961</v>
      </c>
      <c r="AJ168" s="13">
        <f t="shared" si="20"/>
        <v>95.780906451612907</v>
      </c>
      <c r="AK168" s="13">
        <v>4.9390412438211984</v>
      </c>
      <c r="AL168" s="14">
        <v>168.85154700000001</v>
      </c>
      <c r="AM168" s="14">
        <v>103.04941599999999</v>
      </c>
      <c r="AN168" s="14">
        <v>150.42953499999999</v>
      </c>
      <c r="AO168" s="14">
        <v>64.827613799999995</v>
      </c>
      <c r="AP168" s="14">
        <v>141.25710496774195</v>
      </c>
      <c r="AQ168" s="14">
        <v>114.53195514193547</v>
      </c>
      <c r="AR168" s="13">
        <f t="shared" si="21"/>
        <v>127.89453005483871</v>
      </c>
      <c r="AT168" s="7">
        <v>0</v>
      </c>
      <c r="AV168" s="13">
        <v>3.8085</v>
      </c>
      <c r="AW168" s="13">
        <v>137.22470000000001</v>
      </c>
      <c r="AX168" s="13">
        <v>137.22470000000001</v>
      </c>
      <c r="AY168" s="13">
        <v>87.15634</v>
      </c>
      <c r="AZ168" s="13">
        <v>87.15634</v>
      </c>
      <c r="BA168" s="13">
        <v>137.22470000000001</v>
      </c>
      <c r="BB168" s="13">
        <v>87.156340000000014</v>
      </c>
      <c r="BC168" s="13">
        <f t="shared" si="22"/>
        <v>112.19052000000002</v>
      </c>
    </row>
    <row r="169" spans="1:55">
      <c r="A169" s="3"/>
      <c r="B169" s="11"/>
      <c r="C169" s="10">
        <f t="shared" si="16"/>
        <v>2034</v>
      </c>
      <c r="D169" s="12">
        <v>49188</v>
      </c>
      <c r="E169" s="13">
        <v>4.7215999999999996</v>
      </c>
      <c r="F169" s="13">
        <v>65.599019999999996</v>
      </c>
      <c r="G169" s="13">
        <v>60.073329999999999</v>
      </c>
      <c r="H169" s="13">
        <v>39.563510000000001</v>
      </c>
      <c r="I169" s="13">
        <v>33.26558</v>
      </c>
      <c r="J169" s="13">
        <v>63.143157777777773</v>
      </c>
      <c r="K169" s="13">
        <v>36.764430000000004</v>
      </c>
      <c r="L169" s="13">
        <f t="shared" si="17"/>
        <v>49.953793888888889</v>
      </c>
      <c r="M169" s="13">
        <v>4.7215991764831573</v>
      </c>
      <c r="N169" s="13">
        <v>78.17671</v>
      </c>
      <c r="O169" s="13">
        <v>72.63503</v>
      </c>
      <c r="P169" s="13">
        <v>53.132689999999997</v>
      </c>
      <c r="Q169" s="13">
        <v>38.475749999999998</v>
      </c>
      <c r="R169" s="13">
        <v>75.713741111111105</v>
      </c>
      <c r="S169" s="13">
        <v>46.618494444444444</v>
      </c>
      <c r="T169" s="13">
        <f t="shared" si="18"/>
        <v>61.166117777777771</v>
      </c>
      <c r="U169" s="13">
        <v>6.4145409864721845</v>
      </c>
      <c r="V169" s="13">
        <v>96.412220000000005</v>
      </c>
      <c r="W169" s="13">
        <v>90.503200000000007</v>
      </c>
      <c r="X169" s="13">
        <v>75.159229999999994</v>
      </c>
      <c r="Y169" s="13">
        <v>55.561399999999999</v>
      </c>
      <c r="Z169" s="13">
        <v>93.785988888888895</v>
      </c>
      <c r="AA169" s="13">
        <v>66.449083333333334</v>
      </c>
      <c r="AB169" s="13">
        <f t="shared" si="19"/>
        <v>80.117536111111121</v>
      </c>
      <c r="AC169" s="14">
        <v>3.3548204675011912</v>
      </c>
      <c r="AD169" s="14">
        <v>58.017940000000003</v>
      </c>
      <c r="AE169" s="14">
        <v>52.044910000000002</v>
      </c>
      <c r="AF169" s="14">
        <v>31.33456</v>
      </c>
      <c r="AG169" s="14">
        <v>24.915430000000001</v>
      </c>
      <c r="AH169" s="14">
        <v>55.363260000000004</v>
      </c>
      <c r="AI169" s="14">
        <v>28.481613333333335</v>
      </c>
      <c r="AJ169" s="13">
        <f t="shared" si="20"/>
        <v>41.92243666666667</v>
      </c>
      <c r="AK169" s="13">
        <v>4.7215991764831573</v>
      </c>
      <c r="AL169" s="14">
        <v>106.28619399999999</v>
      </c>
      <c r="AM169" s="14">
        <v>99.858116100000004</v>
      </c>
      <c r="AN169" s="14">
        <v>83.161529999999999</v>
      </c>
      <c r="AO169" s="14">
        <v>61.694454200000003</v>
      </c>
      <c r="AP169" s="14">
        <v>103.42927048888889</v>
      </c>
      <c r="AQ169" s="14">
        <v>73.620607422222221</v>
      </c>
      <c r="AR169" s="13">
        <f t="shared" si="21"/>
        <v>88.524938955555555</v>
      </c>
      <c r="AT169" s="7">
        <v>0</v>
      </c>
      <c r="AV169" s="13">
        <v>3.7492000000000001</v>
      </c>
      <c r="AW169" s="13">
        <v>110.795</v>
      </c>
      <c r="AX169" s="13">
        <v>73.795969999999997</v>
      </c>
      <c r="AY169" s="13">
        <v>81.488299999999995</v>
      </c>
      <c r="AZ169" s="13">
        <v>68.091210000000004</v>
      </c>
      <c r="BA169" s="13">
        <v>94.350986666666671</v>
      </c>
      <c r="BB169" s="13">
        <v>75.534037777777783</v>
      </c>
      <c r="BC169" s="13">
        <f t="shared" si="22"/>
        <v>84.942512222222234</v>
      </c>
    </row>
    <row r="170" spans="1:55">
      <c r="A170" s="3"/>
      <c r="B170" s="11"/>
      <c r="C170" s="10">
        <f t="shared" si="16"/>
        <v>2034</v>
      </c>
      <c r="D170" s="12">
        <v>49218</v>
      </c>
      <c r="E170" s="13">
        <v>4.7370999999999999</v>
      </c>
      <c r="F170" s="13">
        <v>53.967889999999997</v>
      </c>
      <c r="G170" s="13">
        <v>50.51173</v>
      </c>
      <c r="H170" s="13">
        <v>50.943179999999998</v>
      </c>
      <c r="I170" s="13">
        <v>40.062249999999999</v>
      </c>
      <c r="J170" s="13">
        <v>52.444206559139786</v>
      </c>
      <c r="K170" s="13">
        <v>46.146210860215049</v>
      </c>
      <c r="L170" s="13">
        <f t="shared" si="17"/>
        <v>49.295208709677418</v>
      </c>
      <c r="M170" s="13">
        <v>4.7371307527215887</v>
      </c>
      <c r="N170" s="13">
        <v>66.275040000000004</v>
      </c>
      <c r="O170" s="13">
        <v>62.176650000000002</v>
      </c>
      <c r="P170" s="13">
        <v>63.6479</v>
      </c>
      <c r="Q170" s="13">
        <v>48.020829999999997</v>
      </c>
      <c r="R170" s="13">
        <v>64.468222903225808</v>
      </c>
      <c r="S170" s="13">
        <v>56.758546559139781</v>
      </c>
      <c r="T170" s="13">
        <f t="shared" si="18"/>
        <v>60.613384731182791</v>
      </c>
      <c r="U170" s="13">
        <v>6.430072562710615</v>
      </c>
      <c r="V170" s="13">
        <v>88.693269999999998</v>
      </c>
      <c r="W170" s="13">
        <v>84.298509999999993</v>
      </c>
      <c r="X170" s="13">
        <v>84.910179999999997</v>
      </c>
      <c r="Y170" s="13">
        <v>66.949299999999994</v>
      </c>
      <c r="Z170" s="13">
        <v>86.755795161290322</v>
      </c>
      <c r="AA170" s="13">
        <v>76.991942580645159</v>
      </c>
      <c r="AB170" s="13">
        <f t="shared" si="19"/>
        <v>81.87386887096774</v>
      </c>
      <c r="AC170" s="14">
        <v>3.3703520437396222</v>
      </c>
      <c r="AD170" s="14">
        <v>45.05585</v>
      </c>
      <c r="AE170" s="14">
        <v>41.662059999999997</v>
      </c>
      <c r="AF170" s="14">
        <v>39.47542</v>
      </c>
      <c r="AG170" s="14">
        <v>30.072379999999999</v>
      </c>
      <c r="AH170" s="14">
        <v>43.559663010752686</v>
      </c>
      <c r="AI170" s="14">
        <v>35.329993763440854</v>
      </c>
      <c r="AJ170" s="13">
        <f t="shared" si="20"/>
        <v>39.44482838709677</v>
      </c>
      <c r="AK170" s="13">
        <v>4.7371307527215887</v>
      </c>
      <c r="AL170" s="14">
        <v>101.358116</v>
      </c>
      <c r="AM170" s="14">
        <v>96.47757</v>
      </c>
      <c r="AN170" s="14">
        <v>96.130080000000007</v>
      </c>
      <c r="AO170" s="14">
        <v>72.420670000000001</v>
      </c>
      <c r="AP170" s="14">
        <v>99.206477440860212</v>
      </c>
      <c r="AQ170" s="14">
        <v>85.677544408602145</v>
      </c>
      <c r="AR170" s="13">
        <f t="shared" si="21"/>
        <v>92.442010924731179</v>
      </c>
      <c r="AT170" s="7">
        <v>0</v>
      </c>
      <c r="AV170" s="13">
        <v>3.7740999999999998</v>
      </c>
      <c r="AW170" s="13">
        <v>36.283709999999999</v>
      </c>
      <c r="AX170" s="13">
        <v>36.283709999999999</v>
      </c>
      <c r="AY170" s="13">
        <v>48.798740000000002</v>
      </c>
      <c r="AZ170" s="13">
        <v>48.798740000000002</v>
      </c>
      <c r="BA170" s="13">
        <v>36.283709999999999</v>
      </c>
      <c r="BB170" s="13">
        <v>48.798740000000002</v>
      </c>
      <c r="BC170" s="13">
        <f t="shared" si="22"/>
        <v>42.541224999999997</v>
      </c>
    </row>
    <row r="171" spans="1:55">
      <c r="A171" s="3"/>
      <c r="B171" s="11"/>
      <c r="C171" s="10">
        <f t="shared" si="16"/>
        <v>2034</v>
      </c>
      <c r="D171" s="12">
        <v>49249</v>
      </c>
      <c r="E171" s="13">
        <v>4.8459000000000003</v>
      </c>
      <c r="F171" s="13">
        <v>55.297289999999997</v>
      </c>
      <c r="G171" s="13">
        <v>52.698369999999997</v>
      </c>
      <c r="H171" s="13">
        <v>52.824379999999998</v>
      </c>
      <c r="I171" s="13">
        <v>43.241050000000001</v>
      </c>
      <c r="J171" s="13">
        <v>54.140211886269071</v>
      </c>
      <c r="K171" s="13">
        <v>48.557737933425798</v>
      </c>
      <c r="L171" s="13">
        <f t="shared" si="17"/>
        <v>51.348974909847435</v>
      </c>
      <c r="M171" s="13">
        <v>4.8458517863906092</v>
      </c>
      <c r="N171" s="13">
        <v>67.510120000000001</v>
      </c>
      <c r="O171" s="13">
        <v>62.297150000000002</v>
      </c>
      <c r="P171" s="13">
        <v>66.916150000000002</v>
      </c>
      <c r="Q171" s="13">
        <v>51.537730000000003</v>
      </c>
      <c r="R171" s="13">
        <v>65.18922766990292</v>
      </c>
      <c r="S171" s="13">
        <v>60.069447059639394</v>
      </c>
      <c r="T171" s="13">
        <f t="shared" si="18"/>
        <v>62.62933736477116</v>
      </c>
      <c r="U171" s="13">
        <v>6.5853883250949306</v>
      </c>
      <c r="V171" s="13">
        <v>89.455759999999998</v>
      </c>
      <c r="W171" s="13">
        <v>84.6708</v>
      </c>
      <c r="X171" s="13">
        <v>88.26249</v>
      </c>
      <c r="Y171" s="13">
        <v>70.288449999999997</v>
      </c>
      <c r="Z171" s="13">
        <v>87.325424133148402</v>
      </c>
      <c r="AA171" s="13">
        <v>80.260178155339801</v>
      </c>
      <c r="AB171" s="13">
        <f t="shared" si="19"/>
        <v>83.792801144244095</v>
      </c>
      <c r="AC171" s="14">
        <v>3.4480099249317799</v>
      </c>
      <c r="AD171" s="14">
        <v>46.616570000000003</v>
      </c>
      <c r="AE171" s="14">
        <v>43.714039999999997</v>
      </c>
      <c r="AF171" s="14">
        <v>43.187550000000002</v>
      </c>
      <c r="AG171" s="14">
        <v>34.456069999999997</v>
      </c>
      <c r="AH171" s="14">
        <v>45.324320166435506</v>
      </c>
      <c r="AI171" s="14">
        <v>39.300164313453536</v>
      </c>
      <c r="AJ171" s="13">
        <f t="shared" si="20"/>
        <v>42.312242239944524</v>
      </c>
      <c r="AK171" s="13">
        <v>4.8458517863906092</v>
      </c>
      <c r="AL171" s="14">
        <v>101.901741</v>
      </c>
      <c r="AM171" s="14">
        <v>99.075454699999995</v>
      </c>
      <c r="AN171" s="14">
        <v>98.884605399999998</v>
      </c>
      <c r="AO171" s="14">
        <v>76.071235700000003</v>
      </c>
      <c r="AP171" s="14">
        <v>100.6434360037448</v>
      </c>
      <c r="AQ171" s="14">
        <v>88.727751483633853</v>
      </c>
      <c r="AR171" s="13">
        <f t="shared" si="21"/>
        <v>94.685593743689324</v>
      </c>
      <c r="AT171" s="7">
        <v>0</v>
      </c>
      <c r="AV171" s="13">
        <v>4.0896999999999997</v>
      </c>
      <c r="AW171" s="13">
        <v>37.931469999999997</v>
      </c>
      <c r="AX171" s="13">
        <v>52.293059999999997</v>
      </c>
      <c r="AY171" s="13">
        <v>58.046050000000001</v>
      </c>
      <c r="AZ171" s="13">
        <v>67.920500000000004</v>
      </c>
      <c r="BA171" s="13">
        <v>44.325464993065189</v>
      </c>
      <c r="BB171" s="13">
        <v>62.442303051317616</v>
      </c>
      <c r="BC171" s="13">
        <f t="shared" si="22"/>
        <v>53.383884022191403</v>
      </c>
    </row>
    <row r="172" spans="1:55">
      <c r="A172" s="3"/>
      <c r="B172" s="11"/>
      <c r="C172" s="10">
        <f t="shared" si="16"/>
        <v>2034</v>
      </c>
      <c r="D172" s="12">
        <v>49279</v>
      </c>
      <c r="E172" s="13">
        <v>5.1254</v>
      </c>
      <c r="F172" s="13">
        <v>58.793230000000001</v>
      </c>
      <c r="G172" s="13">
        <v>56.907899999999998</v>
      </c>
      <c r="H172" s="13">
        <v>64.778720000000007</v>
      </c>
      <c r="I172" s="13">
        <v>49.402320000000003</v>
      </c>
      <c r="J172" s="13">
        <v>57.921518279569895</v>
      </c>
      <c r="K172" s="13">
        <v>57.66920172043011</v>
      </c>
      <c r="L172" s="13">
        <f t="shared" si="17"/>
        <v>57.795360000000002</v>
      </c>
      <c r="M172" s="13">
        <v>5.1254201586823749</v>
      </c>
      <c r="N172" s="13">
        <v>74.848460000000003</v>
      </c>
      <c r="O172" s="13">
        <v>68.820719999999994</v>
      </c>
      <c r="P172" s="13">
        <v>77.476420000000005</v>
      </c>
      <c r="Q172" s="13">
        <v>59.565989999999999</v>
      </c>
      <c r="R172" s="13">
        <v>72.061440430107524</v>
      </c>
      <c r="S172" s="13">
        <v>69.195253440860213</v>
      </c>
      <c r="T172" s="13">
        <f t="shared" si="18"/>
        <v>70.628346935483876</v>
      </c>
      <c r="U172" s="13">
        <v>6.9581461548172854</v>
      </c>
      <c r="V172" s="13">
        <v>96.629050000000007</v>
      </c>
      <c r="W172" s="13">
        <v>91.954350000000005</v>
      </c>
      <c r="X172" s="13">
        <v>93.550880000000006</v>
      </c>
      <c r="Y172" s="13">
        <v>78.664619999999999</v>
      </c>
      <c r="Z172" s="13">
        <v>94.46762956989248</v>
      </c>
      <c r="AA172" s="13">
        <v>86.667985591397851</v>
      </c>
      <c r="AB172" s="13">
        <f t="shared" si="19"/>
        <v>90.567807580645166</v>
      </c>
      <c r="AC172" s="14">
        <v>3.6343888397929565</v>
      </c>
      <c r="AD172" s="14">
        <v>50.762459999999997</v>
      </c>
      <c r="AE172" s="14">
        <v>48.410550000000001</v>
      </c>
      <c r="AF172" s="14">
        <v>54.126690000000004</v>
      </c>
      <c r="AG172" s="14">
        <v>39.992449999999998</v>
      </c>
      <c r="AH172" s="14">
        <v>49.675017741935477</v>
      </c>
      <c r="AI172" s="14">
        <v>47.591503763440855</v>
      </c>
      <c r="AJ172" s="13">
        <f t="shared" si="20"/>
        <v>48.633260752688166</v>
      </c>
      <c r="AK172" s="13">
        <v>5.1254201586823749</v>
      </c>
      <c r="AL172" s="14">
        <v>110.290688</v>
      </c>
      <c r="AM172" s="14">
        <v>105.747246</v>
      </c>
      <c r="AN172" s="14">
        <v>104.149765</v>
      </c>
      <c r="AO172" s="14">
        <v>85.701034500000006</v>
      </c>
      <c r="AP172" s="14">
        <v>108.18995675268816</v>
      </c>
      <c r="AQ172" s="14">
        <v>95.619706811827953</v>
      </c>
      <c r="AR172" s="13">
        <f t="shared" si="21"/>
        <v>101.90483178225806</v>
      </c>
      <c r="AT172" s="7">
        <v>0</v>
      </c>
      <c r="AV172" s="13">
        <v>4.3682999999999996</v>
      </c>
      <c r="AW172" s="13">
        <v>46.754910000000002</v>
      </c>
      <c r="AX172" s="13">
        <v>46.754910000000002</v>
      </c>
      <c r="AY172" s="13">
        <v>71.152619999999999</v>
      </c>
      <c r="AZ172" s="13">
        <v>71.152619999999999</v>
      </c>
      <c r="BA172" s="13">
        <v>46.754910000000002</v>
      </c>
      <c r="BB172" s="13">
        <v>71.152619999999999</v>
      </c>
      <c r="BC172" s="13">
        <f t="shared" si="22"/>
        <v>58.953765000000004</v>
      </c>
    </row>
    <row r="173" spans="1:55">
      <c r="A173" s="3"/>
      <c r="B173" s="11"/>
      <c r="C173" s="10">
        <f t="shared" si="16"/>
        <v>2035</v>
      </c>
      <c r="D173" s="12">
        <v>49310</v>
      </c>
      <c r="E173" s="13">
        <v>5.1688999999999998</v>
      </c>
      <c r="F173" s="13">
        <v>61.853670000000001</v>
      </c>
      <c r="G173" s="13">
        <v>56.430860000000003</v>
      </c>
      <c r="H173" s="13">
        <v>61.335900000000002</v>
      </c>
      <c r="I173" s="13">
        <v>43.267249999999997</v>
      </c>
      <c r="J173" s="13">
        <v>59.462968817204306</v>
      </c>
      <c r="K173" s="13">
        <v>53.370151075268815</v>
      </c>
      <c r="L173" s="13">
        <f t="shared" si="17"/>
        <v>56.416559946236561</v>
      </c>
      <c r="M173" s="13">
        <v>5.1689085721499826</v>
      </c>
      <c r="N173" s="13">
        <v>76.523409999999998</v>
      </c>
      <c r="O173" s="13">
        <v>68.217830000000006</v>
      </c>
      <c r="P173" s="13">
        <v>75.443079999999995</v>
      </c>
      <c r="Q173" s="13">
        <v>52.628709999999998</v>
      </c>
      <c r="R173" s="13">
        <v>72.861810215053765</v>
      </c>
      <c r="S173" s="13">
        <v>65.385131935483855</v>
      </c>
      <c r="T173" s="13">
        <f t="shared" si="18"/>
        <v>69.12347107526881</v>
      </c>
      <c r="U173" s="13">
        <v>6.9820026559195147</v>
      </c>
      <c r="V173" s="13">
        <v>97.674480000000003</v>
      </c>
      <c r="W173" s="13">
        <v>90.721879999999999</v>
      </c>
      <c r="X173" s="13">
        <v>93.141229999999993</v>
      </c>
      <c r="Y173" s="13">
        <v>68.873279999999994</v>
      </c>
      <c r="Z173" s="13">
        <v>94.609355268817211</v>
      </c>
      <c r="AA173" s="13">
        <v>82.442456344086011</v>
      </c>
      <c r="AB173" s="13">
        <f t="shared" si="19"/>
        <v>88.525905806451618</v>
      </c>
      <c r="AC173" s="14">
        <v>3.7852315082206029</v>
      </c>
      <c r="AD173" s="14">
        <v>53.676439999999999</v>
      </c>
      <c r="AE173" s="14">
        <v>49.209719999999997</v>
      </c>
      <c r="AF173" s="14">
        <v>51.737850000000002</v>
      </c>
      <c r="AG173" s="14">
        <v>35.611370000000001</v>
      </c>
      <c r="AH173" s="14">
        <v>51.707240860215059</v>
      </c>
      <c r="AI173" s="14">
        <v>44.628326559139779</v>
      </c>
      <c r="AJ173" s="13">
        <f t="shared" si="20"/>
        <v>48.167783709677423</v>
      </c>
      <c r="AK173" s="13">
        <v>5.1689085721499826</v>
      </c>
      <c r="AL173" s="14">
        <v>110.170715</v>
      </c>
      <c r="AM173" s="14">
        <v>101.587547</v>
      </c>
      <c r="AN173" s="14">
        <v>104.4996</v>
      </c>
      <c r="AO173" s="14">
        <v>72.699749999999995</v>
      </c>
      <c r="AP173" s="14">
        <v>106.38673770967742</v>
      </c>
      <c r="AQ173" s="14">
        <v>90.480311290322575</v>
      </c>
      <c r="AR173" s="13">
        <f t="shared" si="21"/>
        <v>98.433524500000004</v>
      </c>
      <c r="AT173" s="7">
        <v>0</v>
      </c>
      <c r="AV173" s="13">
        <v>4.4160000000000004</v>
      </c>
      <c r="AW173" s="13">
        <v>55.770470000000003</v>
      </c>
      <c r="AX173" s="13">
        <v>63.349119999999999</v>
      </c>
      <c r="AY173" s="13">
        <v>81.987970000000004</v>
      </c>
      <c r="AZ173" s="13">
        <v>85.255840000000006</v>
      </c>
      <c r="BA173" s="13">
        <v>59.111595268817204</v>
      </c>
      <c r="BB173" s="13">
        <v>83.428643870967747</v>
      </c>
      <c r="BC173" s="13">
        <f t="shared" si="22"/>
        <v>71.270119569892472</v>
      </c>
    </row>
    <row r="174" spans="1:55">
      <c r="A174" s="3"/>
      <c r="B174" s="11"/>
      <c r="C174" s="10">
        <f t="shared" si="16"/>
        <v>2035</v>
      </c>
      <c r="D174" s="12">
        <v>49341</v>
      </c>
      <c r="E174" s="13">
        <v>5.0575999999999999</v>
      </c>
      <c r="F174" s="13">
        <v>51.510550000000002</v>
      </c>
      <c r="G174" s="13">
        <v>51.27</v>
      </c>
      <c r="H174" s="13">
        <v>57.737870000000001</v>
      </c>
      <c r="I174" s="13">
        <v>45.074809999999999</v>
      </c>
      <c r="J174" s="13">
        <v>51.407457142857147</v>
      </c>
      <c r="K174" s="13">
        <v>52.310844285714289</v>
      </c>
      <c r="L174" s="13">
        <f t="shared" si="17"/>
        <v>51.859150714285718</v>
      </c>
      <c r="M174" s="13">
        <v>5.0575782336729063</v>
      </c>
      <c r="N174" s="13">
        <v>65.586110000000005</v>
      </c>
      <c r="O174" s="13">
        <v>63.11206</v>
      </c>
      <c r="P174" s="13">
        <v>71.753380000000007</v>
      </c>
      <c r="Q174" s="13">
        <v>58.420749999999998</v>
      </c>
      <c r="R174" s="13">
        <v>64.525802857142864</v>
      </c>
      <c r="S174" s="13">
        <v>66.039395714285718</v>
      </c>
      <c r="T174" s="13">
        <f t="shared" si="18"/>
        <v>65.282599285714298</v>
      </c>
      <c r="U174" s="13">
        <v>6.8388636493061314</v>
      </c>
      <c r="V174" s="13">
        <v>84.148949999999999</v>
      </c>
      <c r="W174" s="13">
        <v>85.450450000000004</v>
      </c>
      <c r="X174" s="13">
        <v>88.094120000000004</v>
      </c>
      <c r="Y174" s="13">
        <v>76.762799999999999</v>
      </c>
      <c r="Z174" s="13">
        <v>84.706735714285713</v>
      </c>
      <c r="AA174" s="13">
        <v>83.237840000000006</v>
      </c>
      <c r="AB174" s="13">
        <f t="shared" si="19"/>
        <v>83.972287857142859</v>
      </c>
      <c r="AC174" s="14">
        <v>3.7057098378798341</v>
      </c>
      <c r="AD174" s="14">
        <v>46.456339999999997</v>
      </c>
      <c r="AE174" s="14">
        <v>44.325699999999998</v>
      </c>
      <c r="AF174" s="14">
        <v>49.973590000000002</v>
      </c>
      <c r="AG174" s="14">
        <v>37.160299999999999</v>
      </c>
      <c r="AH174" s="14">
        <v>45.543208571428565</v>
      </c>
      <c r="AI174" s="14">
        <v>44.48218</v>
      </c>
      <c r="AJ174" s="13">
        <f t="shared" si="20"/>
        <v>45.012694285714282</v>
      </c>
      <c r="AK174" s="13">
        <v>5.0575782336729063</v>
      </c>
      <c r="AL174" s="14">
        <v>95.644649999999999</v>
      </c>
      <c r="AM174" s="14">
        <v>97.214039999999997</v>
      </c>
      <c r="AN174" s="14">
        <v>98.65025</v>
      </c>
      <c r="AO174" s="14">
        <v>84.558174100000002</v>
      </c>
      <c r="AP174" s="14">
        <v>96.317245714285704</v>
      </c>
      <c r="AQ174" s="14">
        <v>92.610788900000003</v>
      </c>
      <c r="AR174" s="13">
        <f t="shared" si="21"/>
        <v>94.464017307142853</v>
      </c>
      <c r="AT174" s="7">
        <v>0</v>
      </c>
      <c r="AV174" s="13">
        <v>4.3545999999999996</v>
      </c>
      <c r="AW174" s="13">
        <v>42.335230000000003</v>
      </c>
      <c r="AX174" s="13">
        <v>42.335230000000003</v>
      </c>
      <c r="AY174" s="13">
        <v>63.17606</v>
      </c>
      <c r="AZ174" s="13">
        <v>63.17606</v>
      </c>
      <c r="BA174" s="13">
        <v>42.335230000000003</v>
      </c>
      <c r="BB174" s="13">
        <v>63.176059999999993</v>
      </c>
      <c r="BC174" s="13">
        <f t="shared" si="22"/>
        <v>52.755645000000001</v>
      </c>
    </row>
    <row r="175" spans="1:55">
      <c r="A175" s="3"/>
      <c r="B175" s="11"/>
      <c r="C175" s="10">
        <f t="shared" si="16"/>
        <v>2035</v>
      </c>
      <c r="D175" s="12">
        <v>49369</v>
      </c>
      <c r="E175" s="13">
        <v>4.8507999999999996</v>
      </c>
      <c r="F175" s="13">
        <v>37.157960000000003</v>
      </c>
      <c r="G175" s="13">
        <v>47.375959999999999</v>
      </c>
      <c r="H175" s="13">
        <v>30.416540000000001</v>
      </c>
      <c r="I175" s="13">
        <v>30.73658</v>
      </c>
      <c r="J175" s="13">
        <v>41.434942503364738</v>
      </c>
      <c r="K175" s="13">
        <v>30.550500215343202</v>
      </c>
      <c r="L175" s="13">
        <f t="shared" si="17"/>
        <v>35.992721359353972</v>
      </c>
      <c r="M175" s="13">
        <v>4.8508218907869072</v>
      </c>
      <c r="N175" s="13">
        <v>46.483780000000003</v>
      </c>
      <c r="O175" s="13">
        <v>60.184229999999999</v>
      </c>
      <c r="P175" s="13">
        <v>45.32902</v>
      </c>
      <c r="Q175" s="13">
        <v>39.934980000000003</v>
      </c>
      <c r="R175" s="13">
        <v>52.218423270524902</v>
      </c>
      <c r="S175" s="13">
        <v>43.071218600269177</v>
      </c>
      <c r="T175" s="13">
        <f t="shared" si="18"/>
        <v>47.644820935397036</v>
      </c>
      <c r="U175" s="13">
        <v>6.5525856360793631</v>
      </c>
      <c r="V175" s="13">
        <v>57.384120000000003</v>
      </c>
      <c r="W175" s="13">
        <v>77.872290000000007</v>
      </c>
      <c r="X175" s="13">
        <v>59.13552</v>
      </c>
      <c r="Y175" s="13">
        <v>54.350729999999999</v>
      </c>
      <c r="Z175" s="13">
        <v>65.959921978465687</v>
      </c>
      <c r="AA175" s="13">
        <v>57.132734414535662</v>
      </c>
      <c r="AB175" s="13">
        <f t="shared" si="19"/>
        <v>61.546328196500674</v>
      </c>
      <c r="AC175" s="14">
        <v>3.546666497198296</v>
      </c>
      <c r="AD175" s="14">
        <v>34.054630000000003</v>
      </c>
      <c r="AE175" s="14">
        <v>40.706470000000003</v>
      </c>
      <c r="AF175" s="14">
        <v>25.02703</v>
      </c>
      <c r="AG175" s="14">
        <v>23.815390000000001</v>
      </c>
      <c r="AH175" s="14">
        <v>36.838912960969047</v>
      </c>
      <c r="AI175" s="14">
        <v>24.519869784656798</v>
      </c>
      <c r="AJ175" s="13">
        <f t="shared" si="20"/>
        <v>30.679391372812923</v>
      </c>
      <c r="AK175" s="13">
        <v>4.8508218907869072</v>
      </c>
      <c r="AL175" s="14">
        <v>58.193756100000002</v>
      </c>
      <c r="AM175" s="14">
        <v>84.37303</v>
      </c>
      <c r="AN175" s="14">
        <v>57.903419999999997</v>
      </c>
      <c r="AO175" s="14">
        <v>56.076819999999998</v>
      </c>
      <c r="AP175" s="14">
        <v>69.151702510363393</v>
      </c>
      <c r="AQ175" s="14">
        <v>57.138853916554503</v>
      </c>
      <c r="AR175" s="13">
        <f t="shared" si="21"/>
        <v>63.145278213458951</v>
      </c>
      <c r="AT175" s="7">
        <v>0</v>
      </c>
      <c r="AV175" s="13">
        <v>3.9493</v>
      </c>
      <c r="AW175" s="13">
        <v>22.660799999999998</v>
      </c>
      <c r="AX175" s="13">
        <v>41.911560000000001</v>
      </c>
      <c r="AY175" s="13">
        <v>30.871680000000001</v>
      </c>
      <c r="AZ175" s="13">
        <v>47.115810000000003</v>
      </c>
      <c r="BA175" s="13">
        <v>30.718655127860025</v>
      </c>
      <c r="BB175" s="13">
        <v>37.671039932705249</v>
      </c>
      <c r="BC175" s="13">
        <f t="shared" si="22"/>
        <v>34.194847530282637</v>
      </c>
    </row>
    <row r="176" spans="1:55">
      <c r="A176" s="3"/>
      <c r="B176" s="11"/>
      <c r="C176" s="10">
        <f t="shared" si="16"/>
        <v>2035</v>
      </c>
      <c r="D176" s="12">
        <v>49400</v>
      </c>
      <c r="E176" s="13">
        <v>4.7553999999999998</v>
      </c>
      <c r="F176" s="13">
        <v>27.310590000000001</v>
      </c>
      <c r="G176" s="13">
        <v>38.59892</v>
      </c>
      <c r="H176" s="13">
        <v>17.477589999999999</v>
      </c>
      <c r="I176" s="13">
        <v>21.90427</v>
      </c>
      <c r="J176" s="13">
        <v>32.327625555555557</v>
      </c>
      <c r="K176" s="13">
        <v>19.445003333333332</v>
      </c>
      <c r="L176" s="13">
        <f t="shared" si="17"/>
        <v>25.886314444444444</v>
      </c>
      <c r="M176" s="13">
        <v>4.7553958863779844</v>
      </c>
      <c r="N176" s="13">
        <v>31.247209999999999</v>
      </c>
      <c r="O176" s="13">
        <v>41.72092</v>
      </c>
      <c r="P176" s="13">
        <v>22.59695</v>
      </c>
      <c r="Q176" s="13">
        <v>29.097049999999999</v>
      </c>
      <c r="R176" s="13">
        <v>35.902192222222226</v>
      </c>
      <c r="S176" s="13">
        <v>25.48588333333333</v>
      </c>
      <c r="T176" s="13">
        <f t="shared" si="18"/>
        <v>30.69403777777778</v>
      </c>
      <c r="U176" s="13">
        <v>6.4253509635341324</v>
      </c>
      <c r="V176" s="13">
        <v>42.264510000000001</v>
      </c>
      <c r="W176" s="13">
        <v>56.027639999999998</v>
      </c>
      <c r="X176" s="13">
        <v>34.904510000000002</v>
      </c>
      <c r="Y176" s="13">
        <v>41.643859999999997</v>
      </c>
      <c r="Z176" s="13">
        <v>48.381456666666665</v>
      </c>
      <c r="AA176" s="13">
        <v>37.899776666666668</v>
      </c>
      <c r="AB176" s="13">
        <f t="shared" si="19"/>
        <v>43.140616666666666</v>
      </c>
      <c r="AC176" s="14">
        <v>3.4830491609256806</v>
      </c>
      <c r="AD176" s="14">
        <v>23.821300000000001</v>
      </c>
      <c r="AE176" s="14">
        <v>33.444980000000001</v>
      </c>
      <c r="AF176" s="14">
        <v>14.24586</v>
      </c>
      <c r="AG176" s="14">
        <v>17.217020000000002</v>
      </c>
      <c r="AH176" s="14">
        <v>28.098491111111112</v>
      </c>
      <c r="AI176" s="14">
        <v>15.566375555555556</v>
      </c>
      <c r="AJ176" s="13">
        <f t="shared" si="20"/>
        <v>21.832433333333334</v>
      </c>
      <c r="AK176" s="13">
        <v>4.7553958863779844</v>
      </c>
      <c r="AL176" s="14">
        <v>43.500720000000001</v>
      </c>
      <c r="AM176" s="14">
        <v>60.4672737</v>
      </c>
      <c r="AN176" s="14">
        <v>35.261740000000003</v>
      </c>
      <c r="AO176" s="14">
        <v>40.286037399999998</v>
      </c>
      <c r="AP176" s="14">
        <v>51.041410533333334</v>
      </c>
      <c r="AQ176" s="14">
        <v>37.494761066666669</v>
      </c>
      <c r="AR176" s="13">
        <f t="shared" si="21"/>
        <v>44.268085800000001</v>
      </c>
      <c r="AT176" s="7">
        <v>0</v>
      </c>
      <c r="AV176" s="13">
        <v>3.6570999999999998</v>
      </c>
      <c r="AW176" s="13">
        <v>14.87973</v>
      </c>
      <c r="AX176" s="13">
        <v>14.87973</v>
      </c>
      <c r="AY176" s="13">
        <v>14.279949999999999</v>
      </c>
      <c r="AZ176" s="13">
        <v>14.279949999999999</v>
      </c>
      <c r="BA176" s="13">
        <v>14.879729999999999</v>
      </c>
      <c r="BB176" s="13">
        <v>14.279950000000001</v>
      </c>
      <c r="BC176" s="13">
        <f t="shared" si="22"/>
        <v>14.579840000000001</v>
      </c>
    </row>
    <row r="177" spans="1:55">
      <c r="A177" s="3"/>
      <c r="B177" s="11"/>
      <c r="C177" s="10">
        <f t="shared" si="16"/>
        <v>2035</v>
      </c>
      <c r="D177" s="12">
        <v>49430</v>
      </c>
      <c r="E177" s="13">
        <v>4.8030999999999997</v>
      </c>
      <c r="F177" s="13">
        <v>23.144069999999999</v>
      </c>
      <c r="G177" s="13">
        <v>37.979370000000003</v>
      </c>
      <c r="H177" s="13">
        <v>9.0049340000000004</v>
      </c>
      <c r="I177" s="13">
        <v>9.6373169999999995</v>
      </c>
      <c r="J177" s="13">
        <v>29.684363548387097</v>
      </c>
      <c r="K177" s="13">
        <v>9.2837265053763449</v>
      </c>
      <c r="L177" s="13">
        <f t="shared" si="17"/>
        <v>19.48404502688172</v>
      </c>
      <c r="M177" s="13">
        <v>4.8031088885824458</v>
      </c>
      <c r="N177" s="13">
        <v>25.862660000000002</v>
      </c>
      <c r="O177" s="13">
        <v>41.035820000000001</v>
      </c>
      <c r="P177" s="13">
        <v>10.68155</v>
      </c>
      <c r="Q177" s="13">
        <v>10.88775</v>
      </c>
      <c r="R177" s="13">
        <v>32.551902580645162</v>
      </c>
      <c r="S177" s="13">
        <v>10.772455376344087</v>
      </c>
      <c r="T177" s="13">
        <f t="shared" si="18"/>
        <v>21.662178978494623</v>
      </c>
      <c r="U177" s="13">
        <v>6.4889682998067482</v>
      </c>
      <c r="V177" s="13">
        <v>34.993600000000001</v>
      </c>
      <c r="W177" s="13">
        <v>53.524720000000002</v>
      </c>
      <c r="X177" s="13">
        <v>18.773900000000001</v>
      </c>
      <c r="Y177" s="13">
        <v>18.547509999999999</v>
      </c>
      <c r="Z177" s="13">
        <v>43.163233548387097</v>
      </c>
      <c r="AA177" s="13">
        <v>18.674093655913978</v>
      </c>
      <c r="AB177" s="13">
        <f t="shared" si="19"/>
        <v>30.918663602150538</v>
      </c>
      <c r="AC177" s="14">
        <v>3.5148578290619885</v>
      </c>
      <c r="AD177" s="14">
        <v>20.95956</v>
      </c>
      <c r="AE177" s="14">
        <v>33.942810000000001</v>
      </c>
      <c r="AF177" s="14">
        <v>7.3805149999999999</v>
      </c>
      <c r="AG177" s="14">
        <v>8.5366540000000004</v>
      </c>
      <c r="AH177" s="14">
        <v>26.683358387096774</v>
      </c>
      <c r="AI177" s="14">
        <v>7.8902106881720435</v>
      </c>
      <c r="AJ177" s="13">
        <f t="shared" si="20"/>
        <v>17.286784537634411</v>
      </c>
      <c r="AK177" s="13">
        <v>4.8031088885824458</v>
      </c>
      <c r="AL177" s="14">
        <v>34.139324199999997</v>
      </c>
      <c r="AM177" s="14">
        <v>53.278305099999997</v>
      </c>
      <c r="AN177" s="14">
        <v>16.720981600000002</v>
      </c>
      <c r="AO177" s="14">
        <v>16.995664600000001</v>
      </c>
      <c r="AP177" s="14">
        <v>42.576939435483865</v>
      </c>
      <c r="AQ177" s="14">
        <v>16.842078406451616</v>
      </c>
      <c r="AR177" s="13">
        <f t="shared" si="21"/>
        <v>29.709508920967743</v>
      </c>
      <c r="AT177" s="7">
        <v>0</v>
      </c>
      <c r="AV177" s="13">
        <v>3.6838000000000002</v>
      </c>
      <c r="AW177" s="13">
        <v>17.099799999999998</v>
      </c>
      <c r="AX177" s="13">
        <v>33.27901</v>
      </c>
      <c r="AY177" s="13">
        <v>9.925224</v>
      </c>
      <c r="AZ177" s="13">
        <v>15.22714</v>
      </c>
      <c r="BA177" s="13">
        <v>24.232570000000003</v>
      </c>
      <c r="BB177" s="13">
        <v>12.262627827956988</v>
      </c>
      <c r="BC177" s="13">
        <f t="shared" si="22"/>
        <v>18.247598913978496</v>
      </c>
    </row>
    <row r="178" spans="1:55">
      <c r="A178" s="3"/>
      <c r="B178" s="11"/>
      <c r="C178" s="10">
        <f t="shared" si="16"/>
        <v>2035</v>
      </c>
      <c r="D178" s="12">
        <v>49461</v>
      </c>
      <c r="E178" s="13">
        <v>4.8349000000000002</v>
      </c>
      <c r="F178" s="13">
        <v>37.570839999999997</v>
      </c>
      <c r="G178" s="13">
        <v>48.553109999999997</v>
      </c>
      <c r="H178" s="13">
        <v>20.16375</v>
      </c>
      <c r="I178" s="13">
        <v>15.290480000000001</v>
      </c>
      <c r="J178" s="13">
        <v>42.207798444444435</v>
      </c>
      <c r="K178" s="13">
        <v>18.106147111111113</v>
      </c>
      <c r="L178" s="13">
        <f t="shared" si="17"/>
        <v>30.156972777777774</v>
      </c>
      <c r="M178" s="13">
        <v>4.8349175567187537</v>
      </c>
      <c r="N178" s="13">
        <v>44.988390000000003</v>
      </c>
      <c r="O178" s="13">
        <v>55.445099999999996</v>
      </c>
      <c r="P178" s="13">
        <v>27.761710000000001</v>
      </c>
      <c r="Q178" s="13">
        <v>18.222190000000001</v>
      </c>
      <c r="R178" s="13">
        <v>49.40344533333333</v>
      </c>
      <c r="S178" s="13">
        <v>23.733912666666669</v>
      </c>
      <c r="T178" s="13">
        <f t="shared" si="18"/>
        <v>36.568679000000003</v>
      </c>
      <c r="U178" s="13">
        <v>6.5366813020112096</v>
      </c>
      <c r="V178" s="13">
        <v>62.102719999999998</v>
      </c>
      <c r="W178" s="13">
        <v>70.077939999999998</v>
      </c>
      <c r="X178" s="13">
        <v>42.826279999999997</v>
      </c>
      <c r="Y178" s="13">
        <v>31.568449999999999</v>
      </c>
      <c r="Z178" s="13">
        <v>65.470035111111102</v>
      </c>
      <c r="AA178" s="13">
        <v>38.072974000000002</v>
      </c>
      <c r="AB178" s="13">
        <f t="shared" si="19"/>
        <v>51.771504555555552</v>
      </c>
      <c r="AC178" s="14">
        <v>3.5307621631301425</v>
      </c>
      <c r="AD178" s="14">
        <v>31.97616</v>
      </c>
      <c r="AE178" s="14">
        <v>43.694690000000001</v>
      </c>
      <c r="AF178" s="14">
        <v>14.95539</v>
      </c>
      <c r="AG178" s="14">
        <v>11.74427</v>
      </c>
      <c r="AH178" s="14">
        <v>36.923983777777778</v>
      </c>
      <c r="AI178" s="14">
        <v>13.599583777777779</v>
      </c>
      <c r="AJ178" s="13">
        <f t="shared" si="20"/>
        <v>25.261783777777779</v>
      </c>
      <c r="AK178" s="13">
        <v>4.8349175567187537</v>
      </c>
      <c r="AL178" s="14">
        <v>66.786649999999995</v>
      </c>
      <c r="AM178" s="14">
        <v>76.868359999999996</v>
      </c>
      <c r="AN178" s="14">
        <v>44.801856999999998</v>
      </c>
      <c r="AO178" s="14">
        <v>34.355663300000003</v>
      </c>
      <c r="AP178" s="14">
        <v>71.043371999999991</v>
      </c>
      <c r="AQ178" s="14">
        <v>40.391241882222225</v>
      </c>
      <c r="AR178" s="13">
        <f t="shared" si="21"/>
        <v>55.717306941111104</v>
      </c>
      <c r="AT178" s="7">
        <v>0</v>
      </c>
      <c r="AV178" s="13">
        <v>3.7084000000000001</v>
      </c>
      <c r="AW178" s="13">
        <v>37.942</v>
      </c>
      <c r="AX178" s="13">
        <v>37.942</v>
      </c>
      <c r="AY178" s="13">
        <v>5.1792680000000004</v>
      </c>
      <c r="AZ178" s="13">
        <v>5.1792680000000004</v>
      </c>
      <c r="BA178" s="13">
        <v>37.942</v>
      </c>
      <c r="BB178" s="13">
        <v>5.1792679999999995</v>
      </c>
      <c r="BC178" s="13">
        <f t="shared" si="22"/>
        <v>21.560634</v>
      </c>
    </row>
    <row r="179" spans="1:55">
      <c r="A179" s="3"/>
      <c r="B179" s="11"/>
      <c r="C179" s="10">
        <f t="shared" si="16"/>
        <v>2035</v>
      </c>
      <c r="D179" s="12">
        <v>49491</v>
      </c>
      <c r="E179" s="13">
        <v>5.0575999999999999</v>
      </c>
      <c r="F179" s="13">
        <v>154.84979999999999</v>
      </c>
      <c r="G179" s="13">
        <v>64.119470000000007</v>
      </c>
      <c r="H179" s="13">
        <v>102.1802</v>
      </c>
      <c r="I179" s="13">
        <v>31.292149999999999</v>
      </c>
      <c r="J179" s="13">
        <v>112.89921731182795</v>
      </c>
      <c r="K179" s="13">
        <v>69.404004838709682</v>
      </c>
      <c r="L179" s="13">
        <f t="shared" si="17"/>
        <v>91.151611075268818</v>
      </c>
      <c r="M179" s="13">
        <v>5.0575782336729063</v>
      </c>
      <c r="N179" s="13">
        <v>145.6026</v>
      </c>
      <c r="O179" s="13">
        <v>69.013080000000002</v>
      </c>
      <c r="P179" s="13">
        <v>116.93040000000001</v>
      </c>
      <c r="Q179" s="13">
        <v>34.192929999999997</v>
      </c>
      <c r="R179" s="13">
        <v>110.19024129032258</v>
      </c>
      <c r="S179" s="13">
        <v>78.675440752688175</v>
      </c>
      <c r="T179" s="13">
        <f t="shared" si="18"/>
        <v>94.432841021505368</v>
      </c>
      <c r="U179" s="13">
        <v>6.8388636493061314</v>
      </c>
      <c r="V179" s="13">
        <v>148.88800000000001</v>
      </c>
      <c r="W179" s="13">
        <v>84.569320000000005</v>
      </c>
      <c r="X179" s="13">
        <v>124.2578</v>
      </c>
      <c r="Y179" s="13">
        <v>49.206159999999997</v>
      </c>
      <c r="Z179" s="13">
        <v>119.14925548387097</v>
      </c>
      <c r="AA179" s="13">
        <v>89.556504086021505</v>
      </c>
      <c r="AB179" s="13">
        <f t="shared" si="19"/>
        <v>104.35287978494624</v>
      </c>
      <c r="AC179" s="14">
        <v>3.7057098378798341</v>
      </c>
      <c r="AD179" s="14">
        <v>126.4483</v>
      </c>
      <c r="AE179" s="14">
        <v>55.414099999999998</v>
      </c>
      <c r="AF179" s="14">
        <v>92.760890000000003</v>
      </c>
      <c r="AG179" s="14">
        <v>23.061199999999999</v>
      </c>
      <c r="AH179" s="14">
        <v>93.604530107526884</v>
      </c>
      <c r="AI179" s="14">
        <v>60.534151612903237</v>
      </c>
      <c r="AJ179" s="13">
        <f t="shared" si="20"/>
        <v>77.069340860215064</v>
      </c>
      <c r="AK179" s="13">
        <v>5.0575782336729063</v>
      </c>
      <c r="AL179" s="14">
        <v>148.79727199999999</v>
      </c>
      <c r="AM179" s="14">
        <v>96.469710000000006</v>
      </c>
      <c r="AN179" s="14">
        <v>124.904709</v>
      </c>
      <c r="AO179" s="14">
        <v>56.25806</v>
      </c>
      <c r="AP179" s="14">
        <v>124.60280784946235</v>
      </c>
      <c r="AQ179" s="14">
        <v>93.164860537634411</v>
      </c>
      <c r="AR179" s="13">
        <f t="shared" si="21"/>
        <v>108.88383419354838</v>
      </c>
      <c r="AT179" s="7">
        <v>0</v>
      </c>
      <c r="AV179" s="13">
        <v>3.8744999999999998</v>
      </c>
      <c r="AW179" s="13">
        <v>139.90989999999999</v>
      </c>
      <c r="AX179" s="13">
        <v>74.975359999999995</v>
      </c>
      <c r="AY179" s="13">
        <v>63.376629999999999</v>
      </c>
      <c r="AZ179" s="13">
        <v>44.208329999999997</v>
      </c>
      <c r="BA179" s="13">
        <v>109.88640301075267</v>
      </c>
      <c r="BB179" s="13">
        <v>54.513867634408605</v>
      </c>
      <c r="BC179" s="13">
        <f t="shared" si="22"/>
        <v>82.200135322580635</v>
      </c>
    </row>
    <row r="180" spans="1:55">
      <c r="A180" s="3"/>
      <c r="B180" s="11"/>
      <c r="C180" s="10">
        <f t="shared" si="16"/>
        <v>2035</v>
      </c>
      <c r="D180" s="12">
        <v>49522</v>
      </c>
      <c r="E180" s="13">
        <v>5.1848000000000001</v>
      </c>
      <c r="F180" s="13">
        <v>210.2467</v>
      </c>
      <c r="G180" s="13">
        <v>87.462000000000003</v>
      </c>
      <c r="H180" s="13">
        <v>168.8699</v>
      </c>
      <c r="I180" s="13">
        <v>52.1586</v>
      </c>
      <c r="J180" s="13">
        <v>158.7563419354839</v>
      </c>
      <c r="K180" s="13">
        <v>119.92645161290322</v>
      </c>
      <c r="L180" s="13">
        <f t="shared" si="17"/>
        <v>139.34139677419356</v>
      </c>
      <c r="M180" s="13">
        <v>5.1848129062181361</v>
      </c>
      <c r="N180" s="13">
        <v>210.88800000000001</v>
      </c>
      <c r="O180" s="13">
        <v>87.791849999999997</v>
      </c>
      <c r="P180" s="13">
        <v>189.4453</v>
      </c>
      <c r="Q180" s="13">
        <v>57.303710000000002</v>
      </c>
      <c r="R180" s="13">
        <v>159.26703387096777</v>
      </c>
      <c r="S180" s="13">
        <v>134.03108483870966</v>
      </c>
      <c r="T180" s="13">
        <f t="shared" si="18"/>
        <v>146.6490593548387</v>
      </c>
      <c r="U180" s="13">
        <v>6.99790698998767</v>
      </c>
      <c r="V180" s="13">
        <v>212.66579999999999</v>
      </c>
      <c r="W180" s="13">
        <v>97.386259999999993</v>
      </c>
      <c r="X180" s="13">
        <v>194.55170000000001</v>
      </c>
      <c r="Y180" s="13">
        <v>71.173479999999998</v>
      </c>
      <c r="Z180" s="13">
        <v>164.32276709677419</v>
      </c>
      <c r="AA180" s="13">
        <v>142.81244645161291</v>
      </c>
      <c r="AB180" s="13">
        <f t="shared" si="19"/>
        <v>153.56760677419356</v>
      </c>
      <c r="AC180" s="14">
        <v>3.7852315082206029</v>
      </c>
      <c r="AD180" s="14">
        <v>185.40819999999999</v>
      </c>
      <c r="AE180" s="14">
        <v>69.620379999999997</v>
      </c>
      <c r="AF180" s="14">
        <v>154.24520000000001</v>
      </c>
      <c r="AG180" s="14">
        <v>36.739350000000002</v>
      </c>
      <c r="AH180" s="14">
        <v>136.85201741935487</v>
      </c>
      <c r="AI180" s="14">
        <v>104.96855322580645</v>
      </c>
      <c r="AJ180" s="13">
        <f t="shared" si="20"/>
        <v>120.91028532258065</v>
      </c>
      <c r="AK180" s="13">
        <v>5.1848129062181361</v>
      </c>
      <c r="AL180" s="14">
        <v>212.6414</v>
      </c>
      <c r="AM180" s="14">
        <v>109.255669</v>
      </c>
      <c r="AN180" s="14">
        <v>192.346329</v>
      </c>
      <c r="AO180" s="14">
        <v>72.135543799999994</v>
      </c>
      <c r="AP180" s="14">
        <v>169.28609345161291</v>
      </c>
      <c r="AQ180" s="14">
        <v>141.93535456129032</v>
      </c>
      <c r="AR180" s="13">
        <f t="shared" si="21"/>
        <v>155.61072400645162</v>
      </c>
      <c r="AT180" s="7">
        <v>0</v>
      </c>
      <c r="AV180" s="13">
        <v>3.9679000000000002</v>
      </c>
      <c r="AW180" s="13">
        <v>144.11080000000001</v>
      </c>
      <c r="AX180" s="13">
        <v>144.11080000000001</v>
      </c>
      <c r="AY180" s="13">
        <v>88.887690000000006</v>
      </c>
      <c r="AZ180" s="13">
        <v>88.887690000000006</v>
      </c>
      <c r="BA180" s="13">
        <v>144.11080000000001</v>
      </c>
      <c r="BB180" s="13">
        <v>88.887690000000021</v>
      </c>
      <c r="BC180" s="13">
        <f t="shared" si="22"/>
        <v>116.49924500000002</v>
      </c>
    </row>
    <row r="181" spans="1:55">
      <c r="A181" s="3"/>
      <c r="B181" s="11"/>
      <c r="C181" s="10">
        <f t="shared" si="16"/>
        <v>2035</v>
      </c>
      <c r="D181" s="12">
        <v>49553</v>
      </c>
      <c r="E181" s="13">
        <v>4.9781000000000004</v>
      </c>
      <c r="F181" s="13">
        <v>79.228870000000001</v>
      </c>
      <c r="G181" s="13">
        <v>63.989429999999999</v>
      </c>
      <c r="H181" s="13">
        <v>49.215479999999999</v>
      </c>
      <c r="I181" s="13">
        <v>34.721580000000003</v>
      </c>
      <c r="J181" s="13">
        <v>72.117131333333333</v>
      </c>
      <c r="K181" s="13">
        <v>42.451660000000004</v>
      </c>
      <c r="L181" s="13">
        <f t="shared" si="17"/>
        <v>57.284395666666668</v>
      </c>
      <c r="M181" s="13">
        <v>4.978056563332137</v>
      </c>
      <c r="N181" s="13">
        <v>89.948909999999998</v>
      </c>
      <c r="O181" s="13">
        <v>78.026439999999994</v>
      </c>
      <c r="P181" s="13">
        <v>63.107559999999999</v>
      </c>
      <c r="Q181" s="13">
        <v>40.85425</v>
      </c>
      <c r="R181" s="13">
        <v>84.385090666666656</v>
      </c>
      <c r="S181" s="13">
        <v>52.722682000000006</v>
      </c>
      <c r="T181" s="13">
        <f t="shared" si="18"/>
        <v>68.553886333333338</v>
      </c>
      <c r="U181" s="13">
        <v>6.7275333108290551</v>
      </c>
      <c r="V181" s="13">
        <v>104.75</v>
      </c>
      <c r="W181" s="13">
        <v>92.790090000000006</v>
      </c>
      <c r="X181" s="13">
        <v>83.601050000000001</v>
      </c>
      <c r="Y181" s="13">
        <v>58.033819999999999</v>
      </c>
      <c r="Z181" s="13">
        <v>99.16870866666666</v>
      </c>
      <c r="AA181" s="13">
        <v>71.66967600000001</v>
      </c>
      <c r="AB181" s="13">
        <f t="shared" si="19"/>
        <v>85.419192333333342</v>
      </c>
      <c r="AC181" s="14">
        <v>3.6420925016072188</v>
      </c>
      <c r="AD181" s="14">
        <v>67.752080000000007</v>
      </c>
      <c r="AE181" s="14">
        <v>56.166429999999998</v>
      </c>
      <c r="AF181" s="14">
        <v>37.850569999999998</v>
      </c>
      <c r="AG181" s="14">
        <v>26.311630000000001</v>
      </c>
      <c r="AH181" s="14">
        <v>62.345443333333336</v>
      </c>
      <c r="AI181" s="14">
        <v>32.465731333333338</v>
      </c>
      <c r="AJ181" s="13">
        <f t="shared" si="20"/>
        <v>47.405587333333337</v>
      </c>
      <c r="AK181" s="13">
        <v>4.978056563332137</v>
      </c>
      <c r="AL181" s="14">
        <v>117.84807600000001</v>
      </c>
      <c r="AM181" s="14">
        <v>104.179626</v>
      </c>
      <c r="AN181" s="14">
        <v>93.233159999999998</v>
      </c>
      <c r="AO181" s="14">
        <v>64.239630000000005</v>
      </c>
      <c r="AP181" s="14">
        <v>111.469466</v>
      </c>
      <c r="AQ181" s="14">
        <v>79.702846000000008</v>
      </c>
      <c r="AR181" s="13">
        <f t="shared" si="21"/>
        <v>95.586156000000003</v>
      </c>
      <c r="AT181" s="7">
        <v>0</v>
      </c>
      <c r="AV181" s="13">
        <v>3.8159999999999998</v>
      </c>
      <c r="AW181" s="13">
        <v>118.69759999999999</v>
      </c>
      <c r="AX181" s="13">
        <v>75.808850000000007</v>
      </c>
      <c r="AY181" s="13">
        <v>83.614050000000006</v>
      </c>
      <c r="AZ181" s="13">
        <v>67.784289999999999</v>
      </c>
      <c r="BA181" s="13">
        <v>98.682849999999988</v>
      </c>
      <c r="BB181" s="13">
        <v>76.226828666666677</v>
      </c>
      <c r="BC181" s="13">
        <f t="shared" si="22"/>
        <v>87.454839333333325</v>
      </c>
    </row>
    <row r="182" spans="1:55">
      <c r="A182" s="3"/>
      <c r="B182" s="11"/>
      <c r="C182" s="10">
        <f t="shared" si="16"/>
        <v>2035</v>
      </c>
      <c r="D182" s="12">
        <v>49583</v>
      </c>
      <c r="E182" s="13">
        <v>4.9781000000000004</v>
      </c>
      <c r="F182" s="13">
        <v>57.44435</v>
      </c>
      <c r="G182" s="13">
        <v>53.940399999999997</v>
      </c>
      <c r="H182" s="13">
        <v>50.253320000000002</v>
      </c>
      <c r="I182" s="13">
        <v>39.272979999999997</v>
      </c>
      <c r="J182" s="13">
        <v>55.974951612903226</v>
      </c>
      <c r="K182" s="13">
        <v>45.648661290322579</v>
      </c>
      <c r="L182" s="13">
        <f t="shared" si="17"/>
        <v>50.811806451612902</v>
      </c>
      <c r="M182" s="13">
        <v>4.978056563332137</v>
      </c>
      <c r="N182" s="13">
        <v>72.810239999999993</v>
      </c>
      <c r="O182" s="13">
        <v>68.08672</v>
      </c>
      <c r="P182" s="13">
        <v>66.191379999999995</v>
      </c>
      <c r="Q182" s="13">
        <v>49.013100000000001</v>
      </c>
      <c r="R182" s="13">
        <v>70.829409032258056</v>
      </c>
      <c r="S182" s="13">
        <v>58.987585161290319</v>
      </c>
      <c r="T182" s="13">
        <f t="shared" si="18"/>
        <v>64.908497096774184</v>
      </c>
      <c r="U182" s="13">
        <v>6.7275333108290551</v>
      </c>
      <c r="V182" s="13">
        <v>95.980770000000007</v>
      </c>
      <c r="W182" s="13">
        <v>91.003399999999999</v>
      </c>
      <c r="X182" s="13">
        <v>88.318190000000001</v>
      </c>
      <c r="Y182" s="13">
        <v>68.091890000000006</v>
      </c>
      <c r="Z182" s="13">
        <v>93.893485806451608</v>
      </c>
      <c r="AA182" s="13">
        <v>79.83619322580644</v>
      </c>
      <c r="AB182" s="13">
        <f t="shared" si="19"/>
        <v>86.864839516129024</v>
      </c>
      <c r="AC182" s="14">
        <v>3.6420925016072188</v>
      </c>
      <c r="AD182" s="14">
        <v>49.264449999999997</v>
      </c>
      <c r="AE182" s="14">
        <v>46.098689999999998</v>
      </c>
      <c r="AF182" s="14">
        <v>40.987630000000003</v>
      </c>
      <c r="AG182" s="14">
        <v>31.225860000000001</v>
      </c>
      <c r="AH182" s="14">
        <v>47.936873225806444</v>
      </c>
      <c r="AI182" s="14">
        <v>36.893984516129031</v>
      </c>
      <c r="AJ182" s="13">
        <f t="shared" si="20"/>
        <v>42.415428870967737</v>
      </c>
      <c r="AK182" s="13">
        <v>4.978056563332137</v>
      </c>
      <c r="AL182" s="14">
        <v>108.858536</v>
      </c>
      <c r="AM182" s="14">
        <v>103.95285800000001</v>
      </c>
      <c r="AN182" s="14">
        <v>100.36451700000001</v>
      </c>
      <c r="AO182" s="14">
        <v>74.776344300000005</v>
      </c>
      <c r="AP182" s="14">
        <v>106.80131619354839</v>
      </c>
      <c r="AQ182" s="14">
        <v>89.633992964516125</v>
      </c>
      <c r="AR182" s="13">
        <f t="shared" si="21"/>
        <v>98.217654579032256</v>
      </c>
      <c r="AT182" s="7">
        <v>0</v>
      </c>
      <c r="AV182" s="13">
        <v>3.8511000000000002</v>
      </c>
      <c r="AW182" s="13">
        <v>38.567239999999998</v>
      </c>
      <c r="AX182" s="13">
        <v>38.567239999999998</v>
      </c>
      <c r="AY182" s="13">
        <v>48.242870000000003</v>
      </c>
      <c r="AZ182" s="13">
        <v>48.242870000000003</v>
      </c>
      <c r="BA182" s="13">
        <v>38.567239999999998</v>
      </c>
      <c r="BB182" s="13">
        <v>48.242869999999996</v>
      </c>
      <c r="BC182" s="13">
        <f t="shared" si="22"/>
        <v>43.405054999999997</v>
      </c>
    </row>
    <row r="183" spans="1:55">
      <c r="A183" s="3"/>
      <c r="B183" s="11"/>
      <c r="C183" s="10">
        <f t="shared" si="16"/>
        <v>2035</v>
      </c>
      <c r="D183" s="12">
        <v>49614</v>
      </c>
      <c r="E183" s="13">
        <v>5.1529999999999996</v>
      </c>
      <c r="F183" s="13">
        <v>56.820259999999998</v>
      </c>
      <c r="G183" s="13">
        <v>55.596820000000001</v>
      </c>
      <c r="H183" s="13">
        <v>49.048439999999999</v>
      </c>
      <c r="I183" s="13">
        <v>42.453510000000001</v>
      </c>
      <c r="J183" s="13">
        <v>56.275566185852988</v>
      </c>
      <c r="K183" s="13">
        <v>46.112278377253816</v>
      </c>
      <c r="L183" s="13">
        <f t="shared" si="17"/>
        <v>51.193922281553398</v>
      </c>
      <c r="M183" s="13">
        <v>5.1530042380818291</v>
      </c>
      <c r="N183" s="13">
        <v>70.835660000000004</v>
      </c>
      <c r="O183" s="13">
        <v>68.317909999999998</v>
      </c>
      <c r="P183" s="13">
        <v>62.828620000000001</v>
      </c>
      <c r="Q183" s="13">
        <v>49.098799999999997</v>
      </c>
      <c r="R183" s="13">
        <v>69.714719986130376</v>
      </c>
      <c r="S183" s="13">
        <v>56.715898474341195</v>
      </c>
      <c r="T183" s="13">
        <f t="shared" si="18"/>
        <v>63.215309230235789</v>
      </c>
      <c r="U183" s="13">
        <v>6.9660983218513612</v>
      </c>
      <c r="V183" s="13">
        <v>92.524150000000006</v>
      </c>
      <c r="W183" s="13">
        <v>91.17792</v>
      </c>
      <c r="X183" s="13">
        <v>84.166460000000001</v>
      </c>
      <c r="Y183" s="13">
        <v>66.081980000000001</v>
      </c>
      <c r="Z183" s="13">
        <v>91.924788238557568</v>
      </c>
      <c r="AA183" s="13">
        <v>76.114978613037451</v>
      </c>
      <c r="AB183" s="13">
        <f t="shared" si="19"/>
        <v>84.019883425797502</v>
      </c>
      <c r="AC183" s="14">
        <v>3.7693271741524494</v>
      </c>
      <c r="AD183" s="14">
        <v>49.538960000000003</v>
      </c>
      <c r="AE183" s="14">
        <v>47.225270000000002</v>
      </c>
      <c r="AF183" s="14">
        <v>40.388159999999999</v>
      </c>
      <c r="AG183" s="14">
        <v>33.375810000000001</v>
      </c>
      <c r="AH183" s="14">
        <v>48.508870554785027</v>
      </c>
      <c r="AI183" s="14">
        <v>37.266156740638003</v>
      </c>
      <c r="AJ183" s="13">
        <f t="shared" si="20"/>
        <v>42.887513647711515</v>
      </c>
      <c r="AK183" s="13">
        <v>5.1530042380818291</v>
      </c>
      <c r="AL183" s="14">
        <v>105.57942199999999</v>
      </c>
      <c r="AM183" s="14">
        <v>104.839172</v>
      </c>
      <c r="AN183" s="14">
        <v>92.465990000000005</v>
      </c>
      <c r="AO183" s="14">
        <v>74.112269999999995</v>
      </c>
      <c r="AP183" s="14">
        <v>105.24985161165048</v>
      </c>
      <c r="AQ183" s="14">
        <v>84.294638932038836</v>
      </c>
      <c r="AR183" s="13">
        <f t="shared" si="21"/>
        <v>94.772245271844668</v>
      </c>
      <c r="AT183" s="7">
        <v>0</v>
      </c>
      <c r="AV183" s="13">
        <v>4.0167000000000002</v>
      </c>
      <c r="AW183" s="13">
        <v>36.503749999999997</v>
      </c>
      <c r="AX183" s="13">
        <v>46.70955</v>
      </c>
      <c r="AY183" s="13">
        <v>56.199869999999997</v>
      </c>
      <c r="AZ183" s="13">
        <v>66.112909999999999</v>
      </c>
      <c r="BA183" s="13">
        <v>41.047525034674067</v>
      </c>
      <c r="BB183" s="13">
        <v>60.613303897364773</v>
      </c>
      <c r="BC183" s="13">
        <f t="shared" si="22"/>
        <v>50.83041446601942</v>
      </c>
    </row>
    <row r="184" spans="1:55">
      <c r="A184" s="3"/>
      <c r="B184" s="11"/>
      <c r="C184" s="10">
        <f t="shared" si="16"/>
        <v>2035</v>
      </c>
      <c r="D184" s="12">
        <v>49644</v>
      </c>
      <c r="E184" s="13">
        <v>5.3916000000000004</v>
      </c>
      <c r="F184" s="13">
        <v>61.996299999999998</v>
      </c>
      <c r="G184" s="13">
        <v>59.198970000000003</v>
      </c>
      <c r="H184" s="13">
        <v>65.223140000000001</v>
      </c>
      <c r="I184" s="13">
        <v>49.642159999999997</v>
      </c>
      <c r="J184" s="13">
        <v>60.702910860215049</v>
      </c>
      <c r="K184" s="13">
        <v>58.019030967741934</v>
      </c>
      <c r="L184" s="13">
        <f t="shared" si="17"/>
        <v>59.360970913978491</v>
      </c>
      <c r="M184" s="13">
        <v>5.391569249104136</v>
      </c>
      <c r="N184" s="13">
        <v>76.7697</v>
      </c>
      <c r="O184" s="13">
        <v>71.024410000000003</v>
      </c>
      <c r="P184" s="13">
        <v>76.76249</v>
      </c>
      <c r="Q184" s="13">
        <v>59.131100000000004</v>
      </c>
      <c r="R184" s="13">
        <v>74.113275591397851</v>
      </c>
      <c r="S184" s="13">
        <v>68.610341935483873</v>
      </c>
      <c r="T184" s="13">
        <f t="shared" si="18"/>
        <v>71.361808763440862</v>
      </c>
      <c r="U184" s="13">
        <v>7.2841850032144375</v>
      </c>
      <c r="V184" s="13">
        <v>100.05370000000001</v>
      </c>
      <c r="W184" s="13">
        <v>95.220569999999995</v>
      </c>
      <c r="X184" s="13">
        <v>95.105360000000005</v>
      </c>
      <c r="Y184" s="13">
        <v>78.737089999999995</v>
      </c>
      <c r="Z184" s="13">
        <v>97.819026989247305</v>
      </c>
      <c r="AA184" s="13">
        <v>87.537235161290312</v>
      </c>
      <c r="AB184" s="13">
        <f t="shared" si="19"/>
        <v>92.678131075268809</v>
      </c>
      <c r="AC184" s="14">
        <v>3.9442748489021406</v>
      </c>
      <c r="AD184" s="14">
        <v>53.39723</v>
      </c>
      <c r="AE184" s="14">
        <v>49.677750000000003</v>
      </c>
      <c r="AF184" s="14">
        <v>54.743299999999998</v>
      </c>
      <c r="AG184" s="14">
        <v>39.463590000000003</v>
      </c>
      <c r="AH184" s="14">
        <v>51.677470430107526</v>
      </c>
      <c r="AI184" s="14">
        <v>47.678487849462364</v>
      </c>
      <c r="AJ184" s="13">
        <f t="shared" si="20"/>
        <v>49.677979139784945</v>
      </c>
      <c r="AK184" s="13">
        <v>5.391569249104136</v>
      </c>
      <c r="AL184" s="14">
        <v>112.297363</v>
      </c>
      <c r="AM184" s="14">
        <v>108.283035</v>
      </c>
      <c r="AN184" s="14">
        <v>105.776329</v>
      </c>
      <c r="AO184" s="14">
        <v>85.915850000000006</v>
      </c>
      <c r="AP184" s="14">
        <v>110.44127586021504</v>
      </c>
      <c r="AQ184" s="14">
        <v>96.593526881720422</v>
      </c>
      <c r="AR184" s="13">
        <f t="shared" si="21"/>
        <v>103.51740137096773</v>
      </c>
      <c r="AT184" s="7">
        <v>0</v>
      </c>
      <c r="AV184" s="13">
        <v>4.3417000000000003</v>
      </c>
      <c r="AW184" s="13">
        <v>47.174500000000002</v>
      </c>
      <c r="AX184" s="13">
        <v>47.174500000000002</v>
      </c>
      <c r="AY184" s="13">
        <v>69.70205</v>
      </c>
      <c r="AZ184" s="13">
        <v>69.70205</v>
      </c>
      <c r="BA184" s="13">
        <v>47.174499999999995</v>
      </c>
      <c r="BB184" s="13">
        <v>69.70205</v>
      </c>
      <c r="BC184" s="13">
        <f t="shared" si="22"/>
        <v>58.438274999999997</v>
      </c>
    </row>
    <row r="185" spans="1:55">
      <c r="A185" s="3"/>
      <c r="B185" s="11"/>
      <c r="C185" s="10">
        <f t="shared" si="16"/>
        <v>2036</v>
      </c>
      <c r="D185" s="12">
        <v>49675</v>
      </c>
      <c r="E185" s="13">
        <v>5.4341999999999997</v>
      </c>
      <c r="F185" s="13">
        <v>63.198990000000002</v>
      </c>
      <c r="G185" s="13">
        <v>58.218350000000001</v>
      </c>
      <c r="H185" s="13">
        <v>63.292380000000001</v>
      </c>
      <c r="I185" s="13">
        <v>44.490079999999999</v>
      </c>
      <c r="J185" s="13">
        <v>61.003223978494624</v>
      </c>
      <c r="K185" s="13">
        <v>55.003193978494622</v>
      </c>
      <c r="L185" s="13">
        <f t="shared" si="17"/>
        <v>58.003208978494627</v>
      </c>
      <c r="M185" s="13">
        <v>5.4342246730749242</v>
      </c>
      <c r="N185" s="13">
        <v>78.622060000000005</v>
      </c>
      <c r="O185" s="13">
        <v>71.483320000000006</v>
      </c>
      <c r="P185" s="13">
        <v>78.030630000000002</v>
      </c>
      <c r="Q185" s="13">
        <v>54.148940000000003</v>
      </c>
      <c r="R185" s="13">
        <v>75.474873548387109</v>
      </c>
      <c r="S185" s="13">
        <v>67.50214301075269</v>
      </c>
      <c r="T185" s="13">
        <f t="shared" si="18"/>
        <v>71.488508279569899</v>
      </c>
      <c r="U185" s="13">
        <v>7.3215601882745984</v>
      </c>
      <c r="V185" s="13">
        <v>101.6097</v>
      </c>
      <c r="W185" s="13">
        <v>95.110919999999993</v>
      </c>
      <c r="X185" s="13">
        <v>97.049359999999993</v>
      </c>
      <c r="Y185" s="13">
        <v>72.078119999999998</v>
      </c>
      <c r="Z185" s="13">
        <v>98.744646451612894</v>
      </c>
      <c r="AA185" s="13">
        <v>86.040533763440848</v>
      </c>
      <c r="AB185" s="13">
        <f t="shared" si="19"/>
        <v>92.392590107526871</v>
      </c>
      <c r="AC185" s="14">
        <v>4.0512633041786117</v>
      </c>
      <c r="AD185" s="14">
        <v>55.395139999999998</v>
      </c>
      <c r="AE185" s="14">
        <v>51.082239999999999</v>
      </c>
      <c r="AF185" s="14">
        <v>53.79853</v>
      </c>
      <c r="AG185" s="14">
        <v>36.731769999999997</v>
      </c>
      <c r="AH185" s="14">
        <v>53.493753978494624</v>
      </c>
      <c r="AI185" s="14">
        <v>46.274474516129033</v>
      </c>
      <c r="AJ185" s="13">
        <f t="shared" si="20"/>
        <v>49.884114247311828</v>
      </c>
      <c r="AK185" s="13">
        <v>5.4342246730749242</v>
      </c>
      <c r="AL185" s="14">
        <v>114.122208</v>
      </c>
      <c r="AM185" s="14">
        <v>105.177986</v>
      </c>
      <c r="AN185" s="14">
        <v>108.859512</v>
      </c>
      <c r="AO185" s="14">
        <v>77.458250000000007</v>
      </c>
      <c r="AP185" s="14">
        <v>110.17905636559141</v>
      </c>
      <c r="AQ185" s="14">
        <v>95.015944881720429</v>
      </c>
      <c r="AR185" s="13">
        <f t="shared" si="21"/>
        <v>102.59750062365592</v>
      </c>
      <c r="AT185" s="7">
        <v>0</v>
      </c>
      <c r="AV185" s="13">
        <v>4.3963999999999999</v>
      </c>
      <c r="AW185" s="13">
        <v>54.237400000000001</v>
      </c>
      <c r="AX185" s="13">
        <v>63.953490000000002</v>
      </c>
      <c r="AY185" s="13">
        <v>81.195189999999997</v>
      </c>
      <c r="AZ185" s="13">
        <v>86.057249999999996</v>
      </c>
      <c r="BA185" s="13">
        <v>58.520837526881721</v>
      </c>
      <c r="BB185" s="13">
        <v>83.338678817204297</v>
      </c>
      <c r="BC185" s="13">
        <f t="shared" si="22"/>
        <v>70.929758172043009</v>
      </c>
    </row>
    <row r="186" spans="1:55">
      <c r="A186" s="3"/>
      <c r="B186" s="11"/>
      <c r="C186" s="10">
        <f t="shared" si="16"/>
        <v>2036</v>
      </c>
      <c r="D186" s="12">
        <v>49706</v>
      </c>
      <c r="E186" s="13">
        <v>5.3529</v>
      </c>
      <c r="F186" s="13">
        <v>52.998890000000003</v>
      </c>
      <c r="G186" s="13">
        <v>53.189639999999997</v>
      </c>
      <c r="H186" s="13">
        <v>57.901809999999998</v>
      </c>
      <c r="I186" s="13">
        <v>45.382199999999997</v>
      </c>
      <c r="J186" s="13">
        <v>53.080013563218394</v>
      </c>
      <c r="K186" s="13">
        <v>52.577378160919537</v>
      </c>
      <c r="L186" s="13">
        <f t="shared" si="17"/>
        <v>52.828695862068969</v>
      </c>
      <c r="M186" s="13">
        <v>5.3528740043163179</v>
      </c>
      <c r="N186" s="13">
        <v>68.317359999999994</v>
      </c>
      <c r="O186" s="13">
        <v>66.039029999999997</v>
      </c>
      <c r="P186" s="13">
        <v>75.605459999999994</v>
      </c>
      <c r="Q186" s="13">
        <v>60.82743</v>
      </c>
      <c r="R186" s="13">
        <v>67.348415057471257</v>
      </c>
      <c r="S186" s="13">
        <v>69.320550689655164</v>
      </c>
      <c r="T186" s="13">
        <f t="shared" si="18"/>
        <v>68.334482873563218</v>
      </c>
      <c r="U186" s="13">
        <v>7.2239393857642709</v>
      </c>
      <c r="V186" s="13">
        <v>87.974710000000002</v>
      </c>
      <c r="W186" s="13">
        <v>88.908910000000006</v>
      </c>
      <c r="X186" s="13">
        <v>91.892330000000001</v>
      </c>
      <c r="Y186" s="13">
        <v>79.69041</v>
      </c>
      <c r="Z186" s="13">
        <v>88.372013448275865</v>
      </c>
      <c r="AA186" s="13">
        <v>86.703007701149431</v>
      </c>
      <c r="AB186" s="13">
        <f t="shared" si="19"/>
        <v>87.537510574712655</v>
      </c>
      <c r="AC186" s="14">
        <v>3.9861827691717262</v>
      </c>
      <c r="AD186" s="14">
        <v>47.883920000000003</v>
      </c>
      <c r="AE186" s="14">
        <v>45.59901</v>
      </c>
      <c r="AF186" s="14">
        <v>50.597850000000001</v>
      </c>
      <c r="AG186" s="14">
        <v>37.225189999999998</v>
      </c>
      <c r="AH186" s="14">
        <v>46.912176666666667</v>
      </c>
      <c r="AI186" s="14">
        <v>44.910626781609196</v>
      </c>
      <c r="AJ186" s="13">
        <f t="shared" si="20"/>
        <v>45.911401724137932</v>
      </c>
      <c r="AK186" s="13">
        <v>5.3528740043163179</v>
      </c>
      <c r="AL186" s="14">
        <v>98.554310000000001</v>
      </c>
      <c r="AM186" s="14">
        <v>99.72157</v>
      </c>
      <c r="AN186" s="14">
        <v>103.29608899999999</v>
      </c>
      <c r="AO186" s="14">
        <v>87.208169999999996</v>
      </c>
      <c r="AP186" s="14">
        <v>99.050730919540229</v>
      </c>
      <c r="AQ186" s="14">
        <v>96.454100459770103</v>
      </c>
      <c r="AR186" s="13">
        <f t="shared" si="21"/>
        <v>97.752415689655166</v>
      </c>
      <c r="AT186" s="7">
        <v>0</v>
      </c>
      <c r="AV186" s="13">
        <v>4.3597999999999999</v>
      </c>
      <c r="AW186" s="13">
        <v>36.681890000000003</v>
      </c>
      <c r="AX186" s="13">
        <v>36.681890000000003</v>
      </c>
      <c r="AY186" s="13">
        <v>50.29663</v>
      </c>
      <c r="AZ186" s="13">
        <v>50.29663</v>
      </c>
      <c r="BA186" s="13">
        <v>36.681890000000003</v>
      </c>
      <c r="BB186" s="13">
        <v>50.29663</v>
      </c>
      <c r="BC186" s="13">
        <f t="shared" si="22"/>
        <v>43.489260000000002</v>
      </c>
    </row>
    <row r="187" spans="1:55">
      <c r="A187" s="3"/>
      <c r="B187" s="11"/>
      <c r="C187" s="10">
        <f t="shared" si="16"/>
        <v>2036</v>
      </c>
      <c r="D187" s="12">
        <v>49735</v>
      </c>
      <c r="E187" s="13">
        <v>5.1738999999999997</v>
      </c>
      <c r="F187" s="13">
        <v>38.466050000000003</v>
      </c>
      <c r="G187" s="13">
        <v>47.50515</v>
      </c>
      <c r="H187" s="13">
        <v>34.062019999999997</v>
      </c>
      <c r="I187" s="13">
        <v>33.364629999999998</v>
      </c>
      <c r="J187" s="13">
        <v>42.444227254374162</v>
      </c>
      <c r="K187" s="13">
        <v>33.755093310901749</v>
      </c>
      <c r="L187" s="13">
        <f t="shared" si="17"/>
        <v>38.099660282637956</v>
      </c>
      <c r="M187" s="13">
        <v>5.1739025330473831</v>
      </c>
      <c r="N187" s="13">
        <v>47.39958</v>
      </c>
      <c r="O187" s="13">
        <v>60.005200000000002</v>
      </c>
      <c r="P187" s="13">
        <v>46.857149999999997</v>
      </c>
      <c r="Q187" s="13">
        <v>41.240220000000001</v>
      </c>
      <c r="R187" s="13">
        <v>52.947410067294754</v>
      </c>
      <c r="S187" s="13">
        <v>44.38509601615074</v>
      </c>
      <c r="T187" s="13">
        <f t="shared" si="18"/>
        <v>48.666253041722747</v>
      </c>
      <c r="U187" s="13">
        <v>6.9798873794884502</v>
      </c>
      <c r="V187" s="13">
        <v>58.854869999999998</v>
      </c>
      <c r="W187" s="13">
        <v>79.282709999999994</v>
      </c>
      <c r="X187" s="13">
        <v>60.275889999999997</v>
      </c>
      <c r="Y187" s="13">
        <v>56.60266</v>
      </c>
      <c r="Z187" s="13">
        <v>67.845319098250329</v>
      </c>
      <c r="AA187" s="13">
        <v>58.659273297442802</v>
      </c>
      <c r="AB187" s="13">
        <f t="shared" si="19"/>
        <v>63.252296197846562</v>
      </c>
      <c r="AC187" s="14">
        <v>3.8560216991579552</v>
      </c>
      <c r="AD187" s="14">
        <v>35.219630000000002</v>
      </c>
      <c r="AE187" s="14">
        <v>41.316549999999999</v>
      </c>
      <c r="AF187" s="14">
        <v>28.257300000000001</v>
      </c>
      <c r="AG187" s="14">
        <v>26.66459</v>
      </c>
      <c r="AH187" s="14">
        <v>37.902931265141319</v>
      </c>
      <c r="AI187" s="14">
        <v>27.556336110363393</v>
      </c>
      <c r="AJ187" s="13">
        <f t="shared" si="20"/>
        <v>32.729633687752354</v>
      </c>
      <c r="AK187" s="13">
        <v>5.1739025330473831</v>
      </c>
      <c r="AL187" s="14">
        <v>60.447780000000002</v>
      </c>
      <c r="AM187" s="14">
        <v>85.975265500000006</v>
      </c>
      <c r="AN187" s="14">
        <v>62.446640000000002</v>
      </c>
      <c r="AO187" s="14">
        <v>59.592799999999997</v>
      </c>
      <c r="AP187" s="14">
        <v>71.68262220524899</v>
      </c>
      <c r="AQ187" s="14">
        <v>61.190643122476452</v>
      </c>
      <c r="AR187" s="13">
        <f t="shared" si="21"/>
        <v>66.436632663862724</v>
      </c>
      <c r="AT187" s="7">
        <v>0</v>
      </c>
      <c r="AV187" s="13">
        <v>4.0346000000000002</v>
      </c>
      <c r="AW187" s="13">
        <v>21.466850000000001</v>
      </c>
      <c r="AX187" s="13">
        <v>41.033299999999997</v>
      </c>
      <c r="AY187" s="13">
        <v>30.60708</v>
      </c>
      <c r="AZ187" s="13">
        <v>46.65728</v>
      </c>
      <c r="BA187" s="13">
        <v>30.078194751009423</v>
      </c>
      <c r="BB187" s="13">
        <v>37.670896150740241</v>
      </c>
      <c r="BC187" s="13">
        <f t="shared" si="22"/>
        <v>33.874545450874834</v>
      </c>
    </row>
    <row r="188" spans="1:55">
      <c r="A188" s="3"/>
      <c r="B188" s="11"/>
      <c r="C188" s="10">
        <f t="shared" si="16"/>
        <v>2036</v>
      </c>
      <c r="D188" s="12">
        <v>49766</v>
      </c>
      <c r="E188" s="13">
        <v>4.7996999999999996</v>
      </c>
      <c r="F188" s="13">
        <v>26.853000000000002</v>
      </c>
      <c r="G188" s="13">
        <v>38.644489999999998</v>
      </c>
      <c r="H188" s="13">
        <v>14.95514</v>
      </c>
      <c r="I188" s="13">
        <v>16.467400000000001</v>
      </c>
      <c r="J188" s="13">
        <v>31.831629111111113</v>
      </c>
      <c r="K188" s="13">
        <v>15.593649777777777</v>
      </c>
      <c r="L188" s="13">
        <f t="shared" si="17"/>
        <v>23.712639444444445</v>
      </c>
      <c r="M188" s="13">
        <v>4.7996894567577923</v>
      </c>
      <c r="N188" s="13">
        <v>29.415240000000001</v>
      </c>
      <c r="O188" s="13">
        <v>43.467449999999999</v>
      </c>
      <c r="P188" s="13">
        <v>19.404589999999999</v>
      </c>
      <c r="Q188" s="13">
        <v>21.316859999999998</v>
      </c>
      <c r="R188" s="13">
        <v>35.348395333333336</v>
      </c>
      <c r="S188" s="13">
        <v>20.211992888888886</v>
      </c>
      <c r="T188" s="13">
        <f t="shared" si="18"/>
        <v>27.780194111111111</v>
      </c>
      <c r="U188" s="13">
        <v>6.4755132331850893</v>
      </c>
      <c r="V188" s="13">
        <v>39.121009999999998</v>
      </c>
      <c r="W188" s="13">
        <v>57.526150000000001</v>
      </c>
      <c r="X188" s="13">
        <v>30.707149999999999</v>
      </c>
      <c r="Y188" s="13">
        <v>30.683720000000001</v>
      </c>
      <c r="Z188" s="13">
        <v>46.892069111111113</v>
      </c>
      <c r="AA188" s="13">
        <v>30.697257333333329</v>
      </c>
      <c r="AB188" s="13">
        <f t="shared" si="19"/>
        <v>38.794663222222219</v>
      </c>
      <c r="AC188" s="14">
        <v>3.5794294253786929</v>
      </c>
      <c r="AD188" s="14">
        <v>22.907219999999999</v>
      </c>
      <c r="AE188" s="14">
        <v>33.02975</v>
      </c>
      <c r="AF188" s="14">
        <v>11.321899999999999</v>
      </c>
      <c r="AG188" s="14">
        <v>12.965859999999999</v>
      </c>
      <c r="AH188" s="14">
        <v>27.181177111111111</v>
      </c>
      <c r="AI188" s="14">
        <v>12.016016444444443</v>
      </c>
      <c r="AJ188" s="13">
        <f t="shared" si="20"/>
        <v>19.598596777777779</v>
      </c>
      <c r="AK188" s="13">
        <v>4.7996894567577923</v>
      </c>
      <c r="AL188" s="14">
        <v>39.710327100000001</v>
      </c>
      <c r="AM188" s="14">
        <v>58.1566124</v>
      </c>
      <c r="AN188" s="14">
        <v>29.6893444</v>
      </c>
      <c r="AO188" s="14">
        <v>29.958972899999999</v>
      </c>
      <c r="AP188" s="14">
        <v>47.498758671111112</v>
      </c>
      <c r="AQ188" s="14">
        <v>29.803187544444441</v>
      </c>
      <c r="AR188" s="13">
        <f t="shared" si="21"/>
        <v>38.650973107777773</v>
      </c>
      <c r="AT188" s="7">
        <v>0</v>
      </c>
      <c r="AV188" s="13">
        <v>3.649</v>
      </c>
      <c r="AW188" s="13">
        <v>12.464840000000001</v>
      </c>
      <c r="AX188" s="13">
        <v>12.464840000000001</v>
      </c>
      <c r="AY188" s="13">
        <v>12.936540000000001</v>
      </c>
      <c r="AZ188" s="13">
        <v>12.936540000000001</v>
      </c>
      <c r="BA188" s="13">
        <v>12.464840000000001</v>
      </c>
      <c r="BB188" s="13">
        <v>12.936539999999999</v>
      </c>
      <c r="BC188" s="13">
        <f t="shared" si="22"/>
        <v>12.70069</v>
      </c>
    </row>
    <row r="189" spans="1:55">
      <c r="A189" s="3"/>
      <c r="B189" s="11"/>
      <c r="C189" s="10">
        <f t="shared" si="16"/>
        <v>2036</v>
      </c>
      <c r="D189" s="12">
        <v>49796</v>
      </c>
      <c r="E189" s="13">
        <v>4.8322000000000003</v>
      </c>
      <c r="F189" s="13">
        <v>22.93676</v>
      </c>
      <c r="G189" s="13">
        <v>38.558610000000002</v>
      </c>
      <c r="H189" s="13">
        <v>8.3055920000000008</v>
      </c>
      <c r="I189" s="13">
        <v>9.3948450000000001</v>
      </c>
      <c r="J189" s="13">
        <v>29.823812150537634</v>
      </c>
      <c r="K189" s="13">
        <v>8.7858003118279591</v>
      </c>
      <c r="L189" s="13">
        <f t="shared" si="17"/>
        <v>19.304806231182795</v>
      </c>
      <c r="M189" s="13">
        <v>4.8322297242612349</v>
      </c>
      <c r="N189" s="13">
        <v>26.04495</v>
      </c>
      <c r="O189" s="13">
        <v>42.3399</v>
      </c>
      <c r="P189" s="13">
        <v>10.357670000000001</v>
      </c>
      <c r="Q189" s="13">
        <v>10.854200000000001</v>
      </c>
      <c r="R189" s="13">
        <v>33.22874516129032</v>
      </c>
      <c r="S189" s="13">
        <v>10.576570322580645</v>
      </c>
      <c r="T189" s="13">
        <f t="shared" si="18"/>
        <v>21.902657741935482</v>
      </c>
      <c r="U189" s="13">
        <v>6.5243236344402531</v>
      </c>
      <c r="V189" s="13">
        <v>35.715310000000002</v>
      </c>
      <c r="W189" s="13">
        <v>54.696629999999999</v>
      </c>
      <c r="X189" s="13">
        <v>18.076409999999999</v>
      </c>
      <c r="Y189" s="13">
        <v>18.251010000000001</v>
      </c>
      <c r="Z189" s="13">
        <v>44.083418817204304</v>
      </c>
      <c r="AA189" s="13">
        <v>18.153384193548387</v>
      </c>
      <c r="AB189" s="13">
        <f t="shared" si="19"/>
        <v>31.118401505376347</v>
      </c>
      <c r="AC189" s="14">
        <v>3.5956995591304137</v>
      </c>
      <c r="AD189" s="14">
        <v>20.531549999999999</v>
      </c>
      <c r="AE189" s="14">
        <v>32.883650000000003</v>
      </c>
      <c r="AF189" s="14">
        <v>6.7601550000000001</v>
      </c>
      <c r="AG189" s="14">
        <v>8.3693279999999994</v>
      </c>
      <c r="AH189" s="14">
        <v>25.977099462365594</v>
      </c>
      <c r="AI189" s="14">
        <v>7.4695753548387094</v>
      </c>
      <c r="AJ189" s="13">
        <f t="shared" si="20"/>
        <v>16.723337408602152</v>
      </c>
      <c r="AK189" s="13">
        <v>4.8322297242612349</v>
      </c>
      <c r="AL189" s="14">
        <v>36.407863599999999</v>
      </c>
      <c r="AM189" s="14">
        <v>55.966526000000002</v>
      </c>
      <c r="AN189" s="14">
        <v>17.783636099999999</v>
      </c>
      <c r="AO189" s="14">
        <v>18.215312999999998</v>
      </c>
      <c r="AP189" s="14">
        <v>45.030499711827957</v>
      </c>
      <c r="AQ189" s="14">
        <v>17.973945270967743</v>
      </c>
      <c r="AR189" s="13">
        <f t="shared" si="21"/>
        <v>31.502222491397852</v>
      </c>
      <c r="AT189" s="7">
        <v>0</v>
      </c>
      <c r="AV189" s="13">
        <v>3.6770999999999998</v>
      </c>
      <c r="AW189" s="13">
        <v>17.382090000000002</v>
      </c>
      <c r="AX189" s="13">
        <v>30.310009999999998</v>
      </c>
      <c r="AY189" s="13">
        <v>7.06433</v>
      </c>
      <c r="AZ189" s="13">
        <v>10.855560000000001</v>
      </c>
      <c r="BA189" s="13">
        <v>23.08149559139785</v>
      </c>
      <c r="BB189" s="13">
        <v>8.7357324731182793</v>
      </c>
      <c r="BC189" s="13">
        <f t="shared" si="22"/>
        <v>15.908614032258065</v>
      </c>
    </row>
    <row r="190" spans="1:55">
      <c r="A190" s="3"/>
      <c r="B190" s="11"/>
      <c r="C190" s="10">
        <f t="shared" si="16"/>
        <v>2036</v>
      </c>
      <c r="D190" s="12">
        <v>49827</v>
      </c>
      <c r="E190" s="13">
        <v>4.8810000000000002</v>
      </c>
      <c r="F190" s="13">
        <v>41.086570000000002</v>
      </c>
      <c r="G190" s="13">
        <v>49.278739999999999</v>
      </c>
      <c r="H190" s="13">
        <v>22.796530000000001</v>
      </c>
      <c r="I190" s="13">
        <v>16.45936</v>
      </c>
      <c r="J190" s="13">
        <v>44.727534444444444</v>
      </c>
      <c r="K190" s="13">
        <v>19.98001</v>
      </c>
      <c r="L190" s="13">
        <f t="shared" si="17"/>
        <v>32.353772222222219</v>
      </c>
      <c r="M190" s="13">
        <v>4.8810401255163987</v>
      </c>
      <c r="N190" s="13">
        <v>49.673029999999997</v>
      </c>
      <c r="O190" s="13">
        <v>57.103619999999999</v>
      </c>
      <c r="P190" s="13">
        <v>30.507149999999999</v>
      </c>
      <c r="Q190" s="13">
        <v>20.016729999999999</v>
      </c>
      <c r="R190" s="13">
        <v>52.975514444444443</v>
      </c>
      <c r="S190" s="13">
        <v>25.844741111111109</v>
      </c>
      <c r="T190" s="13">
        <f t="shared" si="18"/>
        <v>39.410127777777774</v>
      </c>
      <c r="U190" s="13">
        <v>6.5894041694471381</v>
      </c>
      <c r="V190" s="13">
        <v>65.593369999999993</v>
      </c>
      <c r="W190" s="13">
        <v>73.049980000000005</v>
      </c>
      <c r="X190" s="13">
        <v>45.991079999999997</v>
      </c>
      <c r="Y190" s="13">
        <v>34.990580000000001</v>
      </c>
      <c r="Z190" s="13">
        <v>68.907418888888884</v>
      </c>
      <c r="AA190" s="13">
        <v>41.101968888888891</v>
      </c>
      <c r="AB190" s="13">
        <f t="shared" si="19"/>
        <v>55.004693888888887</v>
      </c>
      <c r="AC190" s="14">
        <v>3.6445099603855784</v>
      </c>
      <c r="AD190" s="14">
        <v>33.438589999999998</v>
      </c>
      <c r="AE190" s="14">
        <v>43.866259999999997</v>
      </c>
      <c r="AF190" s="14">
        <v>16.152819999999998</v>
      </c>
      <c r="AG190" s="14">
        <v>12.02145</v>
      </c>
      <c r="AH190" s="14">
        <v>38.073109999999993</v>
      </c>
      <c r="AI190" s="14">
        <v>14.316655555555554</v>
      </c>
      <c r="AJ190" s="13">
        <f t="shared" si="20"/>
        <v>26.194882777777774</v>
      </c>
      <c r="AK190" s="13">
        <v>4.8810401255163987</v>
      </c>
      <c r="AL190" s="14">
        <v>71.054109999999994</v>
      </c>
      <c r="AM190" s="14">
        <v>79.902503999999993</v>
      </c>
      <c r="AN190" s="14">
        <v>48.728960000000001</v>
      </c>
      <c r="AO190" s="14">
        <v>37.791767100000001</v>
      </c>
      <c r="AP190" s="14">
        <v>74.986729555555542</v>
      </c>
      <c r="AQ190" s="14">
        <v>43.867985377777778</v>
      </c>
      <c r="AR190" s="13">
        <f t="shared" si="21"/>
        <v>59.427357466666663</v>
      </c>
      <c r="AT190" s="7">
        <v>0</v>
      </c>
      <c r="AV190" s="13">
        <v>3.7061000000000002</v>
      </c>
      <c r="AW190" s="13">
        <v>37.75168</v>
      </c>
      <c r="AX190" s="13">
        <v>37.75168</v>
      </c>
      <c r="AY190" s="13">
        <v>3.9498180000000001</v>
      </c>
      <c r="AZ190" s="13">
        <v>3.9498180000000001</v>
      </c>
      <c r="BA190" s="13">
        <v>37.75168</v>
      </c>
      <c r="BB190" s="13">
        <v>3.9498180000000001</v>
      </c>
      <c r="BC190" s="13">
        <f t="shared" si="22"/>
        <v>20.850749</v>
      </c>
    </row>
    <row r="191" spans="1:55">
      <c r="A191" s="3"/>
      <c r="B191" s="11"/>
      <c r="C191" s="10">
        <f t="shared" si="16"/>
        <v>2036</v>
      </c>
      <c r="D191" s="12">
        <v>49857</v>
      </c>
      <c r="E191" s="13">
        <v>5.1414</v>
      </c>
      <c r="F191" s="13">
        <v>195.661</v>
      </c>
      <c r="G191" s="13">
        <v>65.759280000000004</v>
      </c>
      <c r="H191" s="13">
        <v>120.7333</v>
      </c>
      <c r="I191" s="13">
        <v>31.128129999999999</v>
      </c>
      <c r="J191" s="13">
        <v>138.39249978494624</v>
      </c>
      <c r="K191" s="13">
        <v>81.229945483870978</v>
      </c>
      <c r="L191" s="13">
        <f t="shared" si="17"/>
        <v>109.81122263440861</v>
      </c>
      <c r="M191" s="13">
        <v>5.1413622655439406</v>
      </c>
      <c r="N191" s="13">
        <v>169.8802</v>
      </c>
      <c r="O191" s="13">
        <v>71.352180000000004</v>
      </c>
      <c r="P191" s="13">
        <v>133.37790000000001</v>
      </c>
      <c r="Q191" s="13">
        <v>34.961829999999999</v>
      </c>
      <c r="R191" s="13">
        <v>126.44311591397849</v>
      </c>
      <c r="S191" s="13">
        <v>89.99017021505378</v>
      </c>
      <c r="T191" s="13">
        <f t="shared" si="18"/>
        <v>108.21664306451613</v>
      </c>
      <c r="U191" s="13">
        <v>6.9310769782332864</v>
      </c>
      <c r="V191" s="13">
        <v>183.3075</v>
      </c>
      <c r="W191" s="13">
        <v>89.201710000000006</v>
      </c>
      <c r="X191" s="13">
        <v>152.8098</v>
      </c>
      <c r="Y191" s="13">
        <v>52.08802</v>
      </c>
      <c r="Z191" s="13">
        <v>141.82000118279569</v>
      </c>
      <c r="AA191" s="13">
        <v>108.40557440860216</v>
      </c>
      <c r="AB191" s="13">
        <f t="shared" si="19"/>
        <v>125.11278779569892</v>
      </c>
      <c r="AC191" s="14">
        <v>3.8397515654062335</v>
      </c>
      <c r="AD191" s="14">
        <v>155.96870000000001</v>
      </c>
      <c r="AE191" s="14">
        <v>56.914160000000003</v>
      </c>
      <c r="AF191" s="14">
        <v>104.3888</v>
      </c>
      <c r="AG191" s="14">
        <v>22.677779999999998</v>
      </c>
      <c r="AH191" s="14">
        <v>112.2994941935484</v>
      </c>
      <c r="AI191" s="14">
        <v>68.365662150537645</v>
      </c>
      <c r="AJ191" s="13">
        <f t="shared" si="20"/>
        <v>90.332578172043014</v>
      </c>
      <c r="AK191" s="13">
        <v>5.1413622655439406</v>
      </c>
      <c r="AL191" s="14">
        <v>175.882126</v>
      </c>
      <c r="AM191" s="14">
        <v>99.874015799999995</v>
      </c>
      <c r="AN191" s="14">
        <v>147.48679999999999</v>
      </c>
      <c r="AO191" s="14">
        <v>57.781395000000003</v>
      </c>
      <c r="AP191" s="14">
        <v>142.37317419139785</v>
      </c>
      <c r="AQ191" s="14">
        <v>107.93925586021506</v>
      </c>
      <c r="AR191" s="13">
        <f t="shared" si="21"/>
        <v>125.15621502580646</v>
      </c>
      <c r="AT191" s="7">
        <v>0</v>
      </c>
      <c r="AV191" s="13">
        <v>3.8496000000000001</v>
      </c>
      <c r="AW191" s="13">
        <v>132.66909999999999</v>
      </c>
      <c r="AX191" s="13">
        <v>75.606170000000006</v>
      </c>
      <c r="AY191" s="13">
        <v>59.743859999999998</v>
      </c>
      <c r="AZ191" s="13">
        <v>42.579389999999997</v>
      </c>
      <c r="BA191" s="13">
        <v>107.51232440860214</v>
      </c>
      <c r="BB191" s="13">
        <v>52.176728064516126</v>
      </c>
      <c r="BC191" s="13">
        <f t="shared" si="22"/>
        <v>79.844526236559133</v>
      </c>
    </row>
    <row r="192" spans="1:55">
      <c r="A192" s="3"/>
      <c r="B192" s="11"/>
      <c r="C192" s="10">
        <f t="shared" si="16"/>
        <v>2036</v>
      </c>
      <c r="D192" s="12">
        <v>49888</v>
      </c>
      <c r="E192" s="13">
        <v>5.2877999999999998</v>
      </c>
      <c r="F192" s="13">
        <v>209.5873</v>
      </c>
      <c r="G192" s="13">
        <v>89.528919999999999</v>
      </c>
      <c r="H192" s="13">
        <v>163.5984</v>
      </c>
      <c r="I192" s="13">
        <v>51.84657</v>
      </c>
      <c r="J192" s="13">
        <v>156.65833677419354</v>
      </c>
      <c r="K192" s="13">
        <v>114.33146419354837</v>
      </c>
      <c r="L192" s="13">
        <f t="shared" si="17"/>
        <v>135.49490048387096</v>
      </c>
      <c r="M192" s="13">
        <v>5.2877934693094319</v>
      </c>
      <c r="N192" s="13">
        <v>193.97</v>
      </c>
      <c r="O192" s="13">
        <v>91.73827</v>
      </c>
      <c r="P192" s="13">
        <v>173.74</v>
      </c>
      <c r="Q192" s="13">
        <v>60.711970000000001</v>
      </c>
      <c r="R192" s="13">
        <v>148.90009752688172</v>
      </c>
      <c r="S192" s="13">
        <v>123.91043838709676</v>
      </c>
      <c r="T192" s="13">
        <f t="shared" si="18"/>
        <v>136.40526795698923</v>
      </c>
      <c r="U192" s="13">
        <v>7.1263185832539424</v>
      </c>
      <c r="V192" s="13">
        <v>209.55529999999999</v>
      </c>
      <c r="W192" s="13">
        <v>105.7559</v>
      </c>
      <c r="X192" s="13">
        <v>191.27019999999999</v>
      </c>
      <c r="Y192" s="13">
        <v>79.510260000000002</v>
      </c>
      <c r="Z192" s="13">
        <v>163.79427419354838</v>
      </c>
      <c r="AA192" s="13">
        <v>141.99968881720429</v>
      </c>
      <c r="AB192" s="13">
        <f t="shared" si="19"/>
        <v>152.89698150537635</v>
      </c>
      <c r="AC192" s="14">
        <v>3.9373723679165615</v>
      </c>
      <c r="AD192" s="14">
        <v>173.577</v>
      </c>
      <c r="AE192" s="14">
        <v>77.936520000000002</v>
      </c>
      <c r="AF192" s="14">
        <v>138.59479999999999</v>
      </c>
      <c r="AG192" s="14">
        <v>41.470869999999998</v>
      </c>
      <c r="AH192" s="14">
        <v>131.41291741935484</v>
      </c>
      <c r="AI192" s="14">
        <v>95.776723333333308</v>
      </c>
      <c r="AJ192" s="13">
        <f t="shared" si="20"/>
        <v>113.59482037634407</v>
      </c>
      <c r="AK192" s="13">
        <v>5.2877934693094319</v>
      </c>
      <c r="AL192" s="14">
        <v>202.41447400000001</v>
      </c>
      <c r="AM192" s="14">
        <v>113.436981</v>
      </c>
      <c r="AN192" s="14">
        <v>183.80131499999999</v>
      </c>
      <c r="AO192" s="14">
        <v>78.213080000000005</v>
      </c>
      <c r="AP192" s="14">
        <v>163.18783730107529</v>
      </c>
      <c r="AQ192" s="14">
        <v>137.25166301075265</v>
      </c>
      <c r="AR192" s="13">
        <f t="shared" si="21"/>
        <v>150.21975015591397</v>
      </c>
      <c r="AT192" s="7">
        <v>0</v>
      </c>
      <c r="AV192" s="13">
        <v>3.9426000000000001</v>
      </c>
      <c r="AW192" s="13">
        <v>140.68369999999999</v>
      </c>
      <c r="AX192" s="13">
        <v>140.68369999999999</v>
      </c>
      <c r="AY192" s="13">
        <v>87.095299999999995</v>
      </c>
      <c r="AZ192" s="13">
        <v>87.095299999999995</v>
      </c>
      <c r="BA192" s="13">
        <v>140.68369999999999</v>
      </c>
      <c r="BB192" s="13">
        <v>87.095299999999995</v>
      </c>
      <c r="BC192" s="13">
        <f t="shared" si="22"/>
        <v>113.8895</v>
      </c>
    </row>
    <row r="193" spans="1:55">
      <c r="A193" s="3"/>
      <c r="B193" s="11"/>
      <c r="C193" s="10">
        <f t="shared" si="16"/>
        <v>2036</v>
      </c>
      <c r="D193" s="12">
        <v>49919</v>
      </c>
      <c r="E193" s="13">
        <v>5.1250999999999998</v>
      </c>
      <c r="F193" s="13">
        <v>86.737340000000003</v>
      </c>
      <c r="G193" s="13">
        <v>67.682410000000004</v>
      </c>
      <c r="H193" s="13">
        <v>51.691899999999997</v>
      </c>
      <c r="I193" s="13">
        <v>35.144410000000001</v>
      </c>
      <c r="J193" s="13">
        <v>78.268482222222232</v>
      </c>
      <c r="K193" s="13">
        <v>44.33746</v>
      </c>
      <c r="L193" s="13">
        <f t="shared" si="17"/>
        <v>61.30297111111112</v>
      </c>
      <c r="M193" s="13">
        <v>5.1250921317922185</v>
      </c>
      <c r="N193" s="13">
        <v>95.424160000000001</v>
      </c>
      <c r="O193" s="13">
        <v>82.011240000000001</v>
      </c>
      <c r="P193" s="13">
        <v>66.026449999999997</v>
      </c>
      <c r="Q193" s="13">
        <v>41.977719999999998</v>
      </c>
      <c r="R193" s="13">
        <v>89.462862222222228</v>
      </c>
      <c r="S193" s="13">
        <v>55.338125555555557</v>
      </c>
      <c r="T193" s="13">
        <f t="shared" si="18"/>
        <v>72.400493888888889</v>
      </c>
      <c r="U193" s="13">
        <v>6.9148068444815651</v>
      </c>
      <c r="V193" s="13">
        <v>111.9554</v>
      </c>
      <c r="W193" s="13">
        <v>94.918109999999999</v>
      </c>
      <c r="X193" s="13">
        <v>89.084400000000002</v>
      </c>
      <c r="Y193" s="13">
        <v>59.920119999999997</v>
      </c>
      <c r="Z193" s="13">
        <v>104.38327111111111</v>
      </c>
      <c r="AA193" s="13">
        <v>76.122497777777781</v>
      </c>
      <c r="AB193" s="13">
        <f t="shared" si="19"/>
        <v>90.252884444444447</v>
      </c>
      <c r="AC193" s="14">
        <v>3.8234814316545127</v>
      </c>
      <c r="AD193" s="14">
        <v>74.046099999999996</v>
      </c>
      <c r="AE193" s="14">
        <v>57.516330000000004</v>
      </c>
      <c r="AF193" s="14">
        <v>40.557499999999997</v>
      </c>
      <c r="AG193" s="14">
        <v>26.47222</v>
      </c>
      <c r="AH193" s="14">
        <v>66.699535555555556</v>
      </c>
      <c r="AI193" s="14">
        <v>34.297375555555554</v>
      </c>
      <c r="AJ193" s="13">
        <f t="shared" si="20"/>
        <v>50.498455555555552</v>
      </c>
      <c r="AK193" s="13">
        <v>5.1250921317922185</v>
      </c>
      <c r="AL193" s="14">
        <v>124.485474</v>
      </c>
      <c r="AM193" s="14">
        <v>108.57096900000001</v>
      </c>
      <c r="AN193" s="14">
        <v>98.366799999999998</v>
      </c>
      <c r="AO193" s="14">
        <v>67.214553800000004</v>
      </c>
      <c r="AP193" s="14">
        <v>117.41236066666669</v>
      </c>
      <c r="AQ193" s="14">
        <v>84.521357244444445</v>
      </c>
      <c r="AR193" s="13">
        <f t="shared" si="21"/>
        <v>100.96685895555557</v>
      </c>
      <c r="AT193" s="7">
        <v>0</v>
      </c>
      <c r="AV193" s="13">
        <v>3.9236</v>
      </c>
      <c r="AW193" s="13">
        <v>114.29470000000001</v>
      </c>
      <c r="AX193" s="13">
        <v>76.922319999999999</v>
      </c>
      <c r="AY193" s="13">
        <v>82.552310000000006</v>
      </c>
      <c r="AZ193" s="13">
        <v>70.993219999999994</v>
      </c>
      <c r="BA193" s="13">
        <v>97.684753333333347</v>
      </c>
      <c r="BB193" s="13">
        <v>77.414936666666677</v>
      </c>
      <c r="BC193" s="13">
        <f t="shared" si="22"/>
        <v>87.549845000000005</v>
      </c>
    </row>
    <row r="194" spans="1:55">
      <c r="A194" s="3"/>
      <c r="B194" s="11"/>
      <c r="C194" s="10">
        <f t="shared" si="16"/>
        <v>2036</v>
      </c>
      <c r="D194" s="12">
        <v>49949</v>
      </c>
      <c r="E194" s="13">
        <v>5.1087999999999996</v>
      </c>
      <c r="F194" s="13">
        <v>62.68694</v>
      </c>
      <c r="G194" s="13">
        <v>58.21105</v>
      </c>
      <c r="H194" s="13">
        <v>58.775419999999997</v>
      </c>
      <c r="I194" s="13">
        <v>43.257910000000003</v>
      </c>
      <c r="J194" s="13">
        <v>60.809953870967739</v>
      </c>
      <c r="K194" s="13">
        <v>52.268077096774185</v>
      </c>
      <c r="L194" s="13">
        <f t="shared" si="17"/>
        <v>56.539015483870962</v>
      </c>
      <c r="M194" s="13">
        <v>5.1088219980404981</v>
      </c>
      <c r="N194" s="13">
        <v>77.401290000000003</v>
      </c>
      <c r="O194" s="13">
        <v>73.904200000000003</v>
      </c>
      <c r="P194" s="13">
        <v>73.285179999999997</v>
      </c>
      <c r="Q194" s="13">
        <v>53.917569999999998</v>
      </c>
      <c r="R194" s="13">
        <v>75.934768387096781</v>
      </c>
      <c r="S194" s="13">
        <v>65.16327903225806</v>
      </c>
      <c r="T194" s="13">
        <f t="shared" si="18"/>
        <v>70.549023709677414</v>
      </c>
      <c r="U194" s="13">
        <v>6.8985367107298439</v>
      </c>
      <c r="V194" s="13">
        <v>103.02419999999999</v>
      </c>
      <c r="W194" s="13">
        <v>97.497969999999995</v>
      </c>
      <c r="X194" s="13">
        <v>96.531630000000007</v>
      </c>
      <c r="Y194" s="13">
        <v>78.640069999999994</v>
      </c>
      <c r="Z194" s="13">
        <v>100.70674870967741</v>
      </c>
      <c r="AA194" s="13">
        <v>89.02871774193548</v>
      </c>
      <c r="AB194" s="13">
        <f t="shared" si="19"/>
        <v>94.867733225806447</v>
      </c>
      <c r="AC194" s="14">
        <v>3.807211297902791</v>
      </c>
      <c r="AD194" s="14">
        <v>54.012650000000001</v>
      </c>
      <c r="AE194" s="14">
        <v>50.122430000000001</v>
      </c>
      <c r="AF194" s="14">
        <v>48.466380000000001</v>
      </c>
      <c r="AG194" s="14">
        <v>35.000729999999997</v>
      </c>
      <c r="AH194" s="14">
        <v>52.381267419354842</v>
      </c>
      <c r="AI194" s="14">
        <v>42.819494516129026</v>
      </c>
      <c r="AJ194" s="13">
        <f t="shared" si="20"/>
        <v>47.600380967741934</v>
      </c>
      <c r="AK194" s="13">
        <v>5.1088219980404981</v>
      </c>
      <c r="AL194" s="14">
        <v>115.36835499999999</v>
      </c>
      <c r="AM194" s="14">
        <v>110.493324</v>
      </c>
      <c r="AN194" s="14">
        <v>109.371033</v>
      </c>
      <c r="AO194" s="14">
        <v>87.476680000000002</v>
      </c>
      <c r="AP194" s="14">
        <v>113.32398716129032</v>
      </c>
      <c r="AQ194" s="14">
        <v>100.18953012903225</v>
      </c>
      <c r="AR194" s="13">
        <f t="shared" si="21"/>
        <v>106.75675864516128</v>
      </c>
      <c r="AT194" s="7">
        <v>0</v>
      </c>
      <c r="AV194" s="13">
        <v>3.9617</v>
      </c>
      <c r="AW194" s="13">
        <v>40.876849999999997</v>
      </c>
      <c r="AX194" s="13">
        <v>40.876849999999997</v>
      </c>
      <c r="AY194" s="13">
        <v>50.442790000000002</v>
      </c>
      <c r="AZ194" s="13">
        <v>50.442790000000002</v>
      </c>
      <c r="BA194" s="13">
        <v>40.876849999999997</v>
      </c>
      <c r="BB194" s="13">
        <v>50.442789999999995</v>
      </c>
      <c r="BC194" s="13">
        <f t="shared" si="22"/>
        <v>45.659819999999996</v>
      </c>
    </row>
    <row r="195" spans="1:55">
      <c r="A195" s="3"/>
      <c r="B195" s="11"/>
      <c r="C195" s="10">
        <f t="shared" si="16"/>
        <v>2036</v>
      </c>
      <c r="D195" s="12">
        <v>49980</v>
      </c>
      <c r="E195" s="13">
        <v>5.3853999999999997</v>
      </c>
      <c r="F195" s="13">
        <v>57.30312</v>
      </c>
      <c r="G195" s="13">
        <v>55.895679999999999</v>
      </c>
      <c r="H195" s="13">
        <v>51.299880000000002</v>
      </c>
      <c r="I195" s="13">
        <v>44.69464</v>
      </c>
      <c r="J195" s="13">
        <v>56.645273564493756</v>
      </c>
      <c r="K195" s="13">
        <v>48.212548682385574</v>
      </c>
      <c r="L195" s="13">
        <f t="shared" si="17"/>
        <v>52.428911123439661</v>
      </c>
      <c r="M195" s="13">
        <v>5.3854142718197604</v>
      </c>
      <c r="N195" s="13">
        <v>73.284630000000007</v>
      </c>
      <c r="O195" s="13">
        <v>68.360140000000001</v>
      </c>
      <c r="P195" s="13">
        <v>68.871589999999998</v>
      </c>
      <c r="Q195" s="13">
        <v>54.03098</v>
      </c>
      <c r="R195" s="13">
        <v>70.982891955617205</v>
      </c>
      <c r="S195" s="13">
        <v>61.934994202496526</v>
      </c>
      <c r="T195" s="13">
        <f t="shared" si="18"/>
        <v>66.458943079056866</v>
      </c>
      <c r="U195" s="13">
        <v>7.2564796532677125</v>
      </c>
      <c r="V195" s="13">
        <v>95.414249999999996</v>
      </c>
      <c r="W195" s="13">
        <v>92.630219999999994</v>
      </c>
      <c r="X195" s="13">
        <v>90.792379999999994</v>
      </c>
      <c r="Y195" s="13">
        <v>72.108410000000006</v>
      </c>
      <c r="Z195" s="13">
        <v>94.112976615811377</v>
      </c>
      <c r="AA195" s="13">
        <v>82.059373217753119</v>
      </c>
      <c r="AB195" s="13">
        <f t="shared" si="19"/>
        <v>88.086174916782255</v>
      </c>
      <c r="AC195" s="14">
        <v>4.0187230366751692</v>
      </c>
      <c r="AD195" s="14">
        <v>50.651989999999998</v>
      </c>
      <c r="AE195" s="14">
        <v>48.03989</v>
      </c>
      <c r="AF195" s="14">
        <v>43.007840000000002</v>
      </c>
      <c r="AG195" s="14">
        <v>35.732010000000002</v>
      </c>
      <c r="AH195" s="14">
        <v>49.431077794729546</v>
      </c>
      <c r="AI195" s="14">
        <v>39.607070638002774</v>
      </c>
      <c r="AJ195" s="13">
        <f t="shared" si="20"/>
        <v>44.519074216366164</v>
      </c>
      <c r="AK195" s="13">
        <v>5.3854142718197604</v>
      </c>
      <c r="AL195" s="14">
        <v>105.07244900000001</v>
      </c>
      <c r="AM195" s="14">
        <v>103.6964</v>
      </c>
      <c r="AN195" s="14">
        <v>100.0052</v>
      </c>
      <c r="AO195" s="14">
        <v>79.47148</v>
      </c>
      <c r="AP195" s="14">
        <v>104.42927491816921</v>
      </c>
      <c r="AQ195" s="14">
        <v>90.407608266296805</v>
      </c>
      <c r="AR195" s="13">
        <f t="shared" si="21"/>
        <v>97.418441592233009</v>
      </c>
      <c r="AT195" s="7">
        <v>0</v>
      </c>
      <c r="AV195" s="13">
        <v>4.2990000000000004</v>
      </c>
      <c r="AW195" s="13">
        <v>39.020420000000001</v>
      </c>
      <c r="AX195" s="13">
        <v>51.006810000000002</v>
      </c>
      <c r="AY195" s="13">
        <v>58.913679999999999</v>
      </c>
      <c r="AZ195" s="13">
        <v>68.588329999999999</v>
      </c>
      <c r="BA195" s="13">
        <v>44.622935159500699</v>
      </c>
      <c r="BB195" s="13">
        <v>63.435673134535364</v>
      </c>
      <c r="BC195" s="13">
        <f t="shared" si="22"/>
        <v>54.029304147018031</v>
      </c>
    </row>
    <row r="196" spans="1:55">
      <c r="A196" s="3"/>
      <c r="B196" s="11"/>
      <c r="C196" s="10">
        <f t="shared" si="16"/>
        <v>2036</v>
      </c>
      <c r="D196" s="12">
        <v>50010</v>
      </c>
      <c r="E196" s="13">
        <v>5.5644</v>
      </c>
      <c r="F196" s="13">
        <v>65.618549999999999</v>
      </c>
      <c r="G196" s="13">
        <v>62.011710000000001</v>
      </c>
      <c r="H196" s="13">
        <v>71.406940000000006</v>
      </c>
      <c r="I196" s="13">
        <v>51.882019999999997</v>
      </c>
      <c r="J196" s="13">
        <v>64.028437741935477</v>
      </c>
      <c r="K196" s="13">
        <v>62.799179569892473</v>
      </c>
      <c r="L196" s="13">
        <f t="shared" si="17"/>
        <v>63.413808655913975</v>
      </c>
      <c r="M196" s="13">
        <v>5.5643857430886943</v>
      </c>
      <c r="N196" s="13">
        <v>80.757099999999994</v>
      </c>
      <c r="O196" s="13">
        <v>74.838930000000005</v>
      </c>
      <c r="P196" s="13">
        <v>81.297979999999995</v>
      </c>
      <c r="Q196" s="13">
        <v>62.839579999999998</v>
      </c>
      <c r="R196" s="13">
        <v>78.148014301075264</v>
      </c>
      <c r="S196" s="13">
        <v>73.160405806451607</v>
      </c>
      <c r="T196" s="13">
        <f t="shared" si="18"/>
        <v>75.654210053763435</v>
      </c>
      <c r="U196" s="13">
        <v>7.5005316595435332</v>
      </c>
      <c r="V196" s="13">
        <v>105.0433</v>
      </c>
      <c r="W196" s="13">
        <v>100.6932</v>
      </c>
      <c r="X196" s="13">
        <v>99.442830000000001</v>
      </c>
      <c r="Y196" s="13">
        <v>83.716070000000002</v>
      </c>
      <c r="Z196" s="13">
        <v>103.12551397849462</v>
      </c>
      <c r="AA196" s="13">
        <v>92.509527204301079</v>
      </c>
      <c r="AB196" s="13">
        <f t="shared" si="19"/>
        <v>97.817520591397852</v>
      </c>
      <c r="AC196" s="14">
        <v>4.1488841066889384</v>
      </c>
      <c r="AD196" s="14">
        <v>55.802259999999997</v>
      </c>
      <c r="AE196" s="14">
        <v>51.303570000000001</v>
      </c>
      <c r="AF196" s="14">
        <v>59.592509999999997</v>
      </c>
      <c r="AG196" s="14">
        <v>41.354849999999999</v>
      </c>
      <c r="AH196" s="14">
        <v>53.818966559139781</v>
      </c>
      <c r="AI196" s="14">
        <v>51.55225129032258</v>
      </c>
      <c r="AJ196" s="13">
        <f t="shared" si="20"/>
        <v>52.685608924731184</v>
      </c>
      <c r="AK196" s="13">
        <v>5.5643857430886943</v>
      </c>
      <c r="AL196" s="14">
        <v>116.384193</v>
      </c>
      <c r="AM196" s="14">
        <v>111.645439</v>
      </c>
      <c r="AN196" s="14">
        <v>111.231453</v>
      </c>
      <c r="AO196" s="14">
        <v>91.447869999999995</v>
      </c>
      <c r="AP196" s="14">
        <v>114.29506489247311</v>
      </c>
      <c r="AQ196" s="14">
        <v>102.50965834408602</v>
      </c>
      <c r="AR196" s="13">
        <f t="shared" si="21"/>
        <v>108.40236161827957</v>
      </c>
      <c r="AT196" s="7">
        <v>0</v>
      </c>
      <c r="AV196" s="13">
        <v>4.6254</v>
      </c>
      <c r="AW196" s="13">
        <v>47.50517</v>
      </c>
      <c r="AX196" s="13">
        <v>47.50517</v>
      </c>
      <c r="AY196" s="13">
        <v>69.012039999999999</v>
      </c>
      <c r="AZ196" s="13">
        <v>69.012039999999999</v>
      </c>
      <c r="BA196" s="13">
        <v>47.505169999999993</v>
      </c>
      <c r="BB196" s="13">
        <v>69.012039999999999</v>
      </c>
      <c r="BC196" s="13">
        <f t="shared" si="22"/>
        <v>58.258604999999996</v>
      </c>
    </row>
    <row r="197" spans="1:55">
      <c r="A197" s="3"/>
      <c r="B197" s="11"/>
      <c r="C197" s="10">
        <f t="shared" si="16"/>
        <v>2037</v>
      </c>
      <c r="D197" s="12">
        <v>50041</v>
      </c>
      <c r="E197" s="13">
        <v>5.6090999999999998</v>
      </c>
      <c r="F197" s="13">
        <v>64.645700000000005</v>
      </c>
      <c r="G197" s="13">
        <v>60.687710000000003</v>
      </c>
      <c r="H197" s="13">
        <v>65.615440000000007</v>
      </c>
      <c r="I197" s="13">
        <v>46.598790000000001</v>
      </c>
      <c r="J197" s="13">
        <v>62.900779677419358</v>
      </c>
      <c r="K197" s="13">
        <v>57.231755591397857</v>
      </c>
      <c r="L197" s="13">
        <f t="shared" si="17"/>
        <v>60.066267634408604</v>
      </c>
      <c r="M197" s="13">
        <v>5.60914488103968</v>
      </c>
      <c r="N197" s="13">
        <v>81.884169999999997</v>
      </c>
      <c r="O197" s="13">
        <v>75.215699999999998</v>
      </c>
      <c r="P197" s="13">
        <v>80.942030000000003</v>
      </c>
      <c r="Q197" s="13">
        <v>56.708390000000001</v>
      </c>
      <c r="R197" s="13">
        <v>78.944306881720422</v>
      </c>
      <c r="S197" s="13">
        <v>70.258382258064515</v>
      </c>
      <c r="T197" s="13">
        <f t="shared" si="18"/>
        <v>74.601344569892461</v>
      </c>
      <c r="U197" s="13">
        <v>7.573177806744968</v>
      </c>
      <c r="V197" s="13">
        <v>104.36320000000001</v>
      </c>
      <c r="W197" s="13">
        <v>98.9696</v>
      </c>
      <c r="X197" s="13">
        <v>98.667209999999997</v>
      </c>
      <c r="Y197" s="13">
        <v>73.950540000000004</v>
      </c>
      <c r="Z197" s="13">
        <v>101.98537634408602</v>
      </c>
      <c r="AA197" s="13">
        <v>87.77061354838709</v>
      </c>
      <c r="AB197" s="13">
        <f t="shared" si="19"/>
        <v>94.877994946236555</v>
      </c>
      <c r="AC197" s="14">
        <v>4.2110197474867617</v>
      </c>
      <c r="AD197" s="14">
        <v>56.177999999999997</v>
      </c>
      <c r="AE197" s="14">
        <v>50.970269999999999</v>
      </c>
      <c r="AF197" s="14">
        <v>56.36674</v>
      </c>
      <c r="AG197" s="14">
        <v>36.649090000000001</v>
      </c>
      <c r="AH197" s="14">
        <v>53.882119032258061</v>
      </c>
      <c r="AI197" s="14">
        <v>47.674012580645162</v>
      </c>
      <c r="AJ197" s="13">
        <f t="shared" si="20"/>
        <v>50.778065806451608</v>
      </c>
      <c r="AK197" s="13">
        <v>5.60914488103968</v>
      </c>
      <c r="AL197" s="14">
        <v>115.250244</v>
      </c>
      <c r="AM197" s="14">
        <v>107.733047</v>
      </c>
      <c r="AN197" s="14">
        <v>110.206581</v>
      </c>
      <c r="AO197" s="14">
        <v>77.644035299999999</v>
      </c>
      <c r="AP197" s="14">
        <v>111.93621091397848</v>
      </c>
      <c r="AQ197" s="14">
        <v>95.851050099999995</v>
      </c>
      <c r="AR197" s="13">
        <f t="shared" si="21"/>
        <v>103.89363050698924</v>
      </c>
      <c r="AT197" s="7">
        <v>0</v>
      </c>
      <c r="AV197" s="13">
        <v>4.6814</v>
      </c>
      <c r="AW197" s="13">
        <v>57.691630000000004</v>
      </c>
      <c r="AX197" s="13">
        <v>66.670330000000007</v>
      </c>
      <c r="AY197" s="13">
        <v>86.256489999999999</v>
      </c>
      <c r="AZ197" s="13">
        <v>89.131770000000003</v>
      </c>
      <c r="BA197" s="13">
        <v>61.649981612903225</v>
      </c>
      <c r="BB197" s="13">
        <v>87.524086559139789</v>
      </c>
      <c r="BC197" s="13">
        <f t="shared" si="22"/>
        <v>74.587034086021504</v>
      </c>
    </row>
    <row r="198" spans="1:55">
      <c r="A198" s="3"/>
      <c r="B198" s="11"/>
      <c r="C198" s="10">
        <f t="shared" ref="C198:C244" si="23">YEAR(D198)</f>
        <v>2037</v>
      </c>
      <c r="D198" s="12">
        <v>50072</v>
      </c>
      <c r="E198" s="13">
        <v>5.6424000000000003</v>
      </c>
      <c r="F198" s="13">
        <v>54.854880000000001</v>
      </c>
      <c r="G198" s="13">
        <v>55.584679999999999</v>
      </c>
      <c r="H198" s="13">
        <v>61.617240000000002</v>
      </c>
      <c r="I198" s="13">
        <v>48.131399999999999</v>
      </c>
      <c r="J198" s="13">
        <v>55.167651428571425</v>
      </c>
      <c r="K198" s="13">
        <v>55.837594285714282</v>
      </c>
      <c r="L198" s="13">
        <f t="shared" ref="L198:L244" si="24">AVERAGE(J198:K198)</f>
        <v>55.502622857142853</v>
      </c>
      <c r="M198" s="13">
        <v>5.6424335746957013</v>
      </c>
      <c r="N198" s="13">
        <v>69.948310000000006</v>
      </c>
      <c r="O198" s="13">
        <v>70.057239999999993</v>
      </c>
      <c r="P198" s="13">
        <v>77.593890000000002</v>
      </c>
      <c r="Q198" s="13">
        <v>65.259150000000005</v>
      </c>
      <c r="R198" s="13">
        <v>69.994994285714284</v>
      </c>
      <c r="S198" s="13">
        <v>72.307572857142858</v>
      </c>
      <c r="T198" s="13">
        <f t="shared" ref="T198:T244" si="25">AVERAGE(R198:S198)</f>
        <v>71.151283571428564</v>
      </c>
      <c r="U198" s="13">
        <v>7.6064665004009901</v>
      </c>
      <c r="V198" s="13">
        <v>89.807730000000006</v>
      </c>
      <c r="W198" s="13">
        <v>94.348470000000006</v>
      </c>
      <c r="X198" s="13">
        <v>94.99306</v>
      </c>
      <c r="Y198" s="13">
        <v>83.748540000000006</v>
      </c>
      <c r="Z198" s="13">
        <v>91.753761428571437</v>
      </c>
      <c r="AA198" s="13">
        <v>90.17398</v>
      </c>
      <c r="AB198" s="13">
        <f t="shared" ref="AB198:AB244" si="26">AVERAGE(Z198:AA198)</f>
        <v>90.963870714285719</v>
      </c>
      <c r="AC198" s="14">
        <v>4.2276640943147736</v>
      </c>
      <c r="AD198" s="14">
        <v>48.885060000000003</v>
      </c>
      <c r="AE198" s="14">
        <v>46.940460000000002</v>
      </c>
      <c r="AF198" s="14">
        <v>52.580820000000003</v>
      </c>
      <c r="AG198" s="14">
        <v>38.59534</v>
      </c>
      <c r="AH198" s="14">
        <v>48.051660000000005</v>
      </c>
      <c r="AI198" s="14">
        <v>46.587042857142862</v>
      </c>
      <c r="AJ198" s="13">
        <f t="shared" ref="AJ198:AJ244" si="27">AVERAGE(AH198:AI198)</f>
        <v>47.319351428571437</v>
      </c>
      <c r="AK198" s="13">
        <v>5.6424335746957013</v>
      </c>
      <c r="AL198" s="14">
        <v>98.878746000000007</v>
      </c>
      <c r="AM198" s="14">
        <v>102.349548</v>
      </c>
      <c r="AN198" s="14">
        <v>104.978134</v>
      </c>
      <c r="AO198" s="14">
        <v>89.540390000000002</v>
      </c>
      <c r="AP198" s="14">
        <v>100.36623257142857</v>
      </c>
      <c r="AQ198" s="14">
        <v>98.361958000000001</v>
      </c>
      <c r="AR198" s="13">
        <f t="shared" ref="AR198:AR244" si="28">AVERAGE(AP198:AQ198)</f>
        <v>99.364095285714285</v>
      </c>
      <c r="AT198" s="7">
        <v>0</v>
      </c>
      <c r="AV198" s="13">
        <v>4.6456</v>
      </c>
      <c r="AW198" s="13">
        <v>41.818550000000002</v>
      </c>
      <c r="AX198" s="13">
        <v>41.818550000000002</v>
      </c>
      <c r="AY198" s="13">
        <v>61.899169999999998</v>
      </c>
      <c r="AZ198" s="13">
        <v>61.899169999999998</v>
      </c>
      <c r="BA198" s="13">
        <v>41.818550000000002</v>
      </c>
      <c r="BB198" s="13">
        <v>61.899169999999991</v>
      </c>
      <c r="BC198" s="13">
        <f t="shared" si="22"/>
        <v>51.858859999999993</v>
      </c>
    </row>
    <row r="199" spans="1:55">
      <c r="A199" s="3"/>
      <c r="B199" s="11"/>
      <c r="C199" s="10">
        <f t="shared" si="23"/>
        <v>2037</v>
      </c>
      <c r="D199" s="12">
        <v>50100</v>
      </c>
      <c r="E199" s="13">
        <v>5.3428000000000004</v>
      </c>
      <c r="F199" s="13">
        <v>40.387149999999998</v>
      </c>
      <c r="G199" s="13">
        <v>49.499679999999998</v>
      </c>
      <c r="H199" s="13">
        <v>34.731430000000003</v>
      </c>
      <c r="I199" s="13">
        <v>32.930799999999998</v>
      </c>
      <c r="J199" s="13">
        <v>44.397644360699857</v>
      </c>
      <c r="K199" s="13">
        <v>33.938958923283984</v>
      </c>
      <c r="L199" s="13">
        <f t="shared" si="24"/>
        <v>39.168301641991917</v>
      </c>
      <c r="M199" s="13">
        <v>5.3428353317915045</v>
      </c>
      <c r="N199" s="13">
        <v>47.435429999999997</v>
      </c>
      <c r="O199" s="13">
        <v>61.894950000000001</v>
      </c>
      <c r="P199" s="13">
        <v>44.117739999999998</v>
      </c>
      <c r="Q199" s="13">
        <v>40.069830000000003</v>
      </c>
      <c r="R199" s="13">
        <v>53.799175679676985</v>
      </c>
      <c r="S199" s="13">
        <v>42.336223755047108</v>
      </c>
      <c r="T199" s="13">
        <f t="shared" si="25"/>
        <v>48.067699717362046</v>
      </c>
      <c r="U199" s="13">
        <v>7.2070021765287278</v>
      </c>
      <c r="V199" s="13">
        <v>59.33493</v>
      </c>
      <c r="W199" s="13">
        <v>81.219549999999998</v>
      </c>
      <c r="X199" s="13">
        <v>62.78416</v>
      </c>
      <c r="Y199" s="13">
        <v>57.976779999999998</v>
      </c>
      <c r="Z199" s="13">
        <v>68.966519152086136</v>
      </c>
      <c r="AA199" s="13">
        <v>60.668395181695828</v>
      </c>
      <c r="AB199" s="13">
        <f t="shared" si="26"/>
        <v>64.817457166890989</v>
      </c>
      <c r="AC199" s="14">
        <v>4.0112875855506314</v>
      </c>
      <c r="AD199" s="14">
        <v>34.651560000000003</v>
      </c>
      <c r="AE199" s="14">
        <v>41.510800000000003</v>
      </c>
      <c r="AF199" s="14">
        <v>26.829409999999999</v>
      </c>
      <c r="AG199" s="14">
        <v>25.373529999999999</v>
      </c>
      <c r="AH199" s="14">
        <v>37.670364145356665</v>
      </c>
      <c r="AI199" s="14">
        <v>26.188666043068643</v>
      </c>
      <c r="AJ199" s="13">
        <f t="shared" si="27"/>
        <v>31.929515094212654</v>
      </c>
      <c r="AK199" s="13">
        <v>5.3428353317915045</v>
      </c>
      <c r="AL199" s="14">
        <v>60.862648</v>
      </c>
      <c r="AM199" s="14">
        <v>87.863129999999998</v>
      </c>
      <c r="AN199" s="14">
        <v>62.031623799999998</v>
      </c>
      <c r="AO199" s="14">
        <v>57.448474900000001</v>
      </c>
      <c r="AP199" s="14">
        <v>72.745767265141311</v>
      </c>
      <c r="AQ199" s="14">
        <v>60.014544809017494</v>
      </c>
      <c r="AR199" s="13">
        <f t="shared" si="28"/>
        <v>66.380156037079402</v>
      </c>
      <c r="AT199" s="7">
        <v>0</v>
      </c>
      <c r="AV199" s="13">
        <v>4.2187000000000001</v>
      </c>
      <c r="AW199" s="13">
        <v>23.72043</v>
      </c>
      <c r="AX199" s="13">
        <v>42.939500000000002</v>
      </c>
      <c r="AY199" s="13">
        <v>29.129079999999998</v>
      </c>
      <c r="AZ199" s="13">
        <v>47.359490000000001</v>
      </c>
      <c r="BA199" s="13">
        <v>32.178890148048453</v>
      </c>
      <c r="BB199" s="13">
        <v>37.152423297442802</v>
      </c>
      <c r="BC199" s="13">
        <f t="shared" si="22"/>
        <v>34.665656722745624</v>
      </c>
    </row>
    <row r="200" spans="1:55">
      <c r="A200" s="3"/>
      <c r="B200" s="11"/>
      <c r="C200" s="10">
        <f t="shared" si="23"/>
        <v>2037</v>
      </c>
      <c r="D200" s="12">
        <v>50131</v>
      </c>
      <c r="E200" s="13">
        <v>4.9433999999999996</v>
      </c>
      <c r="F200" s="13">
        <v>26.592700000000001</v>
      </c>
      <c r="G200" s="13">
        <v>39.963259999999998</v>
      </c>
      <c r="H200" s="13">
        <v>14.94909</v>
      </c>
      <c r="I200" s="13">
        <v>17.105650000000001</v>
      </c>
      <c r="J200" s="13">
        <v>32.238047555555553</v>
      </c>
      <c r="K200" s="13">
        <v>15.859637555555555</v>
      </c>
      <c r="L200" s="13">
        <f t="shared" si="24"/>
        <v>24.048842555555552</v>
      </c>
      <c r="M200" s="13">
        <v>4.943371007919243</v>
      </c>
      <c r="N200" s="13">
        <v>30.077649999999998</v>
      </c>
      <c r="O200" s="13">
        <v>45.562629999999999</v>
      </c>
      <c r="P200" s="13">
        <v>20.425820000000002</v>
      </c>
      <c r="Q200" s="13">
        <v>23.605879999999999</v>
      </c>
      <c r="R200" s="13">
        <v>36.615752666666666</v>
      </c>
      <c r="S200" s="13">
        <v>21.768511999999998</v>
      </c>
      <c r="T200" s="13">
        <f t="shared" si="25"/>
        <v>29.192132333333333</v>
      </c>
      <c r="U200" s="13">
        <v>6.6743830780323776</v>
      </c>
      <c r="V200" s="13">
        <v>38.751719999999999</v>
      </c>
      <c r="W200" s="13">
        <v>59.353119999999997</v>
      </c>
      <c r="X200" s="13">
        <v>30.302980000000002</v>
      </c>
      <c r="Y200" s="13">
        <v>33.833379999999998</v>
      </c>
      <c r="Z200" s="13">
        <v>47.450088888888892</v>
      </c>
      <c r="AA200" s="13">
        <v>31.79359333333333</v>
      </c>
      <c r="AB200" s="13">
        <f t="shared" si="26"/>
        <v>39.62184111111111</v>
      </c>
      <c r="AC200" s="14">
        <v>3.711689342646435</v>
      </c>
      <c r="AD200" s="14">
        <v>22.90906</v>
      </c>
      <c r="AE200" s="14">
        <v>33.982120000000002</v>
      </c>
      <c r="AF200" s="14">
        <v>11.218540000000001</v>
      </c>
      <c r="AG200" s="14">
        <v>13.700139999999999</v>
      </c>
      <c r="AH200" s="14">
        <v>27.584352000000003</v>
      </c>
      <c r="AI200" s="14">
        <v>12.266326666666664</v>
      </c>
      <c r="AJ200" s="13">
        <f t="shared" si="27"/>
        <v>19.925339333333334</v>
      </c>
      <c r="AK200" s="13">
        <v>4.943371007919243</v>
      </c>
      <c r="AL200" s="14">
        <v>41.674846600000002</v>
      </c>
      <c r="AM200" s="14">
        <v>63.847152700000002</v>
      </c>
      <c r="AN200" s="14">
        <v>31.320540000000001</v>
      </c>
      <c r="AO200" s="14">
        <v>33.138225599999998</v>
      </c>
      <c r="AP200" s="14">
        <v>51.036486953333338</v>
      </c>
      <c r="AQ200" s="14">
        <v>32.08800725333333</v>
      </c>
      <c r="AR200" s="13">
        <f t="shared" si="28"/>
        <v>41.562247103333334</v>
      </c>
      <c r="AT200" s="7">
        <v>0</v>
      </c>
      <c r="AV200" s="13">
        <v>3.7330000000000001</v>
      </c>
      <c r="AW200" s="13">
        <v>13.13763</v>
      </c>
      <c r="AX200" s="13">
        <v>13.13763</v>
      </c>
      <c r="AY200" s="13">
        <v>12.31377</v>
      </c>
      <c r="AZ200" s="13">
        <v>12.31377</v>
      </c>
      <c r="BA200" s="13">
        <v>13.137630000000001</v>
      </c>
      <c r="BB200" s="13">
        <v>12.313769999999998</v>
      </c>
      <c r="BC200" s="13">
        <f t="shared" si="22"/>
        <v>12.7257</v>
      </c>
    </row>
    <row r="201" spans="1:55">
      <c r="A201" s="3"/>
      <c r="B201" s="11"/>
      <c r="C201" s="10">
        <f t="shared" si="23"/>
        <v>2037</v>
      </c>
      <c r="D201" s="12">
        <v>50161</v>
      </c>
      <c r="E201" s="13">
        <v>4.9767000000000001</v>
      </c>
      <c r="F201" s="13">
        <v>22.983360000000001</v>
      </c>
      <c r="G201" s="13">
        <v>38.793170000000003</v>
      </c>
      <c r="H201" s="13">
        <v>8.3524279999999997</v>
      </c>
      <c r="I201" s="13">
        <v>9.7071149999999999</v>
      </c>
      <c r="J201" s="13">
        <v>30.293272150537639</v>
      </c>
      <c r="K201" s="13">
        <v>8.9787886559139789</v>
      </c>
      <c r="L201" s="13">
        <f t="shared" si="24"/>
        <v>19.63603040322581</v>
      </c>
      <c r="M201" s="13">
        <v>4.9766597015752652</v>
      </c>
      <c r="N201" s="13">
        <v>26.264679999999998</v>
      </c>
      <c r="O201" s="13">
        <v>42.678809999999999</v>
      </c>
      <c r="P201" s="13">
        <v>10.264419999999999</v>
      </c>
      <c r="Q201" s="13">
        <v>11.70675</v>
      </c>
      <c r="R201" s="13">
        <v>33.854008924731183</v>
      </c>
      <c r="S201" s="13">
        <v>10.931303763440861</v>
      </c>
      <c r="T201" s="13">
        <f t="shared" si="25"/>
        <v>22.392656344086021</v>
      </c>
      <c r="U201" s="13">
        <v>6.7076717716884007</v>
      </c>
      <c r="V201" s="13">
        <v>35.433329999999998</v>
      </c>
      <c r="W201" s="13">
        <v>54.734630000000003</v>
      </c>
      <c r="X201" s="13">
        <v>17.67464</v>
      </c>
      <c r="Y201" s="13">
        <v>18.32574</v>
      </c>
      <c r="Z201" s="13">
        <v>44.357586989247316</v>
      </c>
      <c r="AA201" s="13">
        <v>17.975686236559142</v>
      </c>
      <c r="AB201" s="13">
        <f t="shared" si="26"/>
        <v>31.166636612903229</v>
      </c>
      <c r="AC201" s="14">
        <v>3.7283336894744461</v>
      </c>
      <c r="AD201" s="14">
        <v>20.96894</v>
      </c>
      <c r="AE201" s="14">
        <v>32.83896</v>
      </c>
      <c r="AF201" s="14">
        <v>7.050268</v>
      </c>
      <c r="AG201" s="14">
        <v>8.8115640000000006</v>
      </c>
      <c r="AH201" s="14">
        <v>26.457228817204307</v>
      </c>
      <c r="AI201" s="14">
        <v>7.8646306666666677</v>
      </c>
      <c r="AJ201" s="13">
        <f t="shared" si="27"/>
        <v>17.160929741935487</v>
      </c>
      <c r="AK201" s="13">
        <v>4.9766597015752652</v>
      </c>
      <c r="AL201" s="14">
        <v>39.589860000000002</v>
      </c>
      <c r="AM201" s="14">
        <v>59.461277000000003</v>
      </c>
      <c r="AN201" s="14">
        <v>19.370702699999999</v>
      </c>
      <c r="AO201" s="14">
        <v>20.638561200000002</v>
      </c>
      <c r="AP201" s="14">
        <v>48.777719473118289</v>
      </c>
      <c r="AQ201" s="14">
        <v>19.956916845161292</v>
      </c>
      <c r="AR201" s="13">
        <f t="shared" si="28"/>
        <v>34.367318159139792</v>
      </c>
      <c r="AT201" s="7">
        <v>0</v>
      </c>
      <c r="AV201" s="13">
        <v>3.7616999999999998</v>
      </c>
      <c r="AW201" s="13">
        <v>14.667400000000001</v>
      </c>
      <c r="AX201" s="13">
        <v>27.595890000000001</v>
      </c>
      <c r="AY201" s="13">
        <v>7.7665850000000001</v>
      </c>
      <c r="AZ201" s="13">
        <v>11.96547</v>
      </c>
      <c r="BA201" s="13">
        <v>20.645088924731184</v>
      </c>
      <c r="BB201" s="13">
        <v>9.7080049462365583</v>
      </c>
      <c r="BC201" s="13">
        <f t="shared" si="22"/>
        <v>15.17654693548387</v>
      </c>
    </row>
    <row r="202" spans="1:55">
      <c r="A202" s="3"/>
      <c r="B202" s="11"/>
      <c r="C202" s="10">
        <f t="shared" si="23"/>
        <v>2037</v>
      </c>
      <c r="D202" s="12">
        <v>50192</v>
      </c>
      <c r="E202" s="13">
        <v>5.0099</v>
      </c>
      <c r="F202" s="13">
        <v>41.738939999999999</v>
      </c>
      <c r="G202" s="13">
        <v>50.81532</v>
      </c>
      <c r="H202" s="13">
        <v>23.148430000000001</v>
      </c>
      <c r="I202" s="13">
        <v>16.118010000000002</v>
      </c>
      <c r="J202" s="13">
        <v>45.571189333333336</v>
      </c>
      <c r="K202" s="13">
        <v>20.180030444444444</v>
      </c>
      <c r="L202" s="13">
        <f t="shared" si="24"/>
        <v>32.875609888888889</v>
      </c>
      <c r="M202" s="13">
        <v>5.0099483952312864</v>
      </c>
      <c r="N202" s="13">
        <v>52.63646</v>
      </c>
      <c r="O202" s="13">
        <v>60.36101</v>
      </c>
      <c r="P202" s="13">
        <v>34.133679999999998</v>
      </c>
      <c r="Q202" s="13">
        <v>21.63213</v>
      </c>
      <c r="R202" s="13">
        <v>55.897936666666666</v>
      </c>
      <c r="S202" s="13">
        <v>28.855247777777777</v>
      </c>
      <c r="T202" s="13">
        <f t="shared" si="25"/>
        <v>42.376592222222222</v>
      </c>
      <c r="U202" s="13">
        <v>6.7576048121724321</v>
      </c>
      <c r="V202" s="13">
        <v>67.459950000000006</v>
      </c>
      <c r="W202" s="13">
        <v>75.193849999999998</v>
      </c>
      <c r="X202" s="13">
        <v>48.910339999999998</v>
      </c>
      <c r="Y202" s="13">
        <v>36.452120000000001</v>
      </c>
      <c r="Z202" s="13">
        <v>70.725374444444441</v>
      </c>
      <c r="AA202" s="13">
        <v>43.650202666666665</v>
      </c>
      <c r="AB202" s="13">
        <f t="shared" si="26"/>
        <v>57.187788555555557</v>
      </c>
      <c r="AC202" s="14">
        <v>3.7616223831304674</v>
      </c>
      <c r="AD202" s="14">
        <v>33.746830000000003</v>
      </c>
      <c r="AE202" s="14">
        <v>46.146659999999997</v>
      </c>
      <c r="AF202" s="14">
        <v>17.051539999999999</v>
      </c>
      <c r="AG202" s="14">
        <v>12.84027</v>
      </c>
      <c r="AH202" s="14">
        <v>38.982313777777776</v>
      </c>
      <c r="AI202" s="14">
        <v>15.273448222222221</v>
      </c>
      <c r="AJ202" s="13">
        <f t="shared" si="27"/>
        <v>27.127880999999999</v>
      </c>
      <c r="AK202" s="13">
        <v>5.0099483952312864</v>
      </c>
      <c r="AL202" s="14">
        <v>71.734999999999999</v>
      </c>
      <c r="AM202" s="14">
        <v>82.575239999999994</v>
      </c>
      <c r="AN202" s="14">
        <v>50.663207999999997</v>
      </c>
      <c r="AO202" s="14">
        <v>39.596096000000003</v>
      </c>
      <c r="AP202" s="14">
        <v>76.311990222222221</v>
      </c>
      <c r="AQ202" s="14">
        <v>45.990427377777777</v>
      </c>
      <c r="AR202" s="13">
        <f t="shared" si="28"/>
        <v>61.151208799999999</v>
      </c>
      <c r="AT202" s="7">
        <v>0</v>
      </c>
      <c r="AV202" s="13">
        <v>3.7812000000000001</v>
      </c>
      <c r="AW202" s="13">
        <v>34.814779999999999</v>
      </c>
      <c r="AX202" s="13">
        <v>34.814779999999999</v>
      </c>
      <c r="AY202" s="13">
        <v>4.8285739999999997</v>
      </c>
      <c r="AZ202" s="13">
        <v>4.8285739999999997</v>
      </c>
      <c r="BA202" s="13">
        <v>34.814779999999999</v>
      </c>
      <c r="BB202" s="13">
        <v>4.8285739999999997</v>
      </c>
      <c r="BC202" s="13">
        <f t="shared" si="22"/>
        <v>19.821677000000001</v>
      </c>
    </row>
    <row r="203" spans="1:55">
      <c r="A203" s="3"/>
      <c r="B203" s="11"/>
      <c r="C203" s="10">
        <f t="shared" si="23"/>
        <v>2037</v>
      </c>
      <c r="D203" s="12">
        <v>50222</v>
      </c>
      <c r="E203" s="13">
        <v>5.2595999999999998</v>
      </c>
      <c r="F203" s="13">
        <v>182.6242</v>
      </c>
      <c r="G203" s="13">
        <v>65.377619999999993</v>
      </c>
      <c r="H203" s="13">
        <v>118.9671</v>
      </c>
      <c r="I203" s="13">
        <v>30.029170000000001</v>
      </c>
      <c r="J203" s="13">
        <v>130.93484752688173</v>
      </c>
      <c r="K203" s="13">
        <v>79.757905053763437</v>
      </c>
      <c r="L203" s="13">
        <f t="shared" si="24"/>
        <v>105.34637629032258</v>
      </c>
      <c r="M203" s="13">
        <v>5.2596135976514509</v>
      </c>
      <c r="N203" s="13">
        <v>182.26259999999999</v>
      </c>
      <c r="O203" s="13">
        <v>73.35915</v>
      </c>
      <c r="P203" s="13">
        <v>142.2912</v>
      </c>
      <c r="Q203" s="13">
        <v>37.490920000000003</v>
      </c>
      <c r="R203" s="13">
        <v>134.25140161290321</v>
      </c>
      <c r="S203" s="13">
        <v>96.088926021505387</v>
      </c>
      <c r="T203" s="13">
        <f t="shared" si="25"/>
        <v>115.1701638172043</v>
      </c>
      <c r="U203" s="13">
        <v>7.0904917487326511</v>
      </c>
      <c r="V203" s="13">
        <v>186.07140000000001</v>
      </c>
      <c r="W203" s="13">
        <v>91.828479999999999</v>
      </c>
      <c r="X203" s="13">
        <v>154.96860000000001</v>
      </c>
      <c r="Y203" s="13">
        <v>54.702539999999999</v>
      </c>
      <c r="Z203" s="13">
        <v>144.52344602150538</v>
      </c>
      <c r="AA203" s="13">
        <v>110.76528322580647</v>
      </c>
      <c r="AB203" s="13">
        <f t="shared" si="26"/>
        <v>127.64436462365592</v>
      </c>
      <c r="AC203" s="14">
        <v>3.9447101982385879</v>
      </c>
      <c r="AD203" s="14">
        <v>163</v>
      </c>
      <c r="AE203" s="14">
        <v>58.456740000000003</v>
      </c>
      <c r="AF203" s="14">
        <v>110.8155</v>
      </c>
      <c r="AG203" s="14">
        <v>23.901700000000002</v>
      </c>
      <c r="AH203" s="14">
        <v>116.91103591397849</v>
      </c>
      <c r="AI203" s="14">
        <v>72.498663440860227</v>
      </c>
      <c r="AJ203" s="13">
        <f t="shared" si="27"/>
        <v>94.704849677419361</v>
      </c>
      <c r="AK203" s="13">
        <v>5.2596135976514509</v>
      </c>
      <c r="AL203" s="14">
        <v>184.05093400000001</v>
      </c>
      <c r="AM203" s="14">
        <v>101.67400000000001</v>
      </c>
      <c r="AN203" s="14">
        <v>150.999573</v>
      </c>
      <c r="AO203" s="14">
        <v>59.829196899999999</v>
      </c>
      <c r="AP203" s="14">
        <v>147.73422116129032</v>
      </c>
      <c r="AQ203" s="14">
        <v>110.80618138602151</v>
      </c>
      <c r="AR203" s="13">
        <f t="shared" si="28"/>
        <v>129.27020127365591</v>
      </c>
      <c r="AT203" s="7">
        <v>0</v>
      </c>
      <c r="AV203" s="13">
        <v>3.9335</v>
      </c>
      <c r="AW203" s="13">
        <v>134.35890000000001</v>
      </c>
      <c r="AX203" s="13">
        <v>76.929850000000002</v>
      </c>
      <c r="AY203" s="13">
        <v>55.108550000000001</v>
      </c>
      <c r="AZ203" s="13">
        <v>44.588030000000003</v>
      </c>
      <c r="BA203" s="13">
        <v>109.04071666666668</v>
      </c>
      <c r="BB203" s="13">
        <v>50.470471290322585</v>
      </c>
      <c r="BC203" s="13">
        <f t="shared" si="22"/>
        <v>79.75559397849463</v>
      </c>
    </row>
    <row r="204" spans="1:55">
      <c r="A204" s="3"/>
      <c r="B204" s="11"/>
      <c r="C204" s="10">
        <f t="shared" si="23"/>
        <v>2037</v>
      </c>
      <c r="D204" s="12">
        <v>50253</v>
      </c>
      <c r="E204" s="13">
        <v>5.4093999999999998</v>
      </c>
      <c r="F204" s="13">
        <v>190.9196</v>
      </c>
      <c r="G204" s="13">
        <v>94.760940000000005</v>
      </c>
      <c r="H204" s="13">
        <v>153.34780000000001</v>
      </c>
      <c r="I204" s="13">
        <v>53.28904</v>
      </c>
      <c r="J204" s="13">
        <v>148.5270724731183</v>
      </c>
      <c r="K204" s="13">
        <v>109.23587354838709</v>
      </c>
      <c r="L204" s="13">
        <f t="shared" si="24"/>
        <v>128.8814730107527</v>
      </c>
      <c r="M204" s="13">
        <v>5.4094127191035488</v>
      </c>
      <c r="N204" s="13">
        <v>203.16460000000001</v>
      </c>
      <c r="O204" s="13">
        <v>94.761139999999997</v>
      </c>
      <c r="P204" s="13">
        <v>182.31549999999999</v>
      </c>
      <c r="Q204" s="13">
        <v>65.29298</v>
      </c>
      <c r="R204" s="13">
        <v>155.37382731182797</v>
      </c>
      <c r="S204" s="13">
        <v>130.72492666666665</v>
      </c>
      <c r="T204" s="13">
        <f t="shared" si="25"/>
        <v>143.04937698924732</v>
      </c>
      <c r="U204" s="13">
        <v>7.3068682574967925</v>
      </c>
      <c r="V204" s="13">
        <v>208.22229999999999</v>
      </c>
      <c r="W204" s="13">
        <v>106.71469999999999</v>
      </c>
      <c r="X204" s="13">
        <v>189.59610000000001</v>
      </c>
      <c r="Y204" s="13">
        <v>82.015259999999998</v>
      </c>
      <c r="Z204" s="13">
        <v>163.47163763440858</v>
      </c>
      <c r="AA204" s="13">
        <v>142.16798774193549</v>
      </c>
      <c r="AB204" s="13">
        <f t="shared" si="26"/>
        <v>152.81981268817202</v>
      </c>
      <c r="AC204" s="14">
        <v>4.0612206260346637</v>
      </c>
      <c r="AD204" s="14">
        <v>177.3477</v>
      </c>
      <c r="AE204" s="14">
        <v>81.602530000000002</v>
      </c>
      <c r="AF204" s="14">
        <v>140.94149999999999</v>
      </c>
      <c r="AG204" s="14">
        <v>42.592779999999998</v>
      </c>
      <c r="AH204" s="14">
        <v>135.13746376344088</v>
      </c>
      <c r="AI204" s="14">
        <v>97.583462150537613</v>
      </c>
      <c r="AJ204" s="13">
        <f t="shared" si="27"/>
        <v>116.36046295698924</v>
      </c>
      <c r="AK204" s="13">
        <v>5.4094127191035488</v>
      </c>
      <c r="AL204" s="14">
        <v>210.79563899999999</v>
      </c>
      <c r="AM204" s="14">
        <v>118.87245900000001</v>
      </c>
      <c r="AN204" s="14">
        <v>189.6371</v>
      </c>
      <c r="AO204" s="14">
        <v>80.72869</v>
      </c>
      <c r="AP204" s="14">
        <v>170.27036609677421</v>
      </c>
      <c r="AQ204" s="14">
        <v>141.62371494623656</v>
      </c>
      <c r="AR204" s="13">
        <f t="shared" si="28"/>
        <v>155.94704052150539</v>
      </c>
      <c r="AT204" s="7">
        <v>0</v>
      </c>
      <c r="AV204" s="13">
        <v>4.0778999999999996</v>
      </c>
      <c r="AW204" s="13">
        <v>140.22669999999999</v>
      </c>
      <c r="AX204" s="13">
        <v>140.22669999999999</v>
      </c>
      <c r="AY204" s="13">
        <v>88.923310000000001</v>
      </c>
      <c r="AZ204" s="13">
        <v>88.923310000000001</v>
      </c>
      <c r="BA204" s="13">
        <v>140.22669999999999</v>
      </c>
      <c r="BB204" s="13">
        <v>88.923310000000001</v>
      </c>
      <c r="BC204" s="13">
        <f t="shared" si="22"/>
        <v>114.575005</v>
      </c>
    </row>
    <row r="205" spans="1:55">
      <c r="A205" s="3"/>
      <c r="B205" s="11"/>
      <c r="C205" s="10">
        <f t="shared" si="23"/>
        <v>2037</v>
      </c>
      <c r="D205" s="12">
        <v>50284</v>
      </c>
      <c r="E205" s="13">
        <v>5.1929999999999996</v>
      </c>
      <c r="F205" s="13">
        <v>81.287970000000001</v>
      </c>
      <c r="G205" s="13">
        <v>67.245329999999996</v>
      </c>
      <c r="H205" s="13">
        <v>50.679789999999997</v>
      </c>
      <c r="I205" s="13">
        <v>35.443179999999998</v>
      </c>
      <c r="J205" s="13">
        <v>75.046796666666665</v>
      </c>
      <c r="K205" s="13">
        <v>43.907963333333335</v>
      </c>
      <c r="L205" s="13">
        <f t="shared" si="24"/>
        <v>59.477379999999997</v>
      </c>
      <c r="M205" s="13">
        <v>5.1930362103394065</v>
      </c>
      <c r="N205" s="13">
        <v>97.603459999999998</v>
      </c>
      <c r="O205" s="13">
        <v>83.627600000000001</v>
      </c>
      <c r="P205" s="13">
        <v>71.163589999999999</v>
      </c>
      <c r="Q205" s="13">
        <v>44.493319999999997</v>
      </c>
      <c r="R205" s="13">
        <v>91.391966666666661</v>
      </c>
      <c r="S205" s="13">
        <v>59.310136666666672</v>
      </c>
      <c r="T205" s="13">
        <f t="shared" si="25"/>
        <v>75.351051666666663</v>
      </c>
      <c r="U205" s="13">
        <v>7.0072700145925966</v>
      </c>
      <c r="V205" s="13">
        <v>113.8659</v>
      </c>
      <c r="W205" s="13">
        <v>96.074749999999995</v>
      </c>
      <c r="X205" s="13">
        <v>93.173159999999996</v>
      </c>
      <c r="Y205" s="13">
        <v>62.027290000000001</v>
      </c>
      <c r="Z205" s="13">
        <v>105.95872222222222</v>
      </c>
      <c r="AA205" s="13">
        <v>79.33055111111112</v>
      </c>
      <c r="AB205" s="13">
        <f t="shared" si="26"/>
        <v>92.644636666666671</v>
      </c>
      <c r="AC205" s="14">
        <v>3.8947771577545547</v>
      </c>
      <c r="AD205" s="14">
        <v>73.744500000000002</v>
      </c>
      <c r="AE205" s="14">
        <v>59.47316</v>
      </c>
      <c r="AF205" s="14">
        <v>43.193809999999999</v>
      </c>
      <c r="AG205" s="14">
        <v>27.86449</v>
      </c>
      <c r="AH205" s="14">
        <v>67.40168222222222</v>
      </c>
      <c r="AI205" s="14">
        <v>36.380778888888891</v>
      </c>
      <c r="AJ205" s="13">
        <f t="shared" si="27"/>
        <v>51.891230555555552</v>
      </c>
      <c r="AK205" s="13">
        <v>5.1930362103394065</v>
      </c>
      <c r="AL205" s="14">
        <v>124.126</v>
      </c>
      <c r="AM205" s="14">
        <v>110.429642</v>
      </c>
      <c r="AN205" s="14">
        <v>99.930719999999994</v>
      </c>
      <c r="AO205" s="14">
        <v>68.81335</v>
      </c>
      <c r="AP205" s="14">
        <v>118.03872977777777</v>
      </c>
      <c r="AQ205" s="14">
        <v>86.100777777777779</v>
      </c>
      <c r="AR205" s="13">
        <f t="shared" si="28"/>
        <v>102.06975377777778</v>
      </c>
      <c r="AT205" s="7">
        <v>0</v>
      </c>
      <c r="AV205" s="13">
        <v>4.0004999999999997</v>
      </c>
      <c r="AW205" s="13">
        <v>110.48650000000001</v>
      </c>
      <c r="AX205" s="13">
        <v>76.600930000000005</v>
      </c>
      <c r="AY205" s="13">
        <v>80.537649999999999</v>
      </c>
      <c r="AZ205" s="13">
        <v>70.956969999999998</v>
      </c>
      <c r="BA205" s="13">
        <v>95.426246666666671</v>
      </c>
      <c r="BB205" s="13">
        <v>76.279570000000007</v>
      </c>
      <c r="BC205" s="13">
        <f t="shared" si="22"/>
        <v>85.852908333333346</v>
      </c>
    </row>
    <row r="206" spans="1:55">
      <c r="A206" s="3"/>
      <c r="B206" s="11"/>
      <c r="C206" s="10">
        <f t="shared" si="23"/>
        <v>2037</v>
      </c>
      <c r="D206" s="12">
        <v>50314</v>
      </c>
      <c r="E206" s="13">
        <v>5.1764000000000001</v>
      </c>
      <c r="F206" s="13">
        <v>56.814329999999998</v>
      </c>
      <c r="G206" s="13">
        <v>54.944070000000004</v>
      </c>
      <c r="H206" s="13">
        <v>50.664090000000002</v>
      </c>
      <c r="I206" s="13">
        <v>40.658569999999997</v>
      </c>
      <c r="J206" s="13">
        <v>56.030027419354838</v>
      </c>
      <c r="K206" s="13">
        <v>46.468226774193546</v>
      </c>
      <c r="L206" s="13">
        <f t="shared" si="24"/>
        <v>51.249127096774188</v>
      </c>
      <c r="M206" s="13">
        <v>5.1763918635113955</v>
      </c>
      <c r="N206" s="13">
        <v>75.038089999999997</v>
      </c>
      <c r="O206" s="13">
        <v>72.414789999999996</v>
      </c>
      <c r="P206" s="13">
        <v>69.563839999999999</v>
      </c>
      <c r="Q206" s="13">
        <v>52.32846</v>
      </c>
      <c r="R206" s="13">
        <v>73.937996451612904</v>
      </c>
      <c r="S206" s="13">
        <v>62.336099999999995</v>
      </c>
      <c r="T206" s="13">
        <f t="shared" si="25"/>
        <v>68.137048225806453</v>
      </c>
      <c r="U206" s="13">
        <v>6.9906256677645864</v>
      </c>
      <c r="V206" s="13">
        <v>98.1815</v>
      </c>
      <c r="W206" s="13">
        <v>95.724789999999999</v>
      </c>
      <c r="X206" s="13">
        <v>93.143709999999999</v>
      </c>
      <c r="Y206" s="13">
        <v>72.185890000000001</v>
      </c>
      <c r="Z206" s="13">
        <v>97.151266774193559</v>
      </c>
      <c r="AA206" s="13">
        <v>84.354946774193536</v>
      </c>
      <c r="AB206" s="13">
        <f t="shared" si="26"/>
        <v>90.753106774193554</v>
      </c>
      <c r="AC206" s="14">
        <v>3.878132810926544</v>
      </c>
      <c r="AD206" s="14">
        <v>49.904519999999998</v>
      </c>
      <c r="AE206" s="14">
        <v>47.57544</v>
      </c>
      <c r="AF206" s="14">
        <v>41.639989999999997</v>
      </c>
      <c r="AG206" s="14">
        <v>32.555019999999999</v>
      </c>
      <c r="AH206" s="14">
        <v>48.927809032258068</v>
      </c>
      <c r="AI206" s="14">
        <v>37.830163870967738</v>
      </c>
      <c r="AJ206" s="13">
        <f t="shared" si="27"/>
        <v>43.378986451612903</v>
      </c>
      <c r="AK206" s="13">
        <v>5.1763918635113955</v>
      </c>
      <c r="AL206" s="14">
        <v>108.695206</v>
      </c>
      <c r="AM206" s="14">
        <v>107.24968</v>
      </c>
      <c r="AN206" s="14">
        <v>100.480667</v>
      </c>
      <c r="AO206" s="14">
        <v>77.416046100000003</v>
      </c>
      <c r="AP206" s="14">
        <v>108.08901767741936</v>
      </c>
      <c r="AQ206" s="14">
        <v>90.808406622580634</v>
      </c>
      <c r="AR206" s="13">
        <f t="shared" si="28"/>
        <v>99.448712150000006</v>
      </c>
      <c r="AT206" s="7">
        <v>0</v>
      </c>
      <c r="AV206" s="13">
        <v>4.0395000000000003</v>
      </c>
      <c r="AW206" s="13">
        <v>36.201270000000001</v>
      </c>
      <c r="AX206" s="13">
        <v>36.201270000000001</v>
      </c>
      <c r="AY206" s="13">
        <v>48.185009999999998</v>
      </c>
      <c r="AZ206" s="13">
        <v>48.185009999999998</v>
      </c>
      <c r="BA206" s="13">
        <v>36.201270000000001</v>
      </c>
      <c r="BB206" s="13">
        <v>48.185009999999991</v>
      </c>
      <c r="BC206" s="13">
        <f t="shared" si="22"/>
        <v>42.19314</v>
      </c>
    </row>
    <row r="207" spans="1:55">
      <c r="A207" s="3"/>
      <c r="B207" s="11"/>
      <c r="C207" s="10">
        <f t="shared" si="23"/>
        <v>2037</v>
      </c>
      <c r="D207" s="12">
        <v>50345</v>
      </c>
      <c r="E207" s="13">
        <v>5.4093999999999998</v>
      </c>
      <c r="F207" s="13">
        <v>58.075800000000001</v>
      </c>
      <c r="G207" s="13">
        <v>56.222580000000001</v>
      </c>
      <c r="H207" s="13">
        <v>53.31617</v>
      </c>
      <c r="I207" s="13">
        <v>44.723329999999997</v>
      </c>
      <c r="J207" s="13">
        <v>57.209593148404984</v>
      </c>
      <c r="K207" s="13">
        <v>49.299821761442438</v>
      </c>
      <c r="L207" s="13">
        <f t="shared" si="24"/>
        <v>53.254707454923711</v>
      </c>
      <c r="M207" s="13">
        <v>5.4094127191035488</v>
      </c>
      <c r="N207" s="13">
        <v>74.078950000000006</v>
      </c>
      <c r="O207" s="13">
        <v>71.450659999999999</v>
      </c>
      <c r="P207" s="13">
        <v>71.157619999999994</v>
      </c>
      <c r="Q207" s="13">
        <v>56.37764</v>
      </c>
      <c r="R207" s="13">
        <v>72.850470485436887</v>
      </c>
      <c r="S207" s="13">
        <v>64.249363051317616</v>
      </c>
      <c r="T207" s="13">
        <f t="shared" si="25"/>
        <v>68.549916768377244</v>
      </c>
      <c r="U207" s="13">
        <v>7.3068682574967925</v>
      </c>
      <c r="V207" s="13">
        <v>96.05274</v>
      </c>
      <c r="W207" s="13">
        <v>95.927000000000007</v>
      </c>
      <c r="X207" s="13">
        <v>94.591999999999999</v>
      </c>
      <c r="Y207" s="13">
        <v>75.42577</v>
      </c>
      <c r="Z207" s="13">
        <v>95.993968321775299</v>
      </c>
      <c r="AA207" s="13">
        <v>85.633581816920938</v>
      </c>
      <c r="AB207" s="13">
        <f t="shared" si="26"/>
        <v>90.813775069348111</v>
      </c>
      <c r="AC207" s="14">
        <v>4.0612206260346637</v>
      </c>
      <c r="AD207" s="14">
        <v>51.968380000000003</v>
      </c>
      <c r="AE207" s="14">
        <v>48.879440000000002</v>
      </c>
      <c r="AF207" s="14">
        <v>44.92727</v>
      </c>
      <c r="AG207" s="14">
        <v>36.825949999999999</v>
      </c>
      <c r="AH207" s="14">
        <v>50.524589736477111</v>
      </c>
      <c r="AI207" s="14">
        <v>41.140661345353678</v>
      </c>
      <c r="AJ207" s="13">
        <f t="shared" si="27"/>
        <v>45.832625540915394</v>
      </c>
      <c r="AK207" s="13">
        <v>5.4094127191035488</v>
      </c>
      <c r="AL207" s="14">
        <v>105.994553</v>
      </c>
      <c r="AM207" s="14">
        <v>107.59788500000001</v>
      </c>
      <c r="AN207" s="14">
        <v>102.18369300000001</v>
      </c>
      <c r="AO207" s="14">
        <v>82.813034099999996</v>
      </c>
      <c r="AP207" s="14">
        <v>106.74396060610263</v>
      </c>
      <c r="AQ207" s="14">
        <v>93.129723444798898</v>
      </c>
      <c r="AR207" s="13">
        <f t="shared" si="28"/>
        <v>99.936842025450773</v>
      </c>
      <c r="AT207" s="7">
        <v>0</v>
      </c>
      <c r="AV207" s="13">
        <v>4.3887999999999998</v>
      </c>
      <c r="AW207" s="13">
        <v>37.828650000000003</v>
      </c>
      <c r="AX207" s="13">
        <v>51.434620000000002</v>
      </c>
      <c r="AY207" s="13">
        <v>57.691839999999999</v>
      </c>
      <c r="AZ207" s="13">
        <v>68.811199999999999</v>
      </c>
      <c r="BA207" s="13">
        <v>44.188167184466018</v>
      </c>
      <c r="BB207" s="13">
        <v>62.889099805825232</v>
      </c>
      <c r="BC207" s="13">
        <f t="shared" si="22"/>
        <v>53.538633495145625</v>
      </c>
    </row>
    <row r="208" spans="1:55">
      <c r="A208" s="3"/>
      <c r="B208" s="11"/>
      <c r="C208" s="10">
        <f t="shared" si="23"/>
        <v>2037</v>
      </c>
      <c r="D208" s="12">
        <v>50375</v>
      </c>
      <c r="E208" s="13">
        <v>5.6424000000000003</v>
      </c>
      <c r="F208" s="13">
        <v>63.78989</v>
      </c>
      <c r="G208" s="13">
        <v>60.172730000000001</v>
      </c>
      <c r="H208" s="13">
        <v>71.531279999999995</v>
      </c>
      <c r="I208" s="13">
        <v>51.28078</v>
      </c>
      <c r="J208" s="13">
        <v>62.195228064516122</v>
      </c>
      <c r="K208" s="13">
        <v>62.603640215053765</v>
      </c>
      <c r="L208" s="13">
        <f t="shared" si="24"/>
        <v>62.399434139784944</v>
      </c>
      <c r="M208" s="13">
        <v>5.6424335746957013</v>
      </c>
      <c r="N208" s="13">
        <v>82.517139999999998</v>
      </c>
      <c r="O208" s="13">
        <v>76.80547</v>
      </c>
      <c r="P208" s="13">
        <v>84.072429999999997</v>
      </c>
      <c r="Q208" s="13">
        <v>65.697299999999998</v>
      </c>
      <c r="R208" s="13">
        <v>79.999091935483861</v>
      </c>
      <c r="S208" s="13">
        <v>75.971566236559141</v>
      </c>
      <c r="T208" s="13">
        <f t="shared" si="25"/>
        <v>77.985329086021494</v>
      </c>
      <c r="U208" s="13">
        <v>7.6064665004009901</v>
      </c>
      <c r="V208" s="13">
        <v>108.1671</v>
      </c>
      <c r="W208" s="13">
        <v>103.19499999999999</v>
      </c>
      <c r="X208" s="13">
        <v>100.7784</v>
      </c>
      <c r="Y208" s="13">
        <v>86.909800000000004</v>
      </c>
      <c r="Z208" s="13">
        <v>105.97509892473117</v>
      </c>
      <c r="AA208" s="13">
        <v>94.664286021505376</v>
      </c>
      <c r="AB208" s="13">
        <f t="shared" si="26"/>
        <v>100.31969247311827</v>
      </c>
      <c r="AC208" s="14">
        <v>4.2276640943147736</v>
      </c>
      <c r="AD208" s="14">
        <v>55.51173</v>
      </c>
      <c r="AE208" s="14">
        <v>50.962989999999998</v>
      </c>
      <c r="AF208" s="14">
        <v>61.740630000000003</v>
      </c>
      <c r="AG208" s="14">
        <v>41.910690000000002</v>
      </c>
      <c r="AH208" s="14">
        <v>53.506371505376336</v>
      </c>
      <c r="AI208" s="14">
        <v>52.998398387096778</v>
      </c>
      <c r="AJ208" s="13">
        <f t="shared" si="27"/>
        <v>53.25238494623656</v>
      </c>
      <c r="AK208" s="13">
        <v>5.6424335746957013</v>
      </c>
      <c r="AL208" s="14">
        <v>118.42868799999999</v>
      </c>
      <c r="AM208" s="14">
        <v>113.074341</v>
      </c>
      <c r="AN208" s="14">
        <v>113.387016</v>
      </c>
      <c r="AO208" s="14">
        <v>91.851104699999993</v>
      </c>
      <c r="AP208" s="14">
        <v>116.06816943010752</v>
      </c>
      <c r="AQ208" s="14">
        <v>103.89268951290322</v>
      </c>
      <c r="AR208" s="13">
        <f t="shared" si="28"/>
        <v>109.98042947150537</v>
      </c>
      <c r="AT208" s="7">
        <v>0</v>
      </c>
      <c r="AV208" s="13">
        <v>4.7203999999999997</v>
      </c>
      <c r="AW208" s="13">
        <v>49.44914</v>
      </c>
      <c r="AX208" s="13">
        <v>49.44914</v>
      </c>
      <c r="AY208" s="13">
        <v>69.025260000000003</v>
      </c>
      <c r="AZ208" s="13">
        <v>69.025260000000003</v>
      </c>
      <c r="BA208" s="13">
        <v>49.44914</v>
      </c>
      <c r="BB208" s="13">
        <v>69.025260000000003</v>
      </c>
      <c r="BC208" s="13">
        <f t="shared" si="22"/>
        <v>59.237200000000001</v>
      </c>
    </row>
    <row r="209" spans="1:55">
      <c r="A209" s="3"/>
      <c r="B209" s="11"/>
      <c r="C209" s="10">
        <f t="shared" si="23"/>
        <v>2038</v>
      </c>
      <c r="D209" s="12">
        <v>50406</v>
      </c>
      <c r="E209" s="13">
        <v>5.6871</v>
      </c>
      <c r="F209" s="13">
        <v>64.477819999999994</v>
      </c>
      <c r="G209" s="13">
        <v>59.603340000000003</v>
      </c>
      <c r="H209" s="13">
        <v>64.574510000000004</v>
      </c>
      <c r="I209" s="13">
        <v>44.881839999999997</v>
      </c>
      <c r="J209" s="13">
        <v>62.224028172043006</v>
      </c>
      <c r="K209" s="13">
        <v>55.469296989247319</v>
      </c>
      <c r="L209" s="13">
        <f t="shared" si="24"/>
        <v>58.846662580645159</v>
      </c>
      <c r="M209" s="13">
        <v>5.6870737128884254</v>
      </c>
      <c r="N209" s="13">
        <v>83.460880000000003</v>
      </c>
      <c r="O209" s="13">
        <v>76.297039999999996</v>
      </c>
      <c r="P209" s="13">
        <v>80.721689999999995</v>
      </c>
      <c r="Q209" s="13">
        <v>56.448569999999997</v>
      </c>
      <c r="R209" s="13">
        <v>80.148566881720427</v>
      </c>
      <c r="S209" s="13">
        <v>69.49863451612903</v>
      </c>
      <c r="T209" s="13">
        <f t="shared" si="25"/>
        <v>74.823600698924736</v>
      </c>
      <c r="U209" s="13">
        <v>7.5600620614444951</v>
      </c>
      <c r="V209" s="13">
        <v>103.8959</v>
      </c>
      <c r="W209" s="13">
        <v>98.569659999999999</v>
      </c>
      <c r="X209" s="13">
        <v>98.161929999999998</v>
      </c>
      <c r="Y209" s="13">
        <v>71.443349999999995</v>
      </c>
      <c r="Z209" s="13">
        <v>101.43322989247311</v>
      </c>
      <c r="AA209" s="13">
        <v>85.80817795698924</v>
      </c>
      <c r="AB209" s="13">
        <f t="shared" si="26"/>
        <v>93.620703924731174</v>
      </c>
      <c r="AC209" s="14">
        <v>4.1886830340435708</v>
      </c>
      <c r="AD209" s="14">
        <v>55.074860000000001</v>
      </c>
      <c r="AE209" s="14">
        <v>50.211500000000001</v>
      </c>
      <c r="AF209" s="14">
        <v>54.159239999999997</v>
      </c>
      <c r="AG209" s="14">
        <v>35.787730000000003</v>
      </c>
      <c r="AH209" s="14">
        <v>52.826209677419357</v>
      </c>
      <c r="AI209" s="14">
        <v>45.664885913978495</v>
      </c>
      <c r="AJ209" s="13">
        <f t="shared" si="27"/>
        <v>49.245547795698926</v>
      </c>
      <c r="AK209" s="13">
        <v>5.6870737128884254</v>
      </c>
      <c r="AL209" s="14">
        <v>117.03463000000001</v>
      </c>
      <c r="AM209" s="14">
        <v>108.38885500000001</v>
      </c>
      <c r="AN209" s="14">
        <v>111.019493</v>
      </c>
      <c r="AO209" s="14">
        <v>77.325980000000001</v>
      </c>
      <c r="AP209" s="14">
        <v>113.03712112903227</v>
      </c>
      <c r="AQ209" s="14">
        <v>95.44077193548388</v>
      </c>
      <c r="AR209" s="13">
        <f t="shared" si="28"/>
        <v>104.23894653225807</v>
      </c>
      <c r="AT209" s="7">
        <v>0</v>
      </c>
      <c r="AV209" s="13">
        <v>4.9204999999999997</v>
      </c>
      <c r="AW209" s="13">
        <v>57.483699999999999</v>
      </c>
      <c r="AX209" s="13">
        <v>69.584819999999993</v>
      </c>
      <c r="AY209" s="13">
        <v>86.145219999999995</v>
      </c>
      <c r="AZ209" s="13">
        <v>90.322850000000003</v>
      </c>
      <c r="BA209" s="13">
        <v>63.078841505376339</v>
      </c>
      <c r="BB209" s="13">
        <v>88.076812365591394</v>
      </c>
      <c r="BC209" s="13">
        <f t="shared" si="22"/>
        <v>75.57782693548387</v>
      </c>
    </row>
    <row r="210" spans="1:55">
      <c r="A210" s="3"/>
      <c r="B210" s="11"/>
      <c r="C210" s="10">
        <f t="shared" si="23"/>
        <v>2038</v>
      </c>
      <c r="D210" s="12">
        <v>50437</v>
      </c>
      <c r="E210" s="13">
        <v>5.7041000000000004</v>
      </c>
      <c r="F210" s="13">
        <v>55.038519999999998</v>
      </c>
      <c r="G210" s="13">
        <v>56.562800000000003</v>
      </c>
      <c r="H210" s="13">
        <v>61.470880000000001</v>
      </c>
      <c r="I210" s="13">
        <v>48.124180000000003</v>
      </c>
      <c r="J210" s="13">
        <v>55.691782857142854</v>
      </c>
      <c r="K210" s="13">
        <v>55.750865714285716</v>
      </c>
      <c r="L210" s="13">
        <f t="shared" si="24"/>
        <v>55.721324285714289</v>
      </c>
      <c r="M210" s="13">
        <v>5.7041008796934811</v>
      </c>
      <c r="N210" s="13">
        <v>71.023840000000007</v>
      </c>
      <c r="O210" s="13">
        <v>71.567939999999993</v>
      </c>
      <c r="P210" s="13">
        <v>78.305250000000001</v>
      </c>
      <c r="Q210" s="13">
        <v>64.373760000000004</v>
      </c>
      <c r="R210" s="13">
        <v>71.257025714285717</v>
      </c>
      <c r="S210" s="13">
        <v>72.334611428571435</v>
      </c>
      <c r="T210" s="13">
        <f t="shared" si="25"/>
        <v>71.795818571428583</v>
      </c>
      <c r="U210" s="13">
        <v>7.5770892282495499</v>
      </c>
      <c r="V210" s="13">
        <v>87.923959999999994</v>
      </c>
      <c r="W210" s="13">
        <v>94.87612</v>
      </c>
      <c r="X210" s="13">
        <v>93.890119999999996</v>
      </c>
      <c r="Y210" s="13">
        <v>83.384680000000003</v>
      </c>
      <c r="Z210" s="13">
        <v>90.903457142857135</v>
      </c>
      <c r="AA210" s="13">
        <v>89.387788571428572</v>
      </c>
      <c r="AB210" s="13">
        <f t="shared" si="26"/>
        <v>90.145622857142854</v>
      </c>
      <c r="AC210" s="14">
        <v>4.2057102008486265</v>
      </c>
      <c r="AD210" s="14">
        <v>48.023760000000003</v>
      </c>
      <c r="AE210" s="14">
        <v>47.320830000000001</v>
      </c>
      <c r="AF210" s="14">
        <v>51.854950000000002</v>
      </c>
      <c r="AG210" s="14">
        <v>37.950850000000003</v>
      </c>
      <c r="AH210" s="14">
        <v>47.722504285714287</v>
      </c>
      <c r="AI210" s="14">
        <v>45.896050000000002</v>
      </c>
      <c r="AJ210" s="13">
        <f t="shared" si="27"/>
        <v>46.809277142857141</v>
      </c>
      <c r="AK210" s="13">
        <v>5.7041008796934811</v>
      </c>
      <c r="AL210" s="14">
        <v>99.358760000000004</v>
      </c>
      <c r="AM210" s="14">
        <v>104.864891</v>
      </c>
      <c r="AN210" s="14">
        <v>107.164429</v>
      </c>
      <c r="AO210" s="14">
        <v>92.486084000000005</v>
      </c>
      <c r="AP210" s="14">
        <v>101.71853042857143</v>
      </c>
      <c r="AQ210" s="14">
        <v>100.87370971428572</v>
      </c>
      <c r="AR210" s="13">
        <f t="shared" si="28"/>
        <v>101.29612007142858</v>
      </c>
      <c r="AT210" s="7">
        <v>0</v>
      </c>
      <c r="AV210" s="13">
        <v>4.8666</v>
      </c>
      <c r="AW210" s="13">
        <v>42.485779999999998</v>
      </c>
      <c r="AX210" s="13">
        <v>42.485779999999998</v>
      </c>
      <c r="AY210" s="13">
        <v>63.910769999999999</v>
      </c>
      <c r="AZ210" s="13">
        <v>63.910769999999999</v>
      </c>
      <c r="BA210" s="13">
        <v>42.485779999999998</v>
      </c>
      <c r="BB210" s="13">
        <v>63.910769999999992</v>
      </c>
      <c r="BC210" s="13">
        <f t="shared" ref="BC210:BC244" si="29">AVERAGE(BA210:BB210)</f>
        <v>53.198274999999995</v>
      </c>
    </row>
    <row r="211" spans="1:55">
      <c r="A211" s="3"/>
      <c r="B211" s="11"/>
      <c r="C211" s="10">
        <f t="shared" si="23"/>
        <v>2038</v>
      </c>
      <c r="D211" s="12">
        <v>50465</v>
      </c>
      <c r="E211" s="13">
        <v>5.4146000000000001</v>
      </c>
      <c r="F211" s="13">
        <v>40.66245</v>
      </c>
      <c r="G211" s="13">
        <v>53.376489999999997</v>
      </c>
      <c r="H211" s="13">
        <v>32.096400000000003</v>
      </c>
      <c r="I211" s="13">
        <v>31.114270000000001</v>
      </c>
      <c r="J211" s="13">
        <v>45.98420833109018</v>
      </c>
      <c r="K211" s="13">
        <v>31.685306554508749</v>
      </c>
      <c r="L211" s="13">
        <f t="shared" si="24"/>
        <v>38.834757442799464</v>
      </c>
      <c r="M211" s="13">
        <v>5.4146390440075436</v>
      </c>
      <c r="N211" s="13">
        <v>49.61589</v>
      </c>
      <c r="O211" s="13">
        <v>68.385509999999996</v>
      </c>
      <c r="P211" s="13">
        <v>45.770440000000001</v>
      </c>
      <c r="Q211" s="13">
        <v>40.711770000000001</v>
      </c>
      <c r="R211" s="13">
        <v>57.472352745625848</v>
      </c>
      <c r="S211" s="13">
        <v>43.653015545087484</v>
      </c>
      <c r="T211" s="13">
        <f t="shared" si="25"/>
        <v>50.56268414535667</v>
      </c>
      <c r="U211" s="13">
        <v>7.1854643917332801</v>
      </c>
      <c r="V211" s="13">
        <v>59.777389999999997</v>
      </c>
      <c r="W211" s="13">
        <v>85.517750000000007</v>
      </c>
      <c r="X211" s="13">
        <v>61.927059999999997</v>
      </c>
      <c r="Y211" s="13">
        <v>59.06962</v>
      </c>
      <c r="Z211" s="13">
        <v>70.551618748317637</v>
      </c>
      <c r="AA211" s="13">
        <v>60.731011763122467</v>
      </c>
      <c r="AB211" s="13">
        <f t="shared" si="26"/>
        <v>65.641315255720059</v>
      </c>
      <c r="AC211" s="14">
        <v>3.9843570323829089</v>
      </c>
      <c r="AD211" s="14">
        <v>35.391620000000003</v>
      </c>
      <c r="AE211" s="14">
        <v>45.033290000000001</v>
      </c>
      <c r="AF211" s="14">
        <v>24.94585</v>
      </c>
      <c r="AG211" s="14">
        <v>23.19154</v>
      </c>
      <c r="AH211" s="14">
        <v>39.427366123822345</v>
      </c>
      <c r="AI211" s="14">
        <v>24.211542584118437</v>
      </c>
      <c r="AJ211" s="13">
        <f t="shared" si="27"/>
        <v>31.819454353970393</v>
      </c>
      <c r="AK211" s="13">
        <v>5.4146390440075436</v>
      </c>
      <c r="AL211" s="14">
        <v>62.496284500000002</v>
      </c>
      <c r="AM211" s="14">
        <v>93.428604100000001</v>
      </c>
      <c r="AN211" s="14">
        <v>62.868625600000001</v>
      </c>
      <c r="AO211" s="14">
        <v>60.093952199999997</v>
      </c>
      <c r="AP211" s="14">
        <v>75.443729177792733</v>
      </c>
      <c r="AQ211" s="14">
        <v>61.707221256258407</v>
      </c>
      <c r="AR211" s="13">
        <f t="shared" si="28"/>
        <v>68.57547521702557</v>
      </c>
      <c r="AT211" s="7">
        <v>0</v>
      </c>
      <c r="AV211" s="13">
        <v>4.4432</v>
      </c>
      <c r="AW211" s="13">
        <v>22.142569999999999</v>
      </c>
      <c r="AX211" s="13">
        <v>43.76699</v>
      </c>
      <c r="AY211" s="13">
        <v>28.32009</v>
      </c>
      <c r="AZ211" s="13">
        <v>46.347209999999997</v>
      </c>
      <c r="BA211" s="13">
        <v>31.193975948855986</v>
      </c>
      <c r="BB211" s="13">
        <v>35.865762032301483</v>
      </c>
      <c r="BC211" s="13">
        <f t="shared" si="29"/>
        <v>33.529868990578734</v>
      </c>
    </row>
    <row r="212" spans="1:55">
      <c r="A212" s="3"/>
      <c r="B212" s="11"/>
      <c r="C212" s="10">
        <f t="shared" si="23"/>
        <v>2038</v>
      </c>
      <c r="D212" s="12">
        <v>50496</v>
      </c>
      <c r="E212" s="13">
        <v>5.0740999999999996</v>
      </c>
      <c r="F212" s="13">
        <v>27.82949</v>
      </c>
      <c r="G212" s="13">
        <v>41.030709999999999</v>
      </c>
      <c r="H212" s="13">
        <v>17.322620000000001</v>
      </c>
      <c r="I212" s="13">
        <v>23.8963</v>
      </c>
      <c r="J212" s="13">
        <v>33.403338444444444</v>
      </c>
      <c r="K212" s="13">
        <v>20.098173777777774</v>
      </c>
      <c r="L212" s="13">
        <f t="shared" si="24"/>
        <v>26.750756111111109</v>
      </c>
      <c r="M212" s="13">
        <v>5.0740957079064399</v>
      </c>
      <c r="N212" s="13">
        <v>32.459980000000002</v>
      </c>
      <c r="O212" s="13">
        <v>48.19379</v>
      </c>
      <c r="P212" s="13">
        <v>23.17717</v>
      </c>
      <c r="Q212" s="13">
        <v>34.305619999999998</v>
      </c>
      <c r="R212" s="13">
        <v>39.103144222222227</v>
      </c>
      <c r="S212" s="13">
        <v>27.875848888888886</v>
      </c>
      <c r="T212" s="13">
        <f t="shared" si="25"/>
        <v>33.489496555555554</v>
      </c>
      <c r="U212" s="13">
        <v>6.742758054801846</v>
      </c>
      <c r="V212" s="13">
        <v>42.557200000000002</v>
      </c>
      <c r="W212" s="13">
        <v>63.586649999999999</v>
      </c>
      <c r="X212" s="13">
        <v>35.016480000000001</v>
      </c>
      <c r="Y212" s="13">
        <v>47.268549999999998</v>
      </c>
      <c r="Z212" s="13">
        <v>51.436301111111113</v>
      </c>
      <c r="AA212" s="13">
        <v>40.189576222222215</v>
      </c>
      <c r="AB212" s="13">
        <f t="shared" si="26"/>
        <v>45.812938666666668</v>
      </c>
      <c r="AC212" s="14">
        <v>3.7459766971121371</v>
      </c>
      <c r="AD212" s="14">
        <v>23.58624</v>
      </c>
      <c r="AE212" s="14">
        <v>35.035850000000003</v>
      </c>
      <c r="AF212" s="14">
        <v>12.598699999999999</v>
      </c>
      <c r="AG212" s="14">
        <v>17.61861</v>
      </c>
      <c r="AH212" s="14">
        <v>28.42051977777778</v>
      </c>
      <c r="AI212" s="14">
        <v>14.718217555555553</v>
      </c>
      <c r="AJ212" s="13">
        <f t="shared" si="27"/>
        <v>21.569368666666666</v>
      </c>
      <c r="AK212" s="13">
        <v>5.0740957079064399</v>
      </c>
      <c r="AL212" s="14">
        <v>47.554245000000002</v>
      </c>
      <c r="AM212" s="14">
        <v>70.377960000000002</v>
      </c>
      <c r="AN212" s="14">
        <v>38.916274999999999</v>
      </c>
      <c r="AO212" s="14">
        <v>47.340793599999998</v>
      </c>
      <c r="AP212" s="14">
        <v>57.190924666666668</v>
      </c>
      <c r="AQ212" s="14">
        <v>42.473293964444437</v>
      </c>
      <c r="AR212" s="13">
        <f t="shared" si="28"/>
        <v>49.832109315555556</v>
      </c>
      <c r="AT212" s="7">
        <v>0</v>
      </c>
      <c r="AV212" s="13">
        <v>3.9409000000000001</v>
      </c>
      <c r="AW212" s="13">
        <v>14.138170000000001</v>
      </c>
      <c r="AX212" s="13">
        <v>14.138170000000001</v>
      </c>
      <c r="AY212" s="13">
        <v>11.76399</v>
      </c>
      <c r="AZ212" s="13">
        <v>11.76399</v>
      </c>
      <c r="BA212" s="13">
        <v>14.138170000000002</v>
      </c>
      <c r="BB212" s="13">
        <v>11.763989999999998</v>
      </c>
      <c r="BC212" s="13">
        <f t="shared" si="29"/>
        <v>12.951080000000001</v>
      </c>
    </row>
    <row r="213" spans="1:55">
      <c r="A213" s="3"/>
      <c r="B213" s="11"/>
      <c r="C213" s="10">
        <f t="shared" si="23"/>
        <v>2038</v>
      </c>
      <c r="D213" s="12">
        <v>50526</v>
      </c>
      <c r="E213" s="13">
        <v>5.1082000000000001</v>
      </c>
      <c r="F213" s="13">
        <v>22.869579999999999</v>
      </c>
      <c r="G213" s="13">
        <v>38.251260000000002</v>
      </c>
      <c r="H213" s="13">
        <v>8.2349300000000003</v>
      </c>
      <c r="I213" s="13">
        <v>10.136900000000001</v>
      </c>
      <c r="J213" s="13">
        <v>29.981539569892476</v>
      </c>
      <c r="K213" s="13">
        <v>9.1143354838709687</v>
      </c>
      <c r="L213" s="13">
        <f t="shared" si="24"/>
        <v>19.547937526881721</v>
      </c>
      <c r="M213" s="13">
        <v>5.1081500415165504</v>
      </c>
      <c r="N213" s="13">
        <v>27.616140000000001</v>
      </c>
      <c r="O213" s="13">
        <v>44.083799999999997</v>
      </c>
      <c r="P213" s="13">
        <v>11.10618</v>
      </c>
      <c r="Q213" s="13">
        <v>11.93702</v>
      </c>
      <c r="R213" s="13">
        <v>35.230219354838709</v>
      </c>
      <c r="S213" s="13">
        <v>11.490331827956991</v>
      </c>
      <c r="T213" s="13">
        <f t="shared" si="25"/>
        <v>23.360275591397851</v>
      </c>
      <c r="U213" s="13">
        <v>6.7768123884119564</v>
      </c>
      <c r="V213" s="13">
        <v>35.261049999999997</v>
      </c>
      <c r="W213" s="13">
        <v>56.259979999999999</v>
      </c>
      <c r="X213" s="13">
        <v>17.530940000000001</v>
      </c>
      <c r="Y213" s="13">
        <v>19.03462</v>
      </c>
      <c r="Z213" s="13">
        <v>44.970232688172047</v>
      </c>
      <c r="AA213" s="13">
        <v>18.226189892473119</v>
      </c>
      <c r="AB213" s="13">
        <f t="shared" si="26"/>
        <v>31.598211290322581</v>
      </c>
      <c r="AC213" s="14">
        <v>3.7630038639171919</v>
      </c>
      <c r="AD213" s="14">
        <v>20.778549999999999</v>
      </c>
      <c r="AE213" s="14">
        <v>31.003889999999998</v>
      </c>
      <c r="AF213" s="14">
        <v>6.4092969999999996</v>
      </c>
      <c r="AG213" s="14">
        <v>8.0029850000000007</v>
      </c>
      <c r="AH213" s="14">
        <v>25.506395376344088</v>
      </c>
      <c r="AI213" s="14">
        <v>7.1461634946236563</v>
      </c>
      <c r="AJ213" s="13">
        <f t="shared" si="27"/>
        <v>16.326279435483873</v>
      </c>
      <c r="AK213" s="13">
        <v>5.1081500415165504</v>
      </c>
      <c r="AL213" s="14">
        <v>39.335895499999999</v>
      </c>
      <c r="AM213" s="14">
        <v>59.458156600000002</v>
      </c>
      <c r="AN213" s="14">
        <v>18.966728199999999</v>
      </c>
      <c r="AO213" s="14">
        <v>20.316267</v>
      </c>
      <c r="AP213" s="14">
        <v>48.639736653763443</v>
      </c>
      <c r="AQ213" s="14">
        <v>19.590708505376345</v>
      </c>
      <c r="AR213" s="13">
        <f t="shared" si="28"/>
        <v>34.115222579569895</v>
      </c>
      <c r="AT213" s="7">
        <v>0</v>
      </c>
      <c r="AV213" s="13">
        <v>3.9704000000000002</v>
      </c>
      <c r="AW213" s="13">
        <v>15.74255</v>
      </c>
      <c r="AX213" s="13">
        <v>29.21782</v>
      </c>
      <c r="AY213" s="13">
        <v>5.6461030000000001</v>
      </c>
      <c r="AZ213" s="13">
        <v>8.7272979999999993</v>
      </c>
      <c r="BA213" s="13">
        <v>21.973051182795697</v>
      </c>
      <c r="BB213" s="13">
        <v>7.0707415483870966</v>
      </c>
      <c r="BC213" s="13">
        <f t="shared" si="29"/>
        <v>14.521896365591397</v>
      </c>
    </row>
    <row r="214" spans="1:55">
      <c r="A214" s="3"/>
      <c r="B214" s="11"/>
      <c r="C214" s="10">
        <f t="shared" si="23"/>
        <v>2038</v>
      </c>
      <c r="D214" s="12">
        <v>50557</v>
      </c>
      <c r="E214" s="13">
        <v>5.1763000000000003</v>
      </c>
      <c r="F214" s="13">
        <v>43.978549999999998</v>
      </c>
      <c r="G214" s="13">
        <v>51.960929999999998</v>
      </c>
      <c r="H214" s="13">
        <v>24.57734</v>
      </c>
      <c r="I214" s="13">
        <v>15.835610000000001</v>
      </c>
      <c r="J214" s="13">
        <v>47.348888222222222</v>
      </c>
      <c r="K214" s="13">
        <v>20.886387333333335</v>
      </c>
      <c r="L214" s="13">
        <f t="shared" si="24"/>
        <v>34.11763777777778</v>
      </c>
      <c r="M214" s="13">
        <v>5.1762587087367713</v>
      </c>
      <c r="N214" s="13">
        <v>54.436300000000003</v>
      </c>
      <c r="O214" s="13">
        <v>63.193980000000003</v>
      </c>
      <c r="P214" s="13">
        <v>35.10004</v>
      </c>
      <c r="Q214" s="13">
        <v>23.98066</v>
      </c>
      <c r="R214" s="13">
        <v>58.133987111111111</v>
      </c>
      <c r="S214" s="13">
        <v>30.405190666666666</v>
      </c>
      <c r="T214" s="13">
        <f t="shared" si="25"/>
        <v>44.26958888888889</v>
      </c>
      <c r="U214" s="13">
        <v>6.8789753892422878</v>
      </c>
      <c r="V214" s="13">
        <v>70.852879999999999</v>
      </c>
      <c r="W214" s="13">
        <v>79.583460000000002</v>
      </c>
      <c r="X214" s="13">
        <v>51.076129999999999</v>
      </c>
      <c r="Y214" s="13">
        <v>40.352679999999999</v>
      </c>
      <c r="Z214" s="13">
        <v>74.539124888888892</v>
      </c>
      <c r="AA214" s="13">
        <v>46.548451111111113</v>
      </c>
      <c r="AB214" s="13">
        <f t="shared" si="26"/>
        <v>60.543788000000006</v>
      </c>
      <c r="AC214" s="14">
        <v>3.814085364332358</v>
      </c>
      <c r="AD214" s="14">
        <v>35.94659</v>
      </c>
      <c r="AE214" s="14">
        <v>45.829900000000002</v>
      </c>
      <c r="AF214" s="14">
        <v>18.364809999999999</v>
      </c>
      <c r="AG214" s="14">
        <v>12.260400000000001</v>
      </c>
      <c r="AH214" s="14">
        <v>40.119543111111113</v>
      </c>
      <c r="AI214" s="14">
        <v>15.787392444444444</v>
      </c>
      <c r="AJ214" s="13">
        <f t="shared" si="27"/>
        <v>27.953467777777778</v>
      </c>
      <c r="AK214" s="13">
        <v>5.1762587087367713</v>
      </c>
      <c r="AL214" s="14">
        <v>75.418710000000004</v>
      </c>
      <c r="AM214" s="14">
        <v>87.640274000000005</v>
      </c>
      <c r="AN214" s="14">
        <v>53.267055499999998</v>
      </c>
      <c r="AO214" s="14">
        <v>43.084705399999997</v>
      </c>
      <c r="AP214" s="14">
        <v>80.578925911111114</v>
      </c>
      <c r="AQ214" s="14">
        <v>48.967841013333327</v>
      </c>
      <c r="AR214" s="13">
        <f t="shared" si="28"/>
        <v>64.773383462222228</v>
      </c>
      <c r="AT214" s="7">
        <v>0</v>
      </c>
      <c r="AV214" s="13">
        <v>3.9849000000000001</v>
      </c>
      <c r="AW214" s="13">
        <v>34.405810000000002</v>
      </c>
      <c r="AX214" s="13">
        <v>34.405810000000002</v>
      </c>
      <c r="AY214" s="13">
        <v>3.7136110000000002</v>
      </c>
      <c r="AZ214" s="13">
        <v>3.7136110000000002</v>
      </c>
      <c r="BA214" s="13">
        <v>34.405810000000002</v>
      </c>
      <c r="BB214" s="13">
        <v>3.7136110000000007</v>
      </c>
      <c r="BC214" s="13">
        <f t="shared" si="29"/>
        <v>19.059710500000001</v>
      </c>
    </row>
    <row r="215" spans="1:55">
      <c r="A215" s="3"/>
      <c r="B215" s="11"/>
      <c r="C215" s="10">
        <f t="shared" si="23"/>
        <v>2038</v>
      </c>
      <c r="D215" s="12">
        <v>50587</v>
      </c>
      <c r="E215" s="13">
        <v>5.4317000000000002</v>
      </c>
      <c r="F215" s="13">
        <v>207.0909</v>
      </c>
      <c r="G215" s="13">
        <v>68.402810000000002</v>
      </c>
      <c r="H215" s="13">
        <v>122.9633</v>
      </c>
      <c r="I215" s="13">
        <v>32.082189999999997</v>
      </c>
      <c r="J215" s="13">
        <v>145.94883881720432</v>
      </c>
      <c r="K215" s="13">
        <v>82.897434301075279</v>
      </c>
      <c r="L215" s="13">
        <f t="shared" si="24"/>
        <v>114.42313655913981</v>
      </c>
      <c r="M215" s="13">
        <v>5.4316662108125984</v>
      </c>
      <c r="N215" s="13">
        <v>185.51769999999999</v>
      </c>
      <c r="O215" s="13">
        <v>78.458309999999997</v>
      </c>
      <c r="P215" s="13">
        <v>142.11160000000001</v>
      </c>
      <c r="Q215" s="13">
        <v>41.888469999999998</v>
      </c>
      <c r="R215" s="13">
        <v>138.31947430107527</v>
      </c>
      <c r="S215" s="13">
        <v>97.927209354838723</v>
      </c>
      <c r="T215" s="13">
        <f t="shared" si="25"/>
        <v>118.12334182795701</v>
      </c>
      <c r="U215" s="13">
        <v>7.2195187253433915</v>
      </c>
      <c r="V215" s="13">
        <v>179.57480000000001</v>
      </c>
      <c r="W215" s="13">
        <v>93.162509999999997</v>
      </c>
      <c r="X215" s="13">
        <v>149.41130000000001</v>
      </c>
      <c r="Y215" s="13">
        <v>56.608640000000001</v>
      </c>
      <c r="Z215" s="13">
        <v>141.47905924731182</v>
      </c>
      <c r="AA215" s="13">
        <v>108.49829935483872</v>
      </c>
      <c r="AB215" s="13">
        <f t="shared" si="26"/>
        <v>124.98867930107528</v>
      </c>
      <c r="AC215" s="14">
        <v>4.0013841991879646</v>
      </c>
      <c r="AD215" s="14">
        <v>171.07550000000001</v>
      </c>
      <c r="AE215" s="14">
        <v>60.24783</v>
      </c>
      <c r="AF215" s="14">
        <v>109.8588</v>
      </c>
      <c r="AG215" s="14">
        <v>24.446280000000002</v>
      </c>
      <c r="AH215" s="14">
        <v>122.21598956989247</v>
      </c>
      <c r="AI215" s="14">
        <v>72.203818064516142</v>
      </c>
      <c r="AJ215" s="13">
        <f t="shared" si="27"/>
        <v>97.209903817204307</v>
      </c>
      <c r="AK215" s="13">
        <v>5.4316662108125984</v>
      </c>
      <c r="AL215" s="14">
        <v>191.54212999999999</v>
      </c>
      <c r="AM215" s="14">
        <v>107.019424</v>
      </c>
      <c r="AN215" s="14">
        <v>153.88627600000001</v>
      </c>
      <c r="AO215" s="14">
        <v>62.849879999999999</v>
      </c>
      <c r="AP215" s="14">
        <v>154.27943165591398</v>
      </c>
      <c r="AQ215" s="14">
        <v>113.75195088172045</v>
      </c>
      <c r="AR215" s="13">
        <f t="shared" si="28"/>
        <v>134.01569126881722</v>
      </c>
      <c r="AT215" s="7">
        <v>0</v>
      </c>
      <c r="AV215" s="13">
        <v>4.1425999999999998</v>
      </c>
      <c r="AW215" s="13">
        <v>135.8724</v>
      </c>
      <c r="AX215" s="13">
        <v>77.805070000000001</v>
      </c>
      <c r="AY215" s="13">
        <v>55.547199999999997</v>
      </c>
      <c r="AZ215" s="13">
        <v>44.631549999999997</v>
      </c>
      <c r="BA215" s="13">
        <v>110.27282440860215</v>
      </c>
      <c r="BB215" s="13">
        <v>50.734924193548387</v>
      </c>
      <c r="BC215" s="13">
        <f t="shared" si="29"/>
        <v>80.503874301075271</v>
      </c>
    </row>
    <row r="216" spans="1:55">
      <c r="A216" s="3"/>
      <c r="B216" s="11"/>
      <c r="C216" s="10">
        <f t="shared" si="23"/>
        <v>2038</v>
      </c>
      <c r="D216" s="12">
        <v>50618</v>
      </c>
      <c r="E216" s="13">
        <v>5.5849000000000002</v>
      </c>
      <c r="F216" s="13">
        <v>209.01320000000001</v>
      </c>
      <c r="G216" s="13">
        <v>96.977699999999999</v>
      </c>
      <c r="H216" s="13">
        <v>154.8999</v>
      </c>
      <c r="I216" s="13">
        <v>54.718820000000001</v>
      </c>
      <c r="J216" s="13">
        <v>159.62120537634408</v>
      </c>
      <c r="K216" s="13">
        <v>110.73404752688172</v>
      </c>
      <c r="L216" s="13">
        <f t="shared" si="24"/>
        <v>135.17762645161289</v>
      </c>
      <c r="M216" s="13">
        <v>5.5849107120580941</v>
      </c>
      <c r="N216" s="13">
        <v>209.89789999999999</v>
      </c>
      <c r="O216" s="13">
        <v>97.083470000000005</v>
      </c>
      <c r="P216" s="13">
        <v>184.54689999999999</v>
      </c>
      <c r="Q216" s="13">
        <v>66.090369999999993</v>
      </c>
      <c r="R216" s="13">
        <v>160.16250612903227</v>
      </c>
      <c r="S216" s="13">
        <v>132.32412870967741</v>
      </c>
      <c r="T216" s="13">
        <f t="shared" si="25"/>
        <v>146.24331741935484</v>
      </c>
      <c r="U216" s="13">
        <v>7.4238447270040533</v>
      </c>
      <c r="V216" s="13">
        <v>207.67529999999999</v>
      </c>
      <c r="W216" s="13">
        <v>109.2688</v>
      </c>
      <c r="X216" s="13">
        <v>187.8991</v>
      </c>
      <c r="Y216" s="13">
        <v>83.198359999999994</v>
      </c>
      <c r="Z216" s="13">
        <v>164.29178924731181</v>
      </c>
      <c r="AA216" s="13">
        <v>141.74070924731183</v>
      </c>
      <c r="AB216" s="13">
        <f t="shared" si="26"/>
        <v>153.0162492473118</v>
      </c>
      <c r="AC216" s="14">
        <v>4.1205743668233508</v>
      </c>
      <c r="AD216" s="14">
        <v>187.68700000000001</v>
      </c>
      <c r="AE216" s="14">
        <v>80.084410000000005</v>
      </c>
      <c r="AF216" s="14">
        <v>140.58359999999999</v>
      </c>
      <c r="AG216" s="14">
        <v>39.982460000000003</v>
      </c>
      <c r="AH216" s="14">
        <v>140.24929903225808</v>
      </c>
      <c r="AI216" s="14">
        <v>96.232559784946233</v>
      </c>
      <c r="AJ216" s="13">
        <f t="shared" si="27"/>
        <v>118.24092940860216</v>
      </c>
      <c r="AK216" s="13">
        <v>5.5849107120580941</v>
      </c>
      <c r="AL216" s="14">
        <v>223.963989</v>
      </c>
      <c r="AM216" s="14">
        <v>124.64559199999999</v>
      </c>
      <c r="AN216" s="14">
        <v>199.26820000000001</v>
      </c>
      <c r="AO216" s="14">
        <v>85.082740000000001</v>
      </c>
      <c r="AP216" s="14">
        <v>180.17845913978493</v>
      </c>
      <c r="AQ216" s="14">
        <v>148.9283735483871</v>
      </c>
      <c r="AR216" s="13">
        <f t="shared" si="28"/>
        <v>164.55341634408603</v>
      </c>
      <c r="AT216" s="7">
        <v>0</v>
      </c>
      <c r="AV216" s="13">
        <v>4.2655000000000003</v>
      </c>
      <c r="AW216" s="13">
        <v>142.2911</v>
      </c>
      <c r="AX216" s="13">
        <v>142.2911</v>
      </c>
      <c r="AY216" s="13">
        <v>92.387370000000004</v>
      </c>
      <c r="AZ216" s="13">
        <v>92.387370000000004</v>
      </c>
      <c r="BA216" s="13">
        <v>142.2911</v>
      </c>
      <c r="BB216" s="13">
        <v>92.387370000000004</v>
      </c>
      <c r="BC216" s="13">
        <f t="shared" si="29"/>
        <v>117.339235</v>
      </c>
    </row>
    <row r="217" spans="1:55">
      <c r="A217" s="3"/>
      <c r="B217" s="11"/>
      <c r="C217" s="10">
        <f t="shared" si="23"/>
        <v>2038</v>
      </c>
      <c r="D217" s="12">
        <v>50649</v>
      </c>
      <c r="E217" s="13">
        <v>5.4317000000000002</v>
      </c>
      <c r="F217" s="13">
        <v>82.875979999999998</v>
      </c>
      <c r="G217" s="13">
        <v>71.365939999999995</v>
      </c>
      <c r="H217" s="13">
        <v>52.264069999999997</v>
      </c>
      <c r="I217" s="13">
        <v>36.501069999999999</v>
      </c>
      <c r="J217" s="13">
        <v>77.760406666666668</v>
      </c>
      <c r="K217" s="13">
        <v>45.258292222222224</v>
      </c>
      <c r="L217" s="13">
        <f t="shared" si="24"/>
        <v>61.509349444444446</v>
      </c>
      <c r="M217" s="13">
        <v>5.4316662108125984</v>
      </c>
      <c r="N217" s="13">
        <v>100.05629999999999</v>
      </c>
      <c r="O217" s="13">
        <v>86.082570000000004</v>
      </c>
      <c r="P217" s="13">
        <v>74.116039999999998</v>
      </c>
      <c r="Q217" s="13">
        <v>46.869059999999998</v>
      </c>
      <c r="R217" s="13">
        <v>93.845753333333334</v>
      </c>
      <c r="S217" s="13">
        <v>62.006271111111111</v>
      </c>
      <c r="T217" s="13">
        <f t="shared" si="25"/>
        <v>77.926012222222226</v>
      </c>
      <c r="U217" s="13">
        <v>7.2195187253433915</v>
      </c>
      <c r="V217" s="13">
        <v>114.4128</v>
      </c>
      <c r="W217" s="13">
        <v>99.07517</v>
      </c>
      <c r="X217" s="13">
        <v>94.551310000000001</v>
      </c>
      <c r="Y217" s="13">
        <v>64.822130000000001</v>
      </c>
      <c r="Z217" s="13">
        <v>107.59607555555556</v>
      </c>
      <c r="AA217" s="13">
        <v>81.33834111111112</v>
      </c>
      <c r="AB217" s="13">
        <f t="shared" si="26"/>
        <v>94.467208333333332</v>
      </c>
      <c r="AC217" s="14">
        <v>4.0013841991879646</v>
      </c>
      <c r="AD217" s="14">
        <v>71.739400000000003</v>
      </c>
      <c r="AE217" s="14">
        <v>61.787820000000004</v>
      </c>
      <c r="AF217" s="14">
        <v>40.745899999999999</v>
      </c>
      <c r="AG217" s="14">
        <v>27.01688</v>
      </c>
      <c r="AH217" s="14">
        <v>67.316475555555556</v>
      </c>
      <c r="AI217" s="14">
        <v>34.644113333333337</v>
      </c>
      <c r="AJ217" s="13">
        <f t="shared" si="27"/>
        <v>50.980294444444446</v>
      </c>
      <c r="AK217" s="13">
        <v>5.4316662108125984</v>
      </c>
      <c r="AL217" s="14">
        <v>129.595978</v>
      </c>
      <c r="AM217" s="14">
        <v>114.51358</v>
      </c>
      <c r="AN217" s="14">
        <v>104.00045</v>
      </c>
      <c r="AO217" s="14">
        <v>71.404359999999997</v>
      </c>
      <c r="AP217" s="14">
        <v>122.89269</v>
      </c>
      <c r="AQ217" s="14">
        <v>89.513298888888897</v>
      </c>
      <c r="AR217" s="13">
        <f t="shared" si="28"/>
        <v>106.20299444444444</v>
      </c>
      <c r="AT217" s="7">
        <v>0</v>
      </c>
      <c r="AV217" s="13">
        <v>4.1962000000000002</v>
      </c>
      <c r="AW217" s="13">
        <v>119.0458</v>
      </c>
      <c r="AX217" s="13">
        <v>85.028760000000005</v>
      </c>
      <c r="AY217" s="13">
        <v>83.051389999999998</v>
      </c>
      <c r="AZ217" s="13">
        <v>77.500439999999998</v>
      </c>
      <c r="BA217" s="13">
        <v>103.92711555555556</v>
      </c>
      <c r="BB217" s="13">
        <v>80.584301111111103</v>
      </c>
      <c r="BC217" s="13">
        <f t="shared" si="29"/>
        <v>92.255708333333331</v>
      </c>
    </row>
    <row r="218" spans="1:55">
      <c r="A218" s="3"/>
      <c r="B218" s="11"/>
      <c r="C218" s="10">
        <f t="shared" si="23"/>
        <v>2038</v>
      </c>
      <c r="D218" s="12">
        <v>50679</v>
      </c>
      <c r="E218" s="13">
        <v>5.4317000000000002</v>
      </c>
      <c r="F218" s="13">
        <v>61.500019999999999</v>
      </c>
      <c r="G218" s="13">
        <v>58.724919999999997</v>
      </c>
      <c r="H218" s="13">
        <v>53.010249999999999</v>
      </c>
      <c r="I218" s="13">
        <v>42.69415</v>
      </c>
      <c r="J218" s="13">
        <v>60.276588817204299</v>
      </c>
      <c r="K218" s="13">
        <v>48.462291935483869</v>
      </c>
      <c r="L218" s="13">
        <f t="shared" si="24"/>
        <v>54.369440376344087</v>
      </c>
      <c r="M218" s="13">
        <v>5.4316662108125984</v>
      </c>
      <c r="N218" s="13">
        <v>81.10521</v>
      </c>
      <c r="O218" s="13">
        <v>78.067019999999999</v>
      </c>
      <c r="P218" s="13">
        <v>72.341610000000003</v>
      </c>
      <c r="Q218" s="13">
        <v>55.533009999999997</v>
      </c>
      <c r="R218" s="13">
        <v>79.765792903225815</v>
      </c>
      <c r="S218" s="13">
        <v>64.931366989247309</v>
      </c>
      <c r="T218" s="13">
        <f t="shared" si="25"/>
        <v>72.348579946236555</v>
      </c>
      <c r="U218" s="13">
        <v>7.2195187253433915</v>
      </c>
      <c r="V218" s="13">
        <v>103.626</v>
      </c>
      <c r="W218" s="13">
        <v>101.22490000000001</v>
      </c>
      <c r="X218" s="13">
        <v>94.87473</v>
      </c>
      <c r="Y218" s="13">
        <v>74.457639999999998</v>
      </c>
      <c r="Z218" s="13">
        <v>102.56745053763441</v>
      </c>
      <c r="AA218" s="13">
        <v>85.873647311827952</v>
      </c>
      <c r="AB218" s="13">
        <f t="shared" si="26"/>
        <v>94.22054892473119</v>
      </c>
      <c r="AC218" s="14">
        <v>4.0013841991879646</v>
      </c>
      <c r="AD218" s="14">
        <v>51.889600000000002</v>
      </c>
      <c r="AE218" s="14">
        <v>50.26688</v>
      </c>
      <c r="AF218" s="14">
        <v>41.69735</v>
      </c>
      <c r="AG218" s="14">
        <v>32.809399999999997</v>
      </c>
      <c r="AH218" s="14">
        <v>51.174207311827956</v>
      </c>
      <c r="AI218" s="14">
        <v>37.779006451612901</v>
      </c>
      <c r="AJ218" s="13">
        <f t="shared" si="27"/>
        <v>44.476606881720429</v>
      </c>
      <c r="AK218" s="13">
        <v>5.4316662108125984</v>
      </c>
      <c r="AL218" s="14">
        <v>115.28524</v>
      </c>
      <c r="AM218" s="14">
        <v>113.78950500000001</v>
      </c>
      <c r="AN218" s="14">
        <v>103.04989999999999</v>
      </c>
      <c r="AO218" s="14">
        <v>80.796080000000003</v>
      </c>
      <c r="AP218" s="14">
        <v>114.62582994623656</v>
      </c>
      <c r="AQ218" s="14">
        <v>93.239076129032256</v>
      </c>
      <c r="AR218" s="13">
        <f t="shared" si="28"/>
        <v>103.93245303763442</v>
      </c>
      <c r="AT218" s="7">
        <v>0</v>
      </c>
      <c r="AV218" s="13">
        <v>4.2275999999999998</v>
      </c>
      <c r="AW218" s="13">
        <v>36.940890000000003</v>
      </c>
      <c r="AX218" s="13">
        <v>36.940890000000003</v>
      </c>
      <c r="AY218" s="13">
        <v>49.181060000000002</v>
      </c>
      <c r="AZ218" s="13">
        <v>49.181060000000002</v>
      </c>
      <c r="BA218" s="13">
        <v>36.940890000000003</v>
      </c>
      <c r="BB218" s="13">
        <v>49.181060000000002</v>
      </c>
      <c r="BC218" s="13">
        <f t="shared" si="29"/>
        <v>43.060974999999999</v>
      </c>
    </row>
    <row r="219" spans="1:55">
      <c r="A219" s="3"/>
      <c r="B219" s="11"/>
      <c r="C219" s="10">
        <f t="shared" si="23"/>
        <v>2038</v>
      </c>
      <c r="D219" s="12">
        <v>50710</v>
      </c>
      <c r="E219" s="13">
        <v>5.67</v>
      </c>
      <c r="F219" s="13">
        <v>60.633319999999998</v>
      </c>
      <c r="G219" s="13">
        <v>60.658790000000003</v>
      </c>
      <c r="H219" s="13">
        <v>55.984999999999999</v>
      </c>
      <c r="I219" s="13">
        <v>46.97878</v>
      </c>
      <c r="J219" s="13">
        <v>60.644659625520113</v>
      </c>
      <c r="K219" s="13">
        <v>51.975295950069352</v>
      </c>
      <c r="L219" s="13">
        <f t="shared" si="24"/>
        <v>56.309977787794736</v>
      </c>
      <c r="M219" s="13">
        <v>5.6700465460833707</v>
      </c>
      <c r="N219" s="13">
        <v>79.127529999999993</v>
      </c>
      <c r="O219" s="13">
        <v>77.913640000000001</v>
      </c>
      <c r="P219" s="13">
        <v>75.500630000000001</v>
      </c>
      <c r="Q219" s="13">
        <v>59.932650000000002</v>
      </c>
      <c r="R219" s="13">
        <v>78.587087988904301</v>
      </c>
      <c r="S219" s="13">
        <v>68.569532108183083</v>
      </c>
      <c r="T219" s="13">
        <f t="shared" si="25"/>
        <v>73.578310048543699</v>
      </c>
      <c r="U219" s="13">
        <v>7.5260077278343838</v>
      </c>
      <c r="V219" s="13">
        <v>99.884360000000001</v>
      </c>
      <c r="W219" s="13">
        <v>102.7403</v>
      </c>
      <c r="X219" s="13">
        <v>96.891390000000001</v>
      </c>
      <c r="Y219" s="13">
        <v>78.639610000000005</v>
      </c>
      <c r="Z219" s="13">
        <v>101.15586726768377</v>
      </c>
      <c r="AA219" s="13">
        <v>88.765424147018038</v>
      </c>
      <c r="AB219" s="13">
        <f t="shared" si="26"/>
        <v>94.960645707350906</v>
      </c>
      <c r="AC219" s="14">
        <v>4.171655867238516</v>
      </c>
      <c r="AD219" s="14">
        <v>52.896369999999997</v>
      </c>
      <c r="AE219" s="14">
        <v>51.09357</v>
      </c>
      <c r="AF219" s="14">
        <v>45.84337</v>
      </c>
      <c r="AG219" s="14">
        <v>37.261130000000001</v>
      </c>
      <c r="AH219" s="14">
        <v>52.093736435506244</v>
      </c>
      <c r="AI219" s="14">
        <v>42.022428196948681</v>
      </c>
      <c r="AJ219" s="13">
        <f t="shared" si="27"/>
        <v>47.058082316227463</v>
      </c>
      <c r="AK219" s="13">
        <v>5.6700465460833707</v>
      </c>
      <c r="AL219" s="14">
        <v>110.804329</v>
      </c>
      <c r="AM219" s="14">
        <v>114.10865</v>
      </c>
      <c r="AN219" s="14">
        <v>105.093216</v>
      </c>
      <c r="AO219" s="14">
        <v>86.3725357</v>
      </c>
      <c r="AP219" s="14">
        <v>112.27546220527046</v>
      </c>
      <c r="AQ219" s="14">
        <v>96.758488709708729</v>
      </c>
      <c r="AR219" s="13">
        <f t="shared" si="28"/>
        <v>104.51697545748959</v>
      </c>
      <c r="AT219" s="7">
        <v>0</v>
      </c>
      <c r="AV219" s="13">
        <v>4.6313000000000004</v>
      </c>
      <c r="AW219" s="13">
        <v>36.491880000000002</v>
      </c>
      <c r="AX219" s="13">
        <v>51.68141</v>
      </c>
      <c r="AY219" s="13">
        <v>59.56382</v>
      </c>
      <c r="AZ219" s="13">
        <v>67.839889999999997</v>
      </c>
      <c r="BA219" s="13">
        <v>43.254486282940363</v>
      </c>
      <c r="BB219" s="13">
        <v>63.248450332871009</v>
      </c>
      <c r="BC219" s="13">
        <f t="shared" si="29"/>
        <v>53.251468307905682</v>
      </c>
    </row>
    <row r="220" spans="1:55">
      <c r="A220" s="3"/>
      <c r="B220" s="11"/>
      <c r="C220" s="10">
        <f t="shared" si="23"/>
        <v>2038</v>
      </c>
      <c r="D220" s="12">
        <v>50740</v>
      </c>
      <c r="E220" s="13">
        <v>5.9935999999999998</v>
      </c>
      <c r="F220" s="13">
        <v>65.691280000000006</v>
      </c>
      <c r="G220" s="13">
        <v>63.27017</v>
      </c>
      <c r="H220" s="13">
        <v>75.141120000000001</v>
      </c>
      <c r="I220" s="13">
        <v>54.355980000000002</v>
      </c>
      <c r="J220" s="13">
        <v>64.623908924731182</v>
      </c>
      <c r="K220" s="13">
        <v>65.977778709677423</v>
      </c>
      <c r="L220" s="13">
        <f t="shared" si="24"/>
        <v>65.30084381720431</v>
      </c>
      <c r="M220" s="13">
        <v>5.9935627153794186</v>
      </c>
      <c r="N220" s="13">
        <v>86.966070000000002</v>
      </c>
      <c r="O220" s="13">
        <v>81.675139999999999</v>
      </c>
      <c r="P220" s="13">
        <v>86.830590000000001</v>
      </c>
      <c r="Q220" s="13">
        <v>69.579689999999999</v>
      </c>
      <c r="R220" s="13">
        <v>84.633509462365595</v>
      </c>
      <c r="S220" s="13">
        <v>79.225354516129045</v>
      </c>
      <c r="T220" s="13">
        <f t="shared" si="25"/>
        <v>81.92943198924732</v>
      </c>
      <c r="U220" s="13">
        <v>7.9687140647658179</v>
      </c>
      <c r="V220" s="13">
        <v>111.2873</v>
      </c>
      <c r="W220" s="13">
        <v>108.1669</v>
      </c>
      <c r="X220" s="13">
        <v>103.4157</v>
      </c>
      <c r="Y220" s="13">
        <v>90.225980000000007</v>
      </c>
      <c r="Z220" s="13">
        <v>109.91163978494623</v>
      </c>
      <c r="AA220" s="13">
        <v>97.600877204301099</v>
      </c>
      <c r="AB220" s="13">
        <f t="shared" si="26"/>
        <v>103.75625849462367</v>
      </c>
      <c r="AC220" s="14">
        <v>4.4100362025092883</v>
      </c>
      <c r="AD220" s="14">
        <v>55.53349</v>
      </c>
      <c r="AE220" s="14">
        <v>52.726140000000001</v>
      </c>
      <c r="AF220" s="14">
        <v>62.162970000000001</v>
      </c>
      <c r="AG220" s="14">
        <v>43.439900000000002</v>
      </c>
      <c r="AH220" s="14">
        <v>54.295841075268818</v>
      </c>
      <c r="AI220" s="14">
        <v>53.908713333333338</v>
      </c>
      <c r="AJ220" s="13">
        <f t="shared" si="27"/>
        <v>54.102277204301075</v>
      </c>
      <c r="AK220" s="13">
        <v>5.9935627153794186</v>
      </c>
      <c r="AL220" s="14">
        <v>121.76541899999999</v>
      </c>
      <c r="AM220" s="14">
        <v>118.4485</v>
      </c>
      <c r="AN220" s="14">
        <v>117.074364</v>
      </c>
      <c r="AO220" s="14">
        <v>96.173150000000007</v>
      </c>
      <c r="AP220" s="14">
        <v>120.30312137634408</v>
      </c>
      <c r="AQ220" s="14">
        <v>107.8598503010753</v>
      </c>
      <c r="AR220" s="13">
        <f t="shared" si="28"/>
        <v>114.08148583870968</v>
      </c>
      <c r="AT220" s="7">
        <v>0</v>
      </c>
      <c r="AV220" s="13">
        <v>4.9627999999999997</v>
      </c>
      <c r="AW220" s="13">
        <v>49.195180000000001</v>
      </c>
      <c r="AX220" s="13">
        <v>49.195180000000001</v>
      </c>
      <c r="AY220" s="13">
        <v>72.205410000000001</v>
      </c>
      <c r="AZ220" s="13">
        <v>72.205410000000001</v>
      </c>
      <c r="BA220" s="13">
        <v>49.195180000000001</v>
      </c>
      <c r="BB220" s="13">
        <v>72.205410000000015</v>
      </c>
      <c r="BC220" s="13">
        <f t="shared" si="29"/>
        <v>60.700295000000011</v>
      </c>
    </row>
    <row r="221" spans="1:55">
      <c r="A221" s="3"/>
      <c r="B221" s="11"/>
      <c r="C221" s="10">
        <f t="shared" si="23"/>
        <v>2039</v>
      </c>
      <c r="D221" s="12">
        <v>50771</v>
      </c>
      <c r="E221" s="13">
        <v>6.0617000000000001</v>
      </c>
      <c r="F221" s="13">
        <v>65.883189999999999</v>
      </c>
      <c r="G221" s="13">
        <v>61.654150000000001</v>
      </c>
      <c r="H221" s="13">
        <v>65.875119999999995</v>
      </c>
      <c r="I221" s="13">
        <v>45.369540000000001</v>
      </c>
      <c r="J221" s="13">
        <v>63.927827419354841</v>
      </c>
      <c r="K221" s="13">
        <v>56.394045376344081</v>
      </c>
      <c r="L221" s="13">
        <f t="shared" si="24"/>
        <v>60.160936397849461</v>
      </c>
      <c r="M221" s="13">
        <v>6.0617394912668594</v>
      </c>
      <c r="N221" s="13">
        <v>85.865160000000003</v>
      </c>
      <c r="O221" s="13">
        <v>80.331860000000006</v>
      </c>
      <c r="P221" s="13">
        <v>83.814840000000004</v>
      </c>
      <c r="Q221" s="13">
        <v>57.096739999999997</v>
      </c>
      <c r="R221" s="13">
        <v>83.30675247311828</v>
      </c>
      <c r="S221" s="13">
        <v>71.461309892473125</v>
      </c>
      <c r="T221" s="13">
        <f t="shared" si="25"/>
        <v>77.384031182795695</v>
      </c>
      <c r="U221" s="13">
        <v>7.8384562387071455</v>
      </c>
      <c r="V221" s="13">
        <v>106.6652</v>
      </c>
      <c r="W221" s="13">
        <v>101.77070000000001</v>
      </c>
      <c r="X221" s="13">
        <v>100.509</v>
      </c>
      <c r="Y221" s="13">
        <v>73.461169999999996</v>
      </c>
      <c r="Z221" s="13">
        <v>104.40215161290321</v>
      </c>
      <c r="AA221" s="13">
        <v>88.003014086021494</v>
      </c>
      <c r="AB221" s="13">
        <f t="shared" si="26"/>
        <v>96.202582849462345</v>
      </c>
      <c r="AC221" s="14">
        <v>4.3895354936760009</v>
      </c>
      <c r="AD221" s="14">
        <v>56.357550000000003</v>
      </c>
      <c r="AE221" s="14">
        <v>51.876939999999998</v>
      </c>
      <c r="AF221" s="14">
        <v>51.79589</v>
      </c>
      <c r="AG221" s="14">
        <v>34.981769999999997</v>
      </c>
      <c r="AH221" s="14">
        <v>54.285870107526883</v>
      </c>
      <c r="AI221" s="14">
        <v>44.021619462365592</v>
      </c>
      <c r="AJ221" s="13">
        <f t="shared" si="27"/>
        <v>49.153744784946241</v>
      </c>
      <c r="AK221" s="13">
        <v>6.0617394912668594</v>
      </c>
      <c r="AL221" s="14">
        <v>119.47230500000001</v>
      </c>
      <c r="AM221" s="14">
        <v>111.74678</v>
      </c>
      <c r="AN221" s="14">
        <v>113.31044799999999</v>
      </c>
      <c r="AO221" s="14">
        <v>79.32732</v>
      </c>
      <c r="AP221" s="14">
        <v>115.90028806451613</v>
      </c>
      <c r="AQ221" s="14">
        <v>97.597818924731172</v>
      </c>
      <c r="AR221" s="13">
        <f t="shared" si="28"/>
        <v>106.74905349462365</v>
      </c>
      <c r="AT221" s="7">
        <v>0</v>
      </c>
      <c r="AV221" s="13">
        <v>5.0328999999999997</v>
      </c>
      <c r="AW221" s="13">
        <v>56.876240000000003</v>
      </c>
      <c r="AX221" s="13">
        <v>70.800299999999993</v>
      </c>
      <c r="AY221" s="13">
        <v>87.015249999999995</v>
      </c>
      <c r="AZ221" s="13">
        <v>91.965000000000003</v>
      </c>
      <c r="BA221" s="13">
        <v>63.314246236559129</v>
      </c>
      <c r="BB221" s="13">
        <v>89.303844086021499</v>
      </c>
      <c r="BC221" s="13">
        <f t="shared" si="29"/>
        <v>76.309045161290314</v>
      </c>
    </row>
    <row r="222" spans="1:55">
      <c r="A222" s="3"/>
      <c r="B222" s="11"/>
      <c r="C222" s="10">
        <f t="shared" si="23"/>
        <v>2039</v>
      </c>
      <c r="D222" s="12">
        <v>50802</v>
      </c>
      <c r="E222" s="13">
        <v>6.0965999999999996</v>
      </c>
      <c r="F222" s="13">
        <v>55.699919999999999</v>
      </c>
      <c r="G222" s="13">
        <v>59.381050000000002</v>
      </c>
      <c r="H222" s="13">
        <v>62.875929999999997</v>
      </c>
      <c r="I222" s="13">
        <v>49.465020000000003</v>
      </c>
      <c r="J222" s="13">
        <v>57.277547142857145</v>
      </c>
      <c r="K222" s="13">
        <v>57.128397142857146</v>
      </c>
      <c r="L222" s="13">
        <f t="shared" si="24"/>
        <v>57.202972142857149</v>
      </c>
      <c r="M222" s="13">
        <v>6.0965770745500016</v>
      </c>
      <c r="N222" s="13">
        <v>74.073120000000003</v>
      </c>
      <c r="O222" s="13">
        <v>76.667680000000004</v>
      </c>
      <c r="P222" s="13">
        <v>81.946690000000004</v>
      </c>
      <c r="Q222" s="13">
        <v>69.647540000000006</v>
      </c>
      <c r="R222" s="13">
        <v>75.185074285714293</v>
      </c>
      <c r="S222" s="13">
        <v>76.675625714285729</v>
      </c>
      <c r="T222" s="13">
        <f t="shared" si="25"/>
        <v>75.930350000000004</v>
      </c>
      <c r="U222" s="13">
        <v>7.8732938219902877</v>
      </c>
      <c r="V222" s="13">
        <v>90.25994</v>
      </c>
      <c r="W222" s="13">
        <v>99.480029999999999</v>
      </c>
      <c r="X222" s="13">
        <v>97.368819999999999</v>
      </c>
      <c r="Y222" s="13">
        <v>86.977379999999997</v>
      </c>
      <c r="Z222" s="13">
        <v>94.211407142857141</v>
      </c>
      <c r="AA222" s="13">
        <v>92.915345714285721</v>
      </c>
      <c r="AB222" s="13">
        <f t="shared" si="26"/>
        <v>93.563376428571431</v>
      </c>
      <c r="AC222" s="14">
        <v>4.4069542853175721</v>
      </c>
      <c r="AD222" s="14">
        <v>49.059080000000002</v>
      </c>
      <c r="AE222" s="14">
        <v>49.108780000000003</v>
      </c>
      <c r="AF222" s="14">
        <v>52.319429999999997</v>
      </c>
      <c r="AG222" s="14">
        <v>38.306559999999998</v>
      </c>
      <c r="AH222" s="14">
        <v>49.080380000000005</v>
      </c>
      <c r="AI222" s="14">
        <v>46.313914285714283</v>
      </c>
      <c r="AJ222" s="13">
        <f t="shared" si="27"/>
        <v>47.697147142857148</v>
      </c>
      <c r="AK222" s="13">
        <v>6.0965770745500016</v>
      </c>
      <c r="AL222" s="14">
        <v>101.961044</v>
      </c>
      <c r="AM222" s="14">
        <v>109.594475</v>
      </c>
      <c r="AN222" s="14">
        <v>110.152046</v>
      </c>
      <c r="AO222" s="14">
        <v>95.255449999999996</v>
      </c>
      <c r="AP222" s="14">
        <v>105.23251442857142</v>
      </c>
      <c r="AQ222" s="14">
        <v>103.76779057142858</v>
      </c>
      <c r="AR222" s="13">
        <f t="shared" si="28"/>
        <v>104.5001525</v>
      </c>
      <c r="AT222" s="7">
        <v>0</v>
      </c>
      <c r="AV222" s="13">
        <v>5.0019</v>
      </c>
      <c r="AW222" s="13">
        <v>42.431899999999999</v>
      </c>
      <c r="AX222" s="13">
        <v>42.431899999999999</v>
      </c>
      <c r="AY222" s="13">
        <v>62.924709999999997</v>
      </c>
      <c r="AZ222" s="13">
        <v>62.924709999999997</v>
      </c>
      <c r="BA222" s="13">
        <v>42.431899999999999</v>
      </c>
      <c r="BB222" s="13">
        <v>62.92470999999999</v>
      </c>
      <c r="BC222" s="13">
        <f t="shared" si="29"/>
        <v>52.678304999999995</v>
      </c>
    </row>
    <row r="223" spans="1:55">
      <c r="A223" s="3"/>
      <c r="B223" s="11"/>
      <c r="C223" s="10">
        <f t="shared" si="23"/>
        <v>2039</v>
      </c>
      <c r="D223" s="12">
        <v>50830</v>
      </c>
      <c r="E223" s="13">
        <v>5.9223999999999997</v>
      </c>
      <c r="F223" s="13">
        <v>40.402030000000003</v>
      </c>
      <c r="G223" s="13">
        <v>53.257579999999997</v>
      </c>
      <c r="H223" s="13">
        <v>32.714759999999998</v>
      </c>
      <c r="I223" s="13">
        <v>29.418489999999998</v>
      </c>
      <c r="J223" s="13">
        <v>45.783020646029613</v>
      </c>
      <c r="K223" s="13">
        <v>31.335029219380885</v>
      </c>
      <c r="L223" s="13">
        <f t="shared" si="24"/>
        <v>38.559024932705249</v>
      </c>
      <c r="M223" s="13">
        <v>5.9223891581342878</v>
      </c>
      <c r="N223" s="13">
        <v>50.426220000000001</v>
      </c>
      <c r="O223" s="13">
        <v>70.68777</v>
      </c>
      <c r="P223" s="13">
        <v>49.55979</v>
      </c>
      <c r="Q223" s="13">
        <v>44.53819</v>
      </c>
      <c r="R223" s="13">
        <v>58.907164885598924</v>
      </c>
      <c r="S223" s="13">
        <v>47.457882059219379</v>
      </c>
      <c r="T223" s="13">
        <f t="shared" si="25"/>
        <v>53.182523472409152</v>
      </c>
      <c r="U223" s="13">
        <v>7.6468495306498587</v>
      </c>
      <c r="V223" s="13">
        <v>61.599310000000003</v>
      </c>
      <c r="W223" s="13">
        <v>89.570120000000003</v>
      </c>
      <c r="X223" s="13">
        <v>65.139790000000005</v>
      </c>
      <c r="Y223" s="13">
        <v>62.174300000000002</v>
      </c>
      <c r="Z223" s="13">
        <v>73.307145679676992</v>
      </c>
      <c r="AA223" s="13">
        <v>63.898514912516823</v>
      </c>
      <c r="AB223" s="13">
        <f t="shared" si="26"/>
        <v>68.602830296096911</v>
      </c>
      <c r="AC223" s="14">
        <v>4.2850227438265724</v>
      </c>
      <c r="AD223" s="14">
        <v>35.905749999999998</v>
      </c>
      <c r="AE223" s="14">
        <v>44.826689999999999</v>
      </c>
      <c r="AF223" s="14">
        <v>23.66009</v>
      </c>
      <c r="AG223" s="14">
        <v>21.6492</v>
      </c>
      <c r="AH223" s="14">
        <v>39.639817752355313</v>
      </c>
      <c r="AI223" s="14">
        <v>22.818385033647374</v>
      </c>
      <c r="AJ223" s="13">
        <f t="shared" si="27"/>
        <v>31.229101393001343</v>
      </c>
      <c r="AK223" s="13">
        <v>5.9223891581342878</v>
      </c>
      <c r="AL223" s="14">
        <v>62.8046875</v>
      </c>
      <c r="AM223" s="14">
        <v>96.442430000000002</v>
      </c>
      <c r="AN223" s="14">
        <v>62.242640000000002</v>
      </c>
      <c r="AO223" s="14">
        <v>59.750507399999996</v>
      </c>
      <c r="AP223" s="14">
        <v>76.884550107671615</v>
      </c>
      <c r="AQ223" s="14">
        <v>61.199499705787339</v>
      </c>
      <c r="AR223" s="13">
        <f t="shared" si="28"/>
        <v>69.04202490672948</v>
      </c>
      <c r="AT223" s="7">
        <v>0</v>
      </c>
      <c r="AV223" s="13">
        <v>4.6093000000000002</v>
      </c>
      <c r="AW223" s="13">
        <v>20.527159999999999</v>
      </c>
      <c r="AX223" s="13">
        <v>42.556429999999999</v>
      </c>
      <c r="AY223" s="13">
        <v>28.84835</v>
      </c>
      <c r="AZ223" s="13">
        <v>45.162439999999997</v>
      </c>
      <c r="BA223" s="13">
        <v>29.748025370121127</v>
      </c>
      <c r="BB223" s="13">
        <v>35.676993324360694</v>
      </c>
      <c r="BC223" s="13">
        <f t="shared" si="29"/>
        <v>32.712509347240911</v>
      </c>
    </row>
    <row r="224" spans="1:55">
      <c r="A224" s="3"/>
      <c r="B224" s="11"/>
      <c r="C224" s="10">
        <f t="shared" si="23"/>
        <v>2039</v>
      </c>
      <c r="D224" s="12">
        <v>50861</v>
      </c>
      <c r="E224" s="13">
        <v>5.3301999999999996</v>
      </c>
      <c r="F224" s="13">
        <v>25.188469999999999</v>
      </c>
      <c r="G224" s="13">
        <v>39.617930000000001</v>
      </c>
      <c r="H224" s="13">
        <v>13.784319999999999</v>
      </c>
      <c r="I224" s="13">
        <v>16.250969999999999</v>
      </c>
      <c r="J224" s="13">
        <v>31.280908666666669</v>
      </c>
      <c r="K224" s="13">
        <v>14.825794444444442</v>
      </c>
      <c r="L224" s="13">
        <f t="shared" si="24"/>
        <v>23.053351555555555</v>
      </c>
      <c r="M224" s="13">
        <v>5.3301502423208591</v>
      </c>
      <c r="N224" s="13">
        <v>30.588819999999998</v>
      </c>
      <c r="O224" s="13">
        <v>47.013959999999997</v>
      </c>
      <c r="P224" s="13">
        <v>19.22279</v>
      </c>
      <c r="Q224" s="13">
        <v>24.425450000000001</v>
      </c>
      <c r="R224" s="13">
        <v>37.523879111111107</v>
      </c>
      <c r="S224" s="13">
        <v>21.419468666666663</v>
      </c>
      <c r="T224" s="13">
        <f t="shared" si="25"/>
        <v>29.471673888888887</v>
      </c>
      <c r="U224" s="13">
        <v>6.8804226984207171</v>
      </c>
      <c r="V224" s="13">
        <v>37.303420000000003</v>
      </c>
      <c r="W224" s="13">
        <v>60.020589999999999</v>
      </c>
      <c r="X224" s="13">
        <v>26.689699999999998</v>
      </c>
      <c r="Y224" s="13">
        <v>32.522739999999999</v>
      </c>
      <c r="Z224" s="13">
        <v>46.895114</v>
      </c>
      <c r="AA224" s="13">
        <v>29.152539111111103</v>
      </c>
      <c r="AB224" s="13">
        <f t="shared" si="26"/>
        <v>38.023826555555551</v>
      </c>
      <c r="AC224" s="14">
        <v>3.8495529527872869</v>
      </c>
      <c r="AD224" s="14">
        <v>22.59517</v>
      </c>
      <c r="AE224" s="14">
        <v>33.588250000000002</v>
      </c>
      <c r="AF224" s="14">
        <v>10.46956</v>
      </c>
      <c r="AG224" s="14">
        <v>13.29303</v>
      </c>
      <c r="AH224" s="14">
        <v>27.23669266666667</v>
      </c>
      <c r="AI224" s="14">
        <v>11.661691777777776</v>
      </c>
      <c r="AJ224" s="13">
        <f t="shared" si="27"/>
        <v>19.449192222222223</v>
      </c>
      <c r="AK224" s="13">
        <v>5.3301502423208591</v>
      </c>
      <c r="AL224" s="14">
        <v>43.141365100000002</v>
      </c>
      <c r="AM224" s="14">
        <v>65.398989999999998</v>
      </c>
      <c r="AN224" s="14">
        <v>30.203157399999998</v>
      </c>
      <c r="AO224" s="14">
        <v>33.746547700000001</v>
      </c>
      <c r="AP224" s="14">
        <v>52.539028946666669</v>
      </c>
      <c r="AQ224" s="14">
        <v>31.699255526666665</v>
      </c>
      <c r="AR224" s="13">
        <f t="shared" si="28"/>
        <v>42.119142236666669</v>
      </c>
      <c r="AT224" s="7">
        <v>0</v>
      </c>
      <c r="AV224" s="13">
        <v>4.1665000000000001</v>
      </c>
      <c r="AW224" s="13">
        <v>11.6774</v>
      </c>
      <c r="AX224" s="13">
        <v>11.6774</v>
      </c>
      <c r="AY224" s="13">
        <v>10.670019999999999</v>
      </c>
      <c r="AZ224" s="13">
        <v>10.670019999999999</v>
      </c>
      <c r="BA224" s="13">
        <v>11.6774</v>
      </c>
      <c r="BB224" s="13">
        <v>10.670019999999999</v>
      </c>
      <c r="BC224" s="13">
        <f t="shared" si="29"/>
        <v>11.17371</v>
      </c>
    </row>
    <row r="225" spans="1:55">
      <c r="A225" s="3"/>
      <c r="B225" s="11"/>
      <c r="C225" s="10">
        <f t="shared" si="23"/>
        <v>2039</v>
      </c>
      <c r="D225" s="12">
        <v>50891</v>
      </c>
      <c r="E225" s="13">
        <v>5.3823999999999996</v>
      </c>
      <c r="F225" s="13">
        <v>23.365590000000001</v>
      </c>
      <c r="G225" s="13">
        <v>38.68938</v>
      </c>
      <c r="H225" s="13">
        <v>7.8491730000000004</v>
      </c>
      <c r="I225" s="13">
        <v>9.7261919999999993</v>
      </c>
      <c r="J225" s="13">
        <v>30.450783225806454</v>
      </c>
      <c r="K225" s="13">
        <v>8.7170419999999993</v>
      </c>
      <c r="L225" s="13">
        <f t="shared" si="24"/>
        <v>19.583912612903227</v>
      </c>
      <c r="M225" s="13">
        <v>5.3824066172455725</v>
      </c>
      <c r="N225" s="13">
        <v>28.419550000000001</v>
      </c>
      <c r="O225" s="13">
        <v>45.613109999999999</v>
      </c>
      <c r="P225" s="13">
        <v>11.50835</v>
      </c>
      <c r="Q225" s="13">
        <v>11.76066</v>
      </c>
      <c r="R225" s="13">
        <v>36.36926053763441</v>
      </c>
      <c r="S225" s="13">
        <v>11.625009462365592</v>
      </c>
      <c r="T225" s="13">
        <f t="shared" si="25"/>
        <v>23.997135</v>
      </c>
      <c r="U225" s="13">
        <v>6.9500978649870024</v>
      </c>
      <c r="V225" s="13">
        <v>36.421239999999997</v>
      </c>
      <c r="W225" s="13">
        <v>57.56823</v>
      </c>
      <c r="X225" s="13">
        <v>17.996659999999999</v>
      </c>
      <c r="Y225" s="13">
        <v>19.22456</v>
      </c>
      <c r="Z225" s="13">
        <v>46.198880537634409</v>
      </c>
      <c r="AA225" s="13">
        <v>18.564398709677416</v>
      </c>
      <c r="AB225" s="13">
        <f t="shared" si="26"/>
        <v>32.381639623655914</v>
      </c>
      <c r="AC225" s="14">
        <v>3.8843905360704296</v>
      </c>
      <c r="AD225" s="14">
        <v>21.479240000000001</v>
      </c>
      <c r="AE225" s="14">
        <v>32.348840000000003</v>
      </c>
      <c r="AF225" s="14">
        <v>6.7508210000000002</v>
      </c>
      <c r="AG225" s="14">
        <v>8.6983700000000006</v>
      </c>
      <c r="AH225" s="14">
        <v>26.504969032258067</v>
      </c>
      <c r="AI225" s="14">
        <v>7.6513006451612897</v>
      </c>
      <c r="AJ225" s="13">
        <f t="shared" si="27"/>
        <v>17.07813483870968</v>
      </c>
      <c r="AK225" s="13">
        <v>5.3824066172455725</v>
      </c>
      <c r="AL225" s="14">
        <v>40.829230000000003</v>
      </c>
      <c r="AM225" s="14">
        <v>61.995669999999997</v>
      </c>
      <c r="AN225" s="14">
        <v>20.16075</v>
      </c>
      <c r="AO225" s="14">
        <v>20.660019999999999</v>
      </c>
      <c r="AP225" s="14">
        <v>50.615863548387097</v>
      </c>
      <c r="AQ225" s="14">
        <v>20.391595268817202</v>
      </c>
      <c r="AR225" s="13">
        <f t="shared" si="28"/>
        <v>35.503729408602148</v>
      </c>
      <c r="AT225" s="7">
        <v>0</v>
      </c>
      <c r="AV225" s="13">
        <v>4.1976000000000004</v>
      </c>
      <c r="AW225" s="13">
        <v>15.449730000000001</v>
      </c>
      <c r="AX225" s="13">
        <v>31.60257</v>
      </c>
      <c r="AY225" s="13">
        <v>6.5970750000000002</v>
      </c>
      <c r="AZ225" s="13">
        <v>9.3519170000000003</v>
      </c>
      <c r="BA225" s="13">
        <v>22.918247419354838</v>
      </c>
      <c r="BB225" s="13">
        <v>7.8708191505376339</v>
      </c>
      <c r="BC225" s="13">
        <f t="shared" si="29"/>
        <v>15.394533284946236</v>
      </c>
    </row>
    <row r="226" spans="1:55">
      <c r="A226" s="3"/>
      <c r="B226" s="11"/>
      <c r="C226" s="10">
        <f t="shared" si="23"/>
        <v>2039</v>
      </c>
      <c r="D226" s="12">
        <v>50922</v>
      </c>
      <c r="E226" s="13">
        <v>5.4347000000000003</v>
      </c>
      <c r="F226" s="13">
        <v>43.70722</v>
      </c>
      <c r="G226" s="13">
        <v>52.827910000000003</v>
      </c>
      <c r="H226" s="13">
        <v>24.284140000000001</v>
      </c>
      <c r="I226" s="13">
        <v>15.71092</v>
      </c>
      <c r="J226" s="13">
        <v>47.558177999999998</v>
      </c>
      <c r="K226" s="13">
        <v>20.664335999999999</v>
      </c>
      <c r="L226" s="13">
        <f t="shared" si="24"/>
        <v>34.111256999999995</v>
      </c>
      <c r="M226" s="13">
        <v>5.4346629921702876</v>
      </c>
      <c r="N226" s="13">
        <v>56.959560000000003</v>
      </c>
      <c r="O226" s="13">
        <v>65.196539999999999</v>
      </c>
      <c r="P226" s="13">
        <v>37.696420000000003</v>
      </c>
      <c r="Q226" s="13">
        <v>24.989460000000001</v>
      </c>
      <c r="R226" s="13">
        <v>60.437396</v>
      </c>
      <c r="S226" s="13">
        <v>32.331259111111109</v>
      </c>
      <c r="T226" s="13">
        <f t="shared" si="25"/>
        <v>46.384327555555558</v>
      </c>
      <c r="U226" s="13">
        <v>7.0197730315532887</v>
      </c>
      <c r="V226" s="13">
        <v>73.601709999999997</v>
      </c>
      <c r="W226" s="13">
        <v>81.11045</v>
      </c>
      <c r="X226" s="13">
        <v>53.529220000000002</v>
      </c>
      <c r="Y226" s="13">
        <v>40.735059999999997</v>
      </c>
      <c r="Z226" s="13">
        <v>76.772066888888887</v>
      </c>
      <c r="AA226" s="13">
        <v>48.12724133333333</v>
      </c>
      <c r="AB226" s="13">
        <f t="shared" si="26"/>
        <v>62.449654111111109</v>
      </c>
      <c r="AC226" s="14">
        <v>3.9366469109951439</v>
      </c>
      <c r="AD226" s="14">
        <v>35.549889999999998</v>
      </c>
      <c r="AE226" s="14">
        <v>46.153289999999998</v>
      </c>
      <c r="AF226" s="14">
        <v>17.72063</v>
      </c>
      <c r="AG226" s="14">
        <v>12.22087</v>
      </c>
      <c r="AH226" s="14">
        <v>40.026881111111109</v>
      </c>
      <c r="AI226" s="14">
        <v>15.39850911111111</v>
      </c>
      <c r="AJ226" s="13">
        <f t="shared" si="27"/>
        <v>27.71269511111111</v>
      </c>
      <c r="AK226" s="13">
        <v>5.4346629921702876</v>
      </c>
      <c r="AL226" s="14">
        <v>77.856970000000004</v>
      </c>
      <c r="AM226" s="14">
        <v>90.035650000000004</v>
      </c>
      <c r="AN226" s="14">
        <v>55.360103600000002</v>
      </c>
      <c r="AO226" s="14">
        <v>44.471317300000003</v>
      </c>
      <c r="AP226" s="14">
        <v>82.999079333333327</v>
      </c>
      <c r="AQ226" s="14">
        <v>50.76261605111111</v>
      </c>
      <c r="AR226" s="13">
        <f t="shared" si="28"/>
        <v>66.880847692222218</v>
      </c>
      <c r="AT226" s="7">
        <v>0</v>
      </c>
      <c r="AV226" s="13">
        <v>4.2233000000000001</v>
      </c>
      <c r="AW226" s="13">
        <v>35.01379</v>
      </c>
      <c r="AX226" s="13">
        <v>35.01379</v>
      </c>
      <c r="AY226" s="13">
        <v>3.9958010000000002</v>
      </c>
      <c r="AZ226" s="13">
        <v>3.9958010000000002</v>
      </c>
      <c r="BA226" s="13">
        <v>35.01379</v>
      </c>
      <c r="BB226" s="13">
        <v>3.9958010000000006</v>
      </c>
      <c r="BC226" s="13">
        <f t="shared" si="29"/>
        <v>19.5047955</v>
      </c>
    </row>
    <row r="227" spans="1:55">
      <c r="A227" s="3"/>
      <c r="B227" s="11"/>
      <c r="C227" s="10">
        <f t="shared" si="23"/>
        <v>2039</v>
      </c>
      <c r="D227" s="12">
        <v>50952</v>
      </c>
      <c r="E227" s="13">
        <v>5.7656000000000001</v>
      </c>
      <c r="F227" s="13">
        <v>181.66290000000001</v>
      </c>
      <c r="G227" s="13">
        <v>67.375519999999995</v>
      </c>
      <c r="H227" s="13">
        <v>109.7393</v>
      </c>
      <c r="I227" s="13">
        <v>31.58193</v>
      </c>
      <c r="J227" s="13">
        <v>128.82034795698925</v>
      </c>
      <c r="K227" s="13">
        <v>73.60202139784947</v>
      </c>
      <c r="L227" s="13">
        <f t="shared" si="24"/>
        <v>101.21118467741937</v>
      </c>
      <c r="M227" s="13">
        <v>5.7656200333601451</v>
      </c>
      <c r="N227" s="13">
        <v>174.22800000000001</v>
      </c>
      <c r="O227" s="13">
        <v>79.633009999999999</v>
      </c>
      <c r="P227" s="13">
        <v>134.38849999999999</v>
      </c>
      <c r="Q227" s="13">
        <v>42.856569999999998</v>
      </c>
      <c r="R227" s="13">
        <v>130.49053150537637</v>
      </c>
      <c r="S227" s="13">
        <v>92.067285053763442</v>
      </c>
      <c r="T227" s="13">
        <f t="shared" si="25"/>
        <v>111.2789082795699</v>
      </c>
      <c r="U227" s="13">
        <v>7.4552428225925738</v>
      </c>
      <c r="V227" s="13">
        <v>187.79929999999999</v>
      </c>
      <c r="W227" s="13">
        <v>95.746579999999994</v>
      </c>
      <c r="X227" s="13">
        <v>153.41079999999999</v>
      </c>
      <c r="Y227" s="13">
        <v>58.793849999999999</v>
      </c>
      <c r="Z227" s="13">
        <v>145.23728967741937</v>
      </c>
      <c r="AA227" s="13">
        <v>109.66317795698924</v>
      </c>
      <c r="AB227" s="13">
        <f t="shared" si="26"/>
        <v>127.45023381720431</v>
      </c>
      <c r="AC227" s="14">
        <v>4.1630912023355728</v>
      </c>
      <c r="AD227" s="14">
        <v>147.00059999999999</v>
      </c>
      <c r="AE227" s="14">
        <v>58.266120000000001</v>
      </c>
      <c r="AF227" s="14">
        <v>88.082279999999997</v>
      </c>
      <c r="AG227" s="14">
        <v>22.526199999999999</v>
      </c>
      <c r="AH227" s="14">
        <v>105.97282967741936</v>
      </c>
      <c r="AI227" s="14">
        <v>57.771404301075265</v>
      </c>
      <c r="AJ227" s="13">
        <f t="shared" si="27"/>
        <v>81.872116989247303</v>
      </c>
      <c r="AK227" s="13">
        <v>5.7656200333601451</v>
      </c>
      <c r="AL227" s="14">
        <v>186.27842699999999</v>
      </c>
      <c r="AM227" s="14">
        <v>106.169128</v>
      </c>
      <c r="AN227" s="14">
        <v>144.24795499999999</v>
      </c>
      <c r="AO227" s="14">
        <v>63.33249</v>
      </c>
      <c r="AP227" s="14">
        <v>149.23864359139787</v>
      </c>
      <c r="AQ227" s="14">
        <v>106.83542817204301</v>
      </c>
      <c r="AR227" s="13">
        <f t="shared" si="28"/>
        <v>128.03703588172044</v>
      </c>
      <c r="AT227" s="7">
        <v>0</v>
      </c>
      <c r="AV227" s="13">
        <v>4.3878000000000004</v>
      </c>
      <c r="AW227" s="13">
        <v>141.66990000000001</v>
      </c>
      <c r="AX227" s="13">
        <v>80.120159999999998</v>
      </c>
      <c r="AY227" s="13">
        <v>55.137779999999999</v>
      </c>
      <c r="AZ227" s="13">
        <v>44.113950000000003</v>
      </c>
      <c r="BA227" s="13">
        <v>113.21141806451612</v>
      </c>
      <c r="BB227" s="13">
        <v>50.040740322580639</v>
      </c>
      <c r="BC227" s="13">
        <f t="shared" si="29"/>
        <v>81.626079193548378</v>
      </c>
    </row>
    <row r="228" spans="1:55">
      <c r="A228" s="3"/>
      <c r="B228" s="11"/>
      <c r="C228" s="10">
        <f t="shared" si="23"/>
        <v>2039</v>
      </c>
      <c r="D228" s="12">
        <v>50983</v>
      </c>
      <c r="E228" s="13">
        <v>5.9398</v>
      </c>
      <c r="F228" s="13">
        <v>193.92490000000001</v>
      </c>
      <c r="G228" s="13">
        <v>99.039100000000005</v>
      </c>
      <c r="H228" s="13">
        <v>147.80840000000001</v>
      </c>
      <c r="I228" s="13">
        <v>52.587499999999999</v>
      </c>
      <c r="J228" s="13">
        <v>154.1340806451613</v>
      </c>
      <c r="K228" s="13">
        <v>107.87705483870967</v>
      </c>
      <c r="L228" s="13">
        <f t="shared" si="24"/>
        <v>131.00556774193549</v>
      </c>
      <c r="M228" s="13">
        <v>5.9398079497758589</v>
      </c>
      <c r="N228" s="13">
        <v>194.0444</v>
      </c>
      <c r="O228" s="13">
        <v>96.056380000000004</v>
      </c>
      <c r="P228" s="13">
        <v>171.5059</v>
      </c>
      <c r="Q228" s="13">
        <v>64.539379999999994</v>
      </c>
      <c r="R228" s="13">
        <v>152.95264967741937</v>
      </c>
      <c r="S228" s="13">
        <v>126.6489722580645</v>
      </c>
      <c r="T228" s="13">
        <f t="shared" si="25"/>
        <v>139.80081096774194</v>
      </c>
      <c r="U228" s="13">
        <v>7.6816871139330027</v>
      </c>
      <c r="V228" s="13">
        <v>213.98519999999999</v>
      </c>
      <c r="W228" s="13">
        <v>113.273</v>
      </c>
      <c r="X228" s="13">
        <v>193.32499999999999</v>
      </c>
      <c r="Y228" s="13">
        <v>83.681420000000003</v>
      </c>
      <c r="Z228" s="13">
        <v>171.75105161290324</v>
      </c>
      <c r="AA228" s="13">
        <v>147.34543419354839</v>
      </c>
      <c r="AB228" s="13">
        <f t="shared" si="26"/>
        <v>159.5482429032258</v>
      </c>
      <c r="AC228" s="14">
        <v>4.3024415354681445</v>
      </c>
      <c r="AD228" s="14">
        <v>172.54830000000001</v>
      </c>
      <c r="AE228" s="14">
        <v>79.201949999999997</v>
      </c>
      <c r="AF228" s="14">
        <v>126.0355</v>
      </c>
      <c r="AG228" s="14">
        <v>39.421729999999997</v>
      </c>
      <c r="AH228" s="14">
        <v>133.40305645161294</v>
      </c>
      <c r="AI228" s="14">
        <v>89.713596451612901</v>
      </c>
      <c r="AJ228" s="13">
        <f t="shared" si="27"/>
        <v>111.55832645161291</v>
      </c>
      <c r="AK228" s="13">
        <v>5.9398079497758589</v>
      </c>
      <c r="AL228" s="14">
        <v>224.68610000000001</v>
      </c>
      <c r="AM228" s="14">
        <v>121.370178</v>
      </c>
      <c r="AN228" s="14">
        <v>193.85614000000001</v>
      </c>
      <c r="AO228" s="14">
        <v>79.287779999999998</v>
      </c>
      <c r="AP228" s="14">
        <v>181.36006819354841</v>
      </c>
      <c r="AQ228" s="14">
        <v>145.81134387096773</v>
      </c>
      <c r="AR228" s="13">
        <f t="shared" si="28"/>
        <v>163.58570603225809</v>
      </c>
      <c r="AT228" s="7">
        <v>0</v>
      </c>
      <c r="AV228" s="13">
        <v>4.5080999999999998</v>
      </c>
      <c r="AW228" s="13">
        <v>143.92949999999999</v>
      </c>
      <c r="AX228" s="13">
        <v>143.92949999999999</v>
      </c>
      <c r="AY228" s="13">
        <v>94.90052</v>
      </c>
      <c r="AZ228" s="13">
        <v>94.90052</v>
      </c>
      <c r="BA228" s="13">
        <v>143.92949999999999</v>
      </c>
      <c r="BB228" s="13">
        <v>94.90052</v>
      </c>
      <c r="BC228" s="13">
        <f t="shared" si="29"/>
        <v>119.41501</v>
      </c>
    </row>
    <row r="229" spans="1:55">
      <c r="A229" s="3"/>
      <c r="B229" s="11"/>
      <c r="C229" s="10">
        <f t="shared" si="23"/>
        <v>2039</v>
      </c>
      <c r="D229" s="12">
        <v>51014</v>
      </c>
      <c r="E229" s="13">
        <v>5.7656000000000001</v>
      </c>
      <c r="F229" s="13">
        <v>78.509439999999998</v>
      </c>
      <c r="G229" s="13">
        <v>76.454440000000005</v>
      </c>
      <c r="H229" s="13">
        <v>46.916049999999998</v>
      </c>
      <c r="I229" s="13">
        <v>36.442900000000002</v>
      </c>
      <c r="J229" s="13">
        <v>77.596106666666671</v>
      </c>
      <c r="K229" s="13">
        <v>42.261316666666673</v>
      </c>
      <c r="L229" s="13">
        <f t="shared" si="24"/>
        <v>59.928711666666672</v>
      </c>
      <c r="M229" s="13">
        <v>5.7656200333601451</v>
      </c>
      <c r="N229" s="13">
        <v>94.100250000000003</v>
      </c>
      <c r="O229" s="13">
        <v>87.808070000000001</v>
      </c>
      <c r="P229" s="13">
        <v>69.845470000000006</v>
      </c>
      <c r="Q229" s="13">
        <v>48.434159999999999</v>
      </c>
      <c r="R229" s="13">
        <v>91.303725555555559</v>
      </c>
      <c r="S229" s="13">
        <v>60.329332222222227</v>
      </c>
      <c r="T229" s="13">
        <f t="shared" si="25"/>
        <v>75.816528888888897</v>
      </c>
      <c r="U229" s="13">
        <v>7.4552428225925738</v>
      </c>
      <c r="V229" s="13">
        <v>112.46729999999999</v>
      </c>
      <c r="W229" s="13">
        <v>101.22709999999999</v>
      </c>
      <c r="X229" s="13">
        <v>92.897750000000002</v>
      </c>
      <c r="Y229" s="13">
        <v>65.863879999999995</v>
      </c>
      <c r="Z229" s="13">
        <v>107.47165555555556</v>
      </c>
      <c r="AA229" s="13">
        <v>80.882696666666675</v>
      </c>
      <c r="AB229" s="13">
        <f t="shared" si="26"/>
        <v>94.177176111111123</v>
      </c>
      <c r="AC229" s="14">
        <v>4.1630912023355728</v>
      </c>
      <c r="AD229" s="14">
        <v>65.889499999999998</v>
      </c>
      <c r="AE229" s="14">
        <v>65.434520000000006</v>
      </c>
      <c r="AF229" s="14">
        <v>34.979880000000001</v>
      </c>
      <c r="AG229" s="14">
        <v>26.329599999999999</v>
      </c>
      <c r="AH229" s="14">
        <v>65.687286666666665</v>
      </c>
      <c r="AI229" s="14">
        <v>31.135311111111115</v>
      </c>
      <c r="AJ229" s="13">
        <f t="shared" si="27"/>
        <v>48.411298888888894</v>
      </c>
      <c r="AK229" s="13">
        <v>5.7656200333601451</v>
      </c>
      <c r="AL229" s="14">
        <v>127.189392</v>
      </c>
      <c r="AM229" s="14">
        <v>117.564629</v>
      </c>
      <c r="AN229" s="14">
        <v>101.297363</v>
      </c>
      <c r="AO229" s="14">
        <v>71.735855099999995</v>
      </c>
      <c r="AP229" s="14">
        <v>122.91171955555555</v>
      </c>
      <c r="AQ229" s="14">
        <v>88.158915044444456</v>
      </c>
      <c r="AR229" s="13">
        <f t="shared" si="28"/>
        <v>105.5353173</v>
      </c>
      <c r="AT229" s="7">
        <v>0</v>
      </c>
      <c r="AV229" s="13">
        <v>4.4519000000000002</v>
      </c>
      <c r="AW229" s="13">
        <v>114.1122</v>
      </c>
      <c r="AX229" s="13">
        <v>85.582520000000002</v>
      </c>
      <c r="AY229" s="13">
        <v>85.115780000000001</v>
      </c>
      <c r="AZ229" s="13">
        <v>78.752750000000006</v>
      </c>
      <c r="BA229" s="13">
        <v>101.43234222222223</v>
      </c>
      <c r="BB229" s="13">
        <v>82.287766666666684</v>
      </c>
      <c r="BC229" s="13">
        <f t="shared" si="29"/>
        <v>91.860054444444458</v>
      </c>
    </row>
    <row r="230" spans="1:55">
      <c r="A230" s="3"/>
      <c r="B230" s="11"/>
      <c r="C230" s="10">
        <f t="shared" si="23"/>
        <v>2039</v>
      </c>
      <c r="D230" s="12">
        <v>51044</v>
      </c>
      <c r="E230" s="13">
        <v>5.7308000000000003</v>
      </c>
      <c r="F230" s="13">
        <v>67.49991</v>
      </c>
      <c r="G230" s="13">
        <v>65.14479</v>
      </c>
      <c r="H230" s="13">
        <v>64.917379999999994</v>
      </c>
      <c r="I230" s="13">
        <v>49.18365</v>
      </c>
      <c r="J230" s="13">
        <v>66.461631290322572</v>
      </c>
      <c r="K230" s="13">
        <v>57.981004408602146</v>
      </c>
      <c r="L230" s="13">
        <f t="shared" si="24"/>
        <v>62.221317849462359</v>
      </c>
      <c r="M230" s="13">
        <v>5.7307824500770019</v>
      </c>
      <c r="N230" s="13">
        <v>88.912610000000001</v>
      </c>
      <c r="O230" s="13">
        <v>86.025000000000006</v>
      </c>
      <c r="P230" s="13">
        <v>84.863579999999999</v>
      </c>
      <c r="Q230" s="13">
        <v>66.295720000000003</v>
      </c>
      <c r="R230" s="13">
        <v>87.639577634408596</v>
      </c>
      <c r="S230" s="13">
        <v>76.677749247311837</v>
      </c>
      <c r="T230" s="13">
        <f t="shared" si="25"/>
        <v>82.158663440860209</v>
      </c>
      <c r="U230" s="13">
        <v>7.4029864476678595</v>
      </c>
      <c r="V230" s="13">
        <v>111.1219</v>
      </c>
      <c r="W230" s="13">
        <v>105.99630000000001</v>
      </c>
      <c r="X230" s="13">
        <v>103.8785</v>
      </c>
      <c r="Y230" s="13">
        <v>87.670360000000002</v>
      </c>
      <c r="Z230" s="13">
        <v>108.86222688172042</v>
      </c>
      <c r="AA230" s="13">
        <v>96.732975913978507</v>
      </c>
      <c r="AB230" s="13">
        <f t="shared" si="26"/>
        <v>102.79760139784946</v>
      </c>
      <c r="AC230" s="14">
        <v>4.1456724106940008</v>
      </c>
      <c r="AD230" s="14">
        <v>56.074469999999998</v>
      </c>
      <c r="AE230" s="14">
        <v>54.837789999999998</v>
      </c>
      <c r="AF230" s="14">
        <v>53.340060000000001</v>
      </c>
      <c r="AG230" s="14">
        <v>38.189169999999997</v>
      </c>
      <c r="AH230" s="14">
        <v>55.529266989247311</v>
      </c>
      <c r="AI230" s="14">
        <v>46.660635376344082</v>
      </c>
      <c r="AJ230" s="13">
        <f t="shared" si="27"/>
        <v>51.094951182795697</v>
      </c>
      <c r="AK230" s="13">
        <v>5.7307824500770019</v>
      </c>
      <c r="AL230" s="14">
        <v>123.272148</v>
      </c>
      <c r="AM230" s="14">
        <v>121.43233499999999</v>
      </c>
      <c r="AN230" s="14">
        <v>115.658669</v>
      </c>
      <c r="AO230" s="14">
        <v>95.033820000000006</v>
      </c>
      <c r="AP230" s="14">
        <v>122.46104764516127</v>
      </c>
      <c r="AQ230" s="14">
        <v>106.56599363440861</v>
      </c>
      <c r="AR230" s="13">
        <f t="shared" si="28"/>
        <v>114.51352063978494</v>
      </c>
      <c r="AT230" s="7">
        <v>0</v>
      </c>
      <c r="AV230" s="13">
        <v>4.4852999999999996</v>
      </c>
      <c r="AW230" s="13">
        <v>39.127780000000001</v>
      </c>
      <c r="AX230" s="13">
        <v>39.127780000000001</v>
      </c>
      <c r="AY230" s="13">
        <v>51.966720000000002</v>
      </c>
      <c r="AZ230" s="13">
        <v>51.966720000000002</v>
      </c>
      <c r="BA230" s="13">
        <v>39.127780000000001</v>
      </c>
      <c r="BB230" s="13">
        <v>51.966719999999995</v>
      </c>
      <c r="BC230" s="13">
        <f t="shared" si="29"/>
        <v>45.547249999999998</v>
      </c>
    </row>
    <row r="231" spans="1:55">
      <c r="A231" s="3"/>
      <c r="B231" s="11"/>
      <c r="C231" s="10">
        <f t="shared" si="23"/>
        <v>2039</v>
      </c>
      <c r="D231" s="12">
        <v>51075</v>
      </c>
      <c r="E231" s="13">
        <v>6.0792000000000002</v>
      </c>
      <c r="F231" s="13">
        <v>61.43459</v>
      </c>
      <c r="G231" s="13">
        <v>61.105200000000004</v>
      </c>
      <c r="H231" s="13">
        <v>61.115000000000002</v>
      </c>
      <c r="I231" s="13">
        <v>49.317700000000002</v>
      </c>
      <c r="J231" s="13">
        <v>61.287940638002773</v>
      </c>
      <c r="K231" s="13">
        <v>55.862665325936206</v>
      </c>
      <c r="L231" s="13">
        <f t="shared" si="24"/>
        <v>58.575302981969486</v>
      </c>
      <c r="M231" s="13">
        <v>6.0791582829084305</v>
      </c>
      <c r="N231" s="13">
        <v>81.02028</v>
      </c>
      <c r="O231" s="13">
        <v>81.091840000000005</v>
      </c>
      <c r="P231" s="13">
        <v>81.808989999999994</v>
      </c>
      <c r="Q231" s="13">
        <v>65.366979999999998</v>
      </c>
      <c r="R231" s="13">
        <v>81.052139583911242</v>
      </c>
      <c r="S231" s="13">
        <v>74.488760859916781</v>
      </c>
      <c r="T231" s="13">
        <f t="shared" si="25"/>
        <v>77.770450221914018</v>
      </c>
      <c r="U231" s="13">
        <v>7.8558750303487166</v>
      </c>
      <c r="V231" s="13">
        <v>100.49</v>
      </c>
      <c r="W231" s="13">
        <v>106.4786</v>
      </c>
      <c r="X231" s="13">
        <v>101.6082</v>
      </c>
      <c r="Y231" s="13">
        <v>84.289810000000003</v>
      </c>
      <c r="Z231" s="13">
        <v>103.15621442441055</v>
      </c>
      <c r="AA231" s="13">
        <v>93.897793356449384</v>
      </c>
      <c r="AB231" s="13">
        <f t="shared" si="26"/>
        <v>98.527003890429967</v>
      </c>
      <c r="AC231" s="14">
        <v>4.3895354936760009</v>
      </c>
      <c r="AD231" s="14">
        <v>52.178989999999999</v>
      </c>
      <c r="AE231" s="14">
        <v>51.528280000000002</v>
      </c>
      <c r="AF231" s="14">
        <v>48.38711</v>
      </c>
      <c r="AG231" s="14">
        <v>37.798609999999996</v>
      </c>
      <c r="AH231" s="14">
        <v>51.889284160887655</v>
      </c>
      <c r="AI231" s="14">
        <v>43.672951192787799</v>
      </c>
      <c r="AJ231" s="13">
        <f t="shared" si="27"/>
        <v>47.781117676837724</v>
      </c>
      <c r="AK231" s="13">
        <v>6.0791582829084305</v>
      </c>
      <c r="AL231" s="14">
        <v>111.661964</v>
      </c>
      <c r="AM231" s="14">
        <v>116.71358499999999</v>
      </c>
      <c r="AN231" s="14">
        <v>111.17910000000001</v>
      </c>
      <c r="AO231" s="14">
        <v>92.142359999999996</v>
      </c>
      <c r="AP231" s="14">
        <v>113.91102133841886</v>
      </c>
      <c r="AQ231" s="14">
        <v>102.70365819694868</v>
      </c>
      <c r="AR231" s="13">
        <f t="shared" si="28"/>
        <v>108.30733976768377</v>
      </c>
      <c r="AT231" s="7">
        <v>0</v>
      </c>
      <c r="AV231" s="13">
        <v>4.9252000000000002</v>
      </c>
      <c r="AW231" s="13">
        <v>40.372819999999997</v>
      </c>
      <c r="AX231" s="13">
        <v>58.892539999999997</v>
      </c>
      <c r="AY231" s="13">
        <v>59.982790000000001</v>
      </c>
      <c r="AZ231" s="13">
        <v>72.523709999999994</v>
      </c>
      <c r="BA231" s="13">
        <v>48.618076754507626</v>
      </c>
      <c r="BB231" s="13">
        <v>65.56619543689321</v>
      </c>
      <c r="BC231" s="13">
        <f t="shared" si="29"/>
        <v>57.092136095700418</v>
      </c>
    </row>
    <row r="232" spans="1:55">
      <c r="A232" s="3"/>
      <c r="B232" s="11"/>
      <c r="C232" s="10">
        <f t="shared" si="23"/>
        <v>2039</v>
      </c>
      <c r="D232" s="12">
        <v>51105</v>
      </c>
      <c r="E232" s="13">
        <v>6.2881999999999998</v>
      </c>
      <c r="F232" s="13">
        <v>68.605059999999995</v>
      </c>
      <c r="G232" s="13">
        <v>66.099810000000005</v>
      </c>
      <c r="H232" s="13">
        <v>77.207130000000006</v>
      </c>
      <c r="I232" s="13">
        <v>56.881869999999999</v>
      </c>
      <c r="J232" s="13">
        <v>67.500594946236561</v>
      </c>
      <c r="K232" s="13">
        <v>68.246531505376339</v>
      </c>
      <c r="L232" s="13">
        <f t="shared" si="24"/>
        <v>67.87356322580645</v>
      </c>
      <c r="M232" s="13">
        <v>6.2881837826072875</v>
      </c>
      <c r="N232" s="13">
        <v>90.657700000000006</v>
      </c>
      <c r="O232" s="13">
        <v>86.609009999999998</v>
      </c>
      <c r="P232" s="13">
        <v>88.962639999999993</v>
      </c>
      <c r="Q232" s="13">
        <v>72.424329999999998</v>
      </c>
      <c r="R232" s="13">
        <v>88.872793655913966</v>
      </c>
      <c r="S232" s="13">
        <v>81.67155709677418</v>
      </c>
      <c r="T232" s="13">
        <f t="shared" si="25"/>
        <v>85.27217537634408</v>
      </c>
      <c r="U232" s="13">
        <v>8.1345756966138598</v>
      </c>
      <c r="V232" s="13">
        <v>113.4898</v>
      </c>
      <c r="W232" s="13">
        <v>111.4357</v>
      </c>
      <c r="X232" s="13">
        <v>105.0371</v>
      </c>
      <c r="Y232" s="13">
        <v>92.063839999999999</v>
      </c>
      <c r="Z232" s="13">
        <v>112.58422903225807</v>
      </c>
      <c r="AA232" s="13">
        <v>99.317705806451613</v>
      </c>
      <c r="AB232" s="13">
        <f t="shared" si="26"/>
        <v>105.95096741935484</v>
      </c>
      <c r="AC232" s="14">
        <v>4.5463046184501437</v>
      </c>
      <c r="AD232" s="14">
        <v>57.046959999999999</v>
      </c>
      <c r="AE232" s="14">
        <v>53.28313</v>
      </c>
      <c r="AF232" s="14">
        <v>61.164499999999997</v>
      </c>
      <c r="AG232" s="14">
        <v>42.467550000000003</v>
      </c>
      <c r="AH232" s="14">
        <v>55.387637096774192</v>
      </c>
      <c r="AI232" s="14">
        <v>52.92175860215054</v>
      </c>
      <c r="AJ232" s="13">
        <f t="shared" si="27"/>
        <v>54.154697849462366</v>
      </c>
      <c r="AK232" s="13">
        <v>6.2881837826072875</v>
      </c>
      <c r="AL232" s="14">
        <v>124.75985</v>
      </c>
      <c r="AM232" s="14">
        <v>123.71032700000001</v>
      </c>
      <c r="AN232" s="14">
        <v>119.509933</v>
      </c>
      <c r="AO232" s="14">
        <v>99.763599999999997</v>
      </c>
      <c r="AP232" s="14">
        <v>124.29715706451613</v>
      </c>
      <c r="AQ232" s="14">
        <v>110.80456038709677</v>
      </c>
      <c r="AR232" s="13">
        <f t="shared" si="28"/>
        <v>117.55085872580645</v>
      </c>
      <c r="AT232" s="7">
        <v>0</v>
      </c>
      <c r="AV232" s="13">
        <v>5.2462</v>
      </c>
      <c r="AW232" s="13">
        <v>50.337299999999999</v>
      </c>
      <c r="AX232" s="13">
        <v>50.337299999999999</v>
      </c>
      <c r="AY232" s="13">
        <v>74.352779999999996</v>
      </c>
      <c r="AZ232" s="13">
        <v>74.352779999999996</v>
      </c>
      <c r="BA232" s="13">
        <v>50.337299999999999</v>
      </c>
      <c r="BB232" s="13">
        <v>74.352779999999996</v>
      </c>
      <c r="BC232" s="13">
        <f t="shared" si="29"/>
        <v>62.345039999999997</v>
      </c>
    </row>
    <row r="233" spans="1:55">
      <c r="A233" s="3"/>
      <c r="B233" s="11"/>
      <c r="C233" s="10">
        <f t="shared" si="23"/>
        <v>2040</v>
      </c>
      <c r="D233" s="12">
        <v>51136</v>
      </c>
      <c r="E233" s="13">
        <v>6.3437000000000001</v>
      </c>
      <c r="F233" s="13">
        <v>66.559119999999993</v>
      </c>
      <c r="G233" s="13">
        <v>64.080669999999998</v>
      </c>
      <c r="H233" s="13">
        <v>67.361980000000003</v>
      </c>
      <c r="I233" s="13">
        <v>46.290860000000002</v>
      </c>
      <c r="J233" s="13">
        <v>65.413169999999994</v>
      </c>
      <c r="K233" s="13">
        <v>57.619419139784945</v>
      </c>
      <c r="L233" s="13">
        <f t="shared" si="24"/>
        <v>61.516294569892466</v>
      </c>
      <c r="M233" s="13">
        <v>6.3437148903606175</v>
      </c>
      <c r="N233" s="13">
        <v>90.493440000000007</v>
      </c>
      <c r="O233" s="13">
        <v>84.887739999999994</v>
      </c>
      <c r="P233" s="13">
        <v>87.007800000000003</v>
      </c>
      <c r="Q233" s="13">
        <v>59.666409999999999</v>
      </c>
      <c r="R233" s="13">
        <v>87.901557204301085</v>
      </c>
      <c r="S233" s="13">
        <v>74.366082043010749</v>
      </c>
      <c r="T233" s="13">
        <f t="shared" si="25"/>
        <v>81.13381962365591</v>
      </c>
      <c r="U233" s="13">
        <v>8.1256572752933742</v>
      </c>
      <c r="V233" s="13">
        <v>111.0517</v>
      </c>
      <c r="W233" s="13">
        <v>106.66840000000001</v>
      </c>
      <c r="X233" s="13">
        <v>104.94929999999999</v>
      </c>
      <c r="Y233" s="13">
        <v>75.212969999999999</v>
      </c>
      <c r="Z233" s="13">
        <v>109.0250129032258</v>
      </c>
      <c r="AA233" s="13">
        <v>91.200244193548372</v>
      </c>
      <c r="AB233" s="13">
        <f t="shared" si="26"/>
        <v>100.11262854838708</v>
      </c>
      <c r="AC233" s="14">
        <v>4.5083142338798767</v>
      </c>
      <c r="AD233" s="14">
        <v>57.670070000000003</v>
      </c>
      <c r="AE233" s="14">
        <v>53.230580000000003</v>
      </c>
      <c r="AF233" s="14">
        <v>55.825809999999997</v>
      </c>
      <c r="AG233" s="14">
        <v>35.914589999999997</v>
      </c>
      <c r="AH233" s="14">
        <v>55.617402580645162</v>
      </c>
      <c r="AI233" s="14">
        <v>46.619546989247304</v>
      </c>
      <c r="AJ233" s="13">
        <f t="shared" si="27"/>
        <v>51.11847478494623</v>
      </c>
      <c r="AK233" s="13">
        <v>6.3437148903606175</v>
      </c>
      <c r="AL233" s="14">
        <v>123.99567399999999</v>
      </c>
      <c r="AM233" s="14">
        <v>116.725769</v>
      </c>
      <c r="AN233" s="14">
        <v>117.633636</v>
      </c>
      <c r="AO233" s="14">
        <v>80.773750000000007</v>
      </c>
      <c r="AP233" s="14">
        <v>120.6343200752688</v>
      </c>
      <c r="AQ233" s="14">
        <v>100.59089301075268</v>
      </c>
      <c r="AR233" s="13">
        <f t="shared" si="28"/>
        <v>110.61260654301074</v>
      </c>
      <c r="AT233" s="7">
        <v>0</v>
      </c>
      <c r="AV233" s="13">
        <v>5.4405999999999999</v>
      </c>
      <c r="AW233" s="13">
        <v>60.000799999999998</v>
      </c>
      <c r="AX233" s="13">
        <v>74.811220000000006</v>
      </c>
      <c r="AY233" s="13">
        <v>90.258279999999999</v>
      </c>
      <c r="AZ233" s="13">
        <v>96.776539999999997</v>
      </c>
      <c r="BA233" s="13">
        <v>66.848628602150541</v>
      </c>
      <c r="BB233" s="13">
        <v>93.272099139784942</v>
      </c>
      <c r="BC233" s="13">
        <f t="shared" si="29"/>
        <v>80.060363870967734</v>
      </c>
    </row>
    <row r="234" spans="1:55">
      <c r="A234" s="3"/>
      <c r="B234" s="11"/>
      <c r="C234" s="10">
        <f t="shared" si="23"/>
        <v>2040</v>
      </c>
      <c r="D234" s="12">
        <v>51167</v>
      </c>
      <c r="E234" s="13">
        <v>6.3437000000000001</v>
      </c>
      <c r="F234" s="13">
        <v>55.214179999999999</v>
      </c>
      <c r="G234" s="13">
        <v>60.390529999999998</v>
      </c>
      <c r="H234" s="13">
        <v>61.710470000000001</v>
      </c>
      <c r="I234" s="13">
        <v>50.470680000000002</v>
      </c>
      <c r="J234" s="13">
        <v>57.415616206896551</v>
      </c>
      <c r="K234" s="13">
        <v>56.930329425287354</v>
      </c>
      <c r="L234" s="13">
        <f t="shared" si="24"/>
        <v>57.172972816091956</v>
      </c>
      <c r="M234" s="13">
        <v>6.3437148903606175</v>
      </c>
      <c r="N234" s="13">
        <v>75.44247</v>
      </c>
      <c r="O234" s="13">
        <v>80.556079999999994</v>
      </c>
      <c r="P234" s="13">
        <v>83.585049999999995</v>
      </c>
      <c r="Q234" s="13">
        <v>70.783259999999999</v>
      </c>
      <c r="R234" s="13">
        <v>77.617223678160926</v>
      </c>
      <c r="S234" s="13">
        <v>78.140610574712639</v>
      </c>
      <c r="T234" s="13">
        <f t="shared" si="25"/>
        <v>77.878917126436789</v>
      </c>
      <c r="U234" s="13">
        <v>8.1256572752933742</v>
      </c>
      <c r="V234" s="13">
        <v>92.249589999999998</v>
      </c>
      <c r="W234" s="13">
        <v>103.3861</v>
      </c>
      <c r="X234" s="13">
        <v>99.089460000000003</v>
      </c>
      <c r="Y234" s="13">
        <v>87.062139999999999</v>
      </c>
      <c r="Z234" s="13">
        <v>96.985806896551722</v>
      </c>
      <c r="AA234" s="13">
        <v>93.974392873563218</v>
      </c>
      <c r="AB234" s="13">
        <f t="shared" si="26"/>
        <v>95.48009988505747</v>
      </c>
      <c r="AC234" s="14">
        <v>4.5083142338798767</v>
      </c>
      <c r="AD234" s="14">
        <v>49.3703</v>
      </c>
      <c r="AE234" s="14">
        <v>49.97222</v>
      </c>
      <c r="AF234" s="14">
        <v>52.899540000000002</v>
      </c>
      <c r="AG234" s="14">
        <v>39.104100000000003</v>
      </c>
      <c r="AH234" s="14">
        <v>49.62628896551724</v>
      </c>
      <c r="AI234" s="14">
        <v>47.032513793103448</v>
      </c>
      <c r="AJ234" s="13">
        <f t="shared" si="27"/>
        <v>48.32940137931034</v>
      </c>
      <c r="AK234" s="13">
        <v>6.3437148903606175</v>
      </c>
      <c r="AL234" s="14">
        <v>103.0397</v>
      </c>
      <c r="AM234" s="14">
        <v>112.83287799999999</v>
      </c>
      <c r="AN234" s="14">
        <v>112.066895</v>
      </c>
      <c r="AO234" s="14">
        <v>95.498679999999993</v>
      </c>
      <c r="AP234" s="14">
        <v>107.20461478160919</v>
      </c>
      <c r="AQ234" s="14">
        <v>105.02064264367816</v>
      </c>
      <c r="AR234" s="13">
        <f t="shared" si="28"/>
        <v>106.11262871264367</v>
      </c>
      <c r="AT234" s="7">
        <v>0</v>
      </c>
      <c r="AV234" s="13">
        <v>5.3769999999999998</v>
      </c>
      <c r="AW234" s="13">
        <v>36.565159999999999</v>
      </c>
      <c r="AX234" s="13">
        <v>36.565159999999999</v>
      </c>
      <c r="AY234" s="13">
        <v>50.838839999999998</v>
      </c>
      <c r="AZ234" s="13">
        <v>50.838839999999998</v>
      </c>
      <c r="BA234" s="13">
        <v>36.565159999999999</v>
      </c>
      <c r="BB234" s="13">
        <v>50.838839999999998</v>
      </c>
      <c r="BC234" s="13">
        <f t="shared" si="29"/>
        <v>43.701999999999998</v>
      </c>
    </row>
    <row r="235" spans="1:55">
      <c r="A235" s="3"/>
      <c r="B235" s="11"/>
      <c r="C235" s="10">
        <f t="shared" si="23"/>
        <v>2040</v>
      </c>
      <c r="D235" s="12">
        <v>51196</v>
      </c>
      <c r="E235" s="13">
        <v>6.0763999999999996</v>
      </c>
      <c r="F235" s="13">
        <v>42.041139999999999</v>
      </c>
      <c r="G235" s="13">
        <v>55.210479999999997</v>
      </c>
      <c r="H235" s="13">
        <v>33.55641</v>
      </c>
      <c r="I235" s="13">
        <v>30.728639999999999</v>
      </c>
      <c r="J235" s="13">
        <v>47.55347477792732</v>
      </c>
      <c r="K235" s="13">
        <v>32.372780834454915</v>
      </c>
      <c r="L235" s="13">
        <f t="shared" si="24"/>
        <v>39.963127806191117</v>
      </c>
      <c r="M235" s="13">
        <v>6.0764235326207032</v>
      </c>
      <c r="N235" s="13">
        <v>51.531910000000003</v>
      </c>
      <c r="O235" s="13">
        <v>73.344250000000002</v>
      </c>
      <c r="P235" s="13">
        <v>47.770629999999997</v>
      </c>
      <c r="Q235" s="13">
        <v>44.391649999999998</v>
      </c>
      <c r="R235" s="13">
        <v>60.661974253028269</v>
      </c>
      <c r="S235" s="13">
        <v>46.356279017496632</v>
      </c>
      <c r="T235" s="13">
        <f t="shared" si="25"/>
        <v>53.509126635262447</v>
      </c>
      <c r="U235" s="13">
        <v>7.7692687983068236</v>
      </c>
      <c r="V235" s="13">
        <v>61.0732</v>
      </c>
      <c r="W235" s="13">
        <v>91.932090000000002</v>
      </c>
      <c r="X235" s="13">
        <v>61.609830000000002</v>
      </c>
      <c r="Y235" s="13">
        <v>61.307510000000001</v>
      </c>
      <c r="Z235" s="13">
        <v>73.989909004037685</v>
      </c>
      <c r="AA235" s="13">
        <v>61.483286904441456</v>
      </c>
      <c r="AB235" s="13">
        <f t="shared" si="26"/>
        <v>67.736597954239571</v>
      </c>
      <c r="AC235" s="14">
        <v>4.3301199953866014</v>
      </c>
      <c r="AD235" s="14">
        <v>37.563029999999998</v>
      </c>
      <c r="AE235" s="14">
        <v>46.261940000000003</v>
      </c>
      <c r="AF235" s="14">
        <v>26.498909999999999</v>
      </c>
      <c r="AG235" s="14">
        <v>23.394539999999999</v>
      </c>
      <c r="AH235" s="14">
        <v>41.204161911170928</v>
      </c>
      <c r="AI235" s="14">
        <v>25.199503445491249</v>
      </c>
      <c r="AJ235" s="13">
        <f t="shared" si="27"/>
        <v>33.201832678331087</v>
      </c>
      <c r="AK235" s="13">
        <v>6.0764235326207032</v>
      </c>
      <c r="AL235" s="14">
        <v>64.800610000000006</v>
      </c>
      <c r="AM235" s="14">
        <v>99.471054100000003</v>
      </c>
      <c r="AN235" s="14">
        <v>61.761146500000002</v>
      </c>
      <c r="AO235" s="14">
        <v>62.768459999999997</v>
      </c>
      <c r="AP235" s="14">
        <v>79.312733977254382</v>
      </c>
      <c r="AQ235" s="14">
        <v>62.182781087483171</v>
      </c>
      <c r="AR235" s="13">
        <f t="shared" si="28"/>
        <v>70.74775753236878</v>
      </c>
      <c r="AT235" s="7">
        <v>0</v>
      </c>
      <c r="AV235" s="13">
        <v>4.9147999999999996</v>
      </c>
      <c r="AW235" s="13">
        <v>23.941929999999999</v>
      </c>
      <c r="AX235" s="13">
        <v>43.300449999999998</v>
      </c>
      <c r="AY235" s="13">
        <v>28.50807</v>
      </c>
      <c r="AZ235" s="13">
        <v>44.41339</v>
      </c>
      <c r="BA235" s="13">
        <v>32.044890592193802</v>
      </c>
      <c r="BB235" s="13">
        <v>35.165613095558541</v>
      </c>
      <c r="BC235" s="13">
        <f t="shared" si="29"/>
        <v>33.605251843876175</v>
      </c>
    </row>
    <row r="236" spans="1:55">
      <c r="A236" s="3"/>
      <c r="B236" s="11"/>
      <c r="C236" s="10">
        <f t="shared" si="23"/>
        <v>2040</v>
      </c>
      <c r="D236" s="12">
        <v>51227</v>
      </c>
      <c r="E236" s="13">
        <v>5.72</v>
      </c>
      <c r="F236" s="13">
        <v>26.87706</v>
      </c>
      <c r="G236" s="13">
        <v>40.114359999999998</v>
      </c>
      <c r="H236" s="13">
        <v>14.993729999999999</v>
      </c>
      <c r="I236" s="13">
        <v>16.902370000000001</v>
      </c>
      <c r="J236" s="13">
        <v>32.760304444444444</v>
      </c>
      <c r="K236" s="13">
        <v>15.842014444444445</v>
      </c>
      <c r="L236" s="13">
        <f t="shared" si="24"/>
        <v>24.301159444444444</v>
      </c>
      <c r="M236" s="13">
        <v>5.7200350556341517</v>
      </c>
      <c r="N236" s="13">
        <v>32.596200000000003</v>
      </c>
      <c r="O236" s="13">
        <v>49.036050000000003</v>
      </c>
      <c r="P236" s="13">
        <v>21.547080000000001</v>
      </c>
      <c r="Q236" s="13">
        <v>25.465029999999999</v>
      </c>
      <c r="R236" s="13">
        <v>39.902800000000006</v>
      </c>
      <c r="S236" s="13">
        <v>23.28839111111111</v>
      </c>
      <c r="T236" s="13">
        <f t="shared" si="25"/>
        <v>31.595595555555558</v>
      </c>
      <c r="U236" s="13">
        <v>7.323783202073634</v>
      </c>
      <c r="V236" s="13">
        <v>41.699629999999999</v>
      </c>
      <c r="W236" s="13">
        <v>63.318899999999999</v>
      </c>
      <c r="X236" s="13">
        <v>31.471889999999998</v>
      </c>
      <c r="Y236" s="13">
        <v>34.490220000000001</v>
      </c>
      <c r="Z236" s="13">
        <v>51.308194444444446</v>
      </c>
      <c r="AA236" s="13">
        <v>32.813369999999999</v>
      </c>
      <c r="AB236" s="13">
        <f t="shared" si="26"/>
        <v>42.060782222222223</v>
      </c>
      <c r="AC236" s="14">
        <v>4.0628286376466871</v>
      </c>
      <c r="AD236" s="14">
        <v>23.572700000000001</v>
      </c>
      <c r="AE236" s="14">
        <v>32.919089999999997</v>
      </c>
      <c r="AF236" s="14">
        <v>11.433669999999999</v>
      </c>
      <c r="AG236" s="14">
        <v>12.990629999999999</v>
      </c>
      <c r="AH236" s="14">
        <v>27.72665111111111</v>
      </c>
      <c r="AI236" s="14">
        <v>12.12565222222222</v>
      </c>
      <c r="AJ236" s="13">
        <f t="shared" si="27"/>
        <v>19.926151666666666</v>
      </c>
      <c r="AK236" s="13">
        <v>5.7200350556341517</v>
      </c>
      <c r="AL236" s="14">
        <v>45.945970000000003</v>
      </c>
      <c r="AM236" s="14">
        <v>68.120149999999995</v>
      </c>
      <c r="AN236" s="14">
        <v>33.4293823</v>
      </c>
      <c r="AO236" s="14">
        <v>34.899452199999999</v>
      </c>
      <c r="AP236" s="14">
        <v>55.801161111111114</v>
      </c>
      <c r="AQ236" s="14">
        <v>34.082746699999994</v>
      </c>
      <c r="AR236" s="13">
        <f t="shared" si="28"/>
        <v>44.94195390555555</v>
      </c>
      <c r="AT236" s="7">
        <v>0</v>
      </c>
      <c r="AV236" s="13">
        <v>4.3517000000000001</v>
      </c>
      <c r="AW236" s="13">
        <v>11.40457</v>
      </c>
      <c r="AX236" s="13">
        <v>11.40457</v>
      </c>
      <c r="AY236" s="13">
        <v>9.8763729999999992</v>
      </c>
      <c r="AZ236" s="13">
        <v>9.8763729999999992</v>
      </c>
      <c r="BA236" s="13">
        <v>11.404569999999998</v>
      </c>
      <c r="BB236" s="13">
        <v>9.8763729999999992</v>
      </c>
      <c r="BC236" s="13">
        <f t="shared" si="29"/>
        <v>10.640471499999999</v>
      </c>
    </row>
    <row r="237" spans="1:55">
      <c r="A237" s="3"/>
      <c r="B237" s="11"/>
      <c r="C237" s="10">
        <f t="shared" si="23"/>
        <v>2040</v>
      </c>
      <c r="D237" s="12">
        <v>51257</v>
      </c>
      <c r="E237" s="13">
        <v>5.7557</v>
      </c>
      <c r="F237" s="13">
        <v>25.312239999999999</v>
      </c>
      <c r="G237" s="13">
        <v>40.743299999999998</v>
      </c>
      <c r="H237" s="13">
        <v>9.4371340000000004</v>
      </c>
      <c r="I237" s="13">
        <v>9.8203019999999999</v>
      </c>
      <c r="J237" s="13">
        <v>32.115180430107529</v>
      </c>
      <c r="K237" s="13">
        <v>9.6060575268817203</v>
      </c>
      <c r="L237" s="13">
        <f t="shared" si="24"/>
        <v>20.860618978494625</v>
      </c>
      <c r="M237" s="13">
        <v>5.7556739033328066</v>
      </c>
      <c r="N237" s="13">
        <v>31.027550000000002</v>
      </c>
      <c r="O237" s="13">
        <v>49.590780000000002</v>
      </c>
      <c r="P237" s="13">
        <v>13.43676</v>
      </c>
      <c r="Q237" s="13">
        <v>13.044980000000001</v>
      </c>
      <c r="R237" s="13">
        <v>39.211339569892473</v>
      </c>
      <c r="S237" s="13">
        <v>13.264039784946236</v>
      </c>
      <c r="T237" s="13">
        <f t="shared" si="25"/>
        <v>26.237689677419354</v>
      </c>
      <c r="U237" s="13">
        <v>7.3594220497722889</v>
      </c>
      <c r="V237" s="13">
        <v>40.532550000000001</v>
      </c>
      <c r="W237" s="13">
        <v>63.225499999999997</v>
      </c>
      <c r="X237" s="13">
        <v>21.07874</v>
      </c>
      <c r="Y237" s="13">
        <v>21.181039999999999</v>
      </c>
      <c r="Z237" s="13">
        <v>50.536968817204297</v>
      </c>
      <c r="AA237" s="13">
        <v>21.123840000000001</v>
      </c>
      <c r="AB237" s="13">
        <f t="shared" si="26"/>
        <v>35.830404408602149</v>
      </c>
      <c r="AC237" s="14">
        <v>4.098467485345342</v>
      </c>
      <c r="AD237" s="14">
        <v>22.945270000000001</v>
      </c>
      <c r="AE237" s="14">
        <v>33.901699999999998</v>
      </c>
      <c r="AF237" s="14">
        <v>7.5878569999999996</v>
      </c>
      <c r="AG237" s="14">
        <v>8.9642719999999994</v>
      </c>
      <c r="AH237" s="14">
        <v>27.775524086021505</v>
      </c>
      <c r="AI237" s="14">
        <v>8.1946636129032253</v>
      </c>
      <c r="AJ237" s="13">
        <f t="shared" si="27"/>
        <v>17.985093849462366</v>
      </c>
      <c r="AK237" s="13">
        <v>5.7556739033328066</v>
      </c>
      <c r="AL237" s="14">
        <v>44.488320000000002</v>
      </c>
      <c r="AM237" s="14">
        <v>68.729740000000007</v>
      </c>
      <c r="AN237" s="14">
        <v>22.7462254</v>
      </c>
      <c r="AO237" s="14">
        <v>23.729736299999999</v>
      </c>
      <c r="AP237" s="14">
        <v>55.175397634408604</v>
      </c>
      <c r="AQ237" s="14">
        <v>23.179816226881719</v>
      </c>
      <c r="AR237" s="13">
        <f t="shared" si="28"/>
        <v>39.177606930645162</v>
      </c>
      <c r="AT237" s="7">
        <v>0</v>
      </c>
      <c r="AV237" s="13">
        <v>4.3834</v>
      </c>
      <c r="AW237" s="13">
        <v>12.80538</v>
      </c>
      <c r="AX237" s="13">
        <v>28.441680000000002</v>
      </c>
      <c r="AY237" s="13">
        <v>4.7090209999999999</v>
      </c>
      <c r="AZ237" s="13">
        <v>5.5862509999999999</v>
      </c>
      <c r="BA237" s="13">
        <v>19.698802580645165</v>
      </c>
      <c r="BB237" s="13">
        <v>5.0957568064516119</v>
      </c>
      <c r="BC237" s="13">
        <f t="shared" si="29"/>
        <v>12.397279693548388</v>
      </c>
    </row>
    <row r="238" spans="1:55">
      <c r="A238" s="3"/>
      <c r="B238" s="11"/>
      <c r="C238" s="10">
        <f t="shared" si="23"/>
        <v>2040</v>
      </c>
      <c r="D238" s="12">
        <v>51288</v>
      </c>
      <c r="E238" s="13">
        <v>5.827</v>
      </c>
      <c r="F238" s="13">
        <v>47.043379999999999</v>
      </c>
      <c r="G238" s="13">
        <v>54.721229999999998</v>
      </c>
      <c r="H238" s="13">
        <v>26.69238</v>
      </c>
      <c r="I238" s="13">
        <v>16.584599999999998</v>
      </c>
      <c r="J238" s="13">
        <v>50.285138888888881</v>
      </c>
      <c r="K238" s="13">
        <v>22.424650666666668</v>
      </c>
      <c r="L238" s="13">
        <f t="shared" si="24"/>
        <v>36.354894777777773</v>
      </c>
      <c r="M238" s="13">
        <v>5.8269515987301173</v>
      </c>
      <c r="N238" s="13">
        <v>60.386920000000003</v>
      </c>
      <c r="O238" s="13">
        <v>68.404589999999999</v>
      </c>
      <c r="P238" s="13">
        <v>40.747720000000001</v>
      </c>
      <c r="Q238" s="13">
        <v>27.905049999999999</v>
      </c>
      <c r="R238" s="13">
        <v>63.772158444444443</v>
      </c>
      <c r="S238" s="13">
        <v>35.325259333333335</v>
      </c>
      <c r="T238" s="13">
        <f t="shared" si="25"/>
        <v>49.548708888888889</v>
      </c>
      <c r="U238" s="13">
        <v>7.4485191690189261</v>
      </c>
      <c r="V238" s="13">
        <v>77.52055</v>
      </c>
      <c r="W238" s="13">
        <v>86.291179999999997</v>
      </c>
      <c r="X238" s="13">
        <v>56.56908</v>
      </c>
      <c r="Y238" s="13">
        <v>43.859650000000002</v>
      </c>
      <c r="Z238" s="13">
        <v>81.223704888888889</v>
      </c>
      <c r="AA238" s="13">
        <v>51.20287622222223</v>
      </c>
      <c r="AB238" s="13">
        <f t="shared" si="26"/>
        <v>66.21329055555556</v>
      </c>
      <c r="AC238" s="14">
        <v>4.1519257568933252</v>
      </c>
      <c r="AD238" s="14">
        <v>38.670749999999998</v>
      </c>
      <c r="AE238" s="14">
        <v>46.339739999999999</v>
      </c>
      <c r="AF238" s="14">
        <v>20.009060000000002</v>
      </c>
      <c r="AG238" s="14">
        <v>12.42596</v>
      </c>
      <c r="AH238" s="14">
        <v>41.908767999999995</v>
      </c>
      <c r="AI238" s="14">
        <v>16.807306666666669</v>
      </c>
      <c r="AJ238" s="13">
        <f t="shared" si="27"/>
        <v>29.358037333333332</v>
      </c>
      <c r="AK238" s="13">
        <v>5.8269515987301173</v>
      </c>
      <c r="AL238" s="14">
        <v>86.251980000000003</v>
      </c>
      <c r="AM238" s="14">
        <v>95.712615999999997</v>
      </c>
      <c r="AN238" s="14">
        <v>60.983982099999999</v>
      </c>
      <c r="AO238" s="14">
        <v>48.190216100000001</v>
      </c>
      <c r="AP238" s="14">
        <v>90.246470755555549</v>
      </c>
      <c r="AQ238" s="14">
        <v>55.582169788888891</v>
      </c>
      <c r="AR238" s="13">
        <f t="shared" si="28"/>
        <v>72.914320272222227</v>
      </c>
      <c r="AT238" s="7">
        <v>0</v>
      </c>
      <c r="AV238" s="13">
        <v>4.4126000000000003</v>
      </c>
      <c r="AW238" s="13">
        <v>32.815449999999998</v>
      </c>
      <c r="AX238" s="13">
        <v>32.815449999999998</v>
      </c>
      <c r="AY238" s="13">
        <v>3.871553</v>
      </c>
      <c r="AZ238" s="13">
        <v>3.871553</v>
      </c>
      <c r="BA238" s="13">
        <v>32.815449999999998</v>
      </c>
      <c r="BB238" s="13">
        <v>3.8715529999999996</v>
      </c>
      <c r="BC238" s="13">
        <f t="shared" si="29"/>
        <v>18.343501499999999</v>
      </c>
    </row>
    <row r="239" spans="1:55">
      <c r="A239" s="3"/>
      <c r="B239" s="11"/>
      <c r="C239" s="10">
        <f t="shared" si="23"/>
        <v>2040</v>
      </c>
      <c r="D239" s="12">
        <v>51318</v>
      </c>
      <c r="E239" s="13">
        <v>6.1833</v>
      </c>
      <c r="F239" s="13">
        <v>209.4323</v>
      </c>
      <c r="G239" s="13">
        <v>70.248390000000001</v>
      </c>
      <c r="H239" s="13">
        <v>129.3648</v>
      </c>
      <c r="I239" s="13">
        <v>33.63109</v>
      </c>
      <c r="J239" s="13">
        <v>145.07844913978494</v>
      </c>
      <c r="K239" s="13">
        <v>85.10082655913979</v>
      </c>
      <c r="L239" s="13">
        <f t="shared" si="24"/>
        <v>115.08963784946236</v>
      </c>
      <c r="M239" s="13">
        <v>6.1833400757166688</v>
      </c>
      <c r="N239" s="13">
        <v>213.60890000000001</v>
      </c>
      <c r="O239" s="13">
        <v>84.836240000000004</v>
      </c>
      <c r="P239" s="13">
        <v>161.45160000000001</v>
      </c>
      <c r="Q239" s="13">
        <v>47.576540000000001</v>
      </c>
      <c r="R239" s="13">
        <v>154.0688529032258</v>
      </c>
      <c r="S239" s="13">
        <v>108.79969053763442</v>
      </c>
      <c r="T239" s="13">
        <f t="shared" si="25"/>
        <v>131.4342717204301</v>
      </c>
      <c r="U239" s="13">
        <v>7.911824189101444</v>
      </c>
      <c r="V239" s="13">
        <v>203.03819999999999</v>
      </c>
      <c r="W239" s="13">
        <v>100.29559999999999</v>
      </c>
      <c r="X239" s="13">
        <v>168.99420000000001</v>
      </c>
      <c r="Y239" s="13">
        <v>62.916890000000002</v>
      </c>
      <c r="Z239" s="13">
        <v>155.5335569892473</v>
      </c>
      <c r="AA239" s="13">
        <v>119.947701827957</v>
      </c>
      <c r="AB239" s="13">
        <f t="shared" si="26"/>
        <v>137.74062940860216</v>
      </c>
      <c r="AC239" s="14">
        <v>4.4013976907839112</v>
      </c>
      <c r="AD239" s="14">
        <v>199.12909999999999</v>
      </c>
      <c r="AE239" s="14">
        <v>60.829279999999997</v>
      </c>
      <c r="AF239" s="14">
        <v>127.55670000000001</v>
      </c>
      <c r="AG239" s="14">
        <v>23.92408</v>
      </c>
      <c r="AH239" s="14">
        <v>135.18402193548388</v>
      </c>
      <c r="AI239" s="14">
        <v>79.640542365591415</v>
      </c>
      <c r="AJ239" s="13">
        <f t="shared" si="27"/>
        <v>107.41228215053765</v>
      </c>
      <c r="AK239" s="13">
        <v>6.1833400757166688</v>
      </c>
      <c r="AL239" s="14">
        <v>243.626</v>
      </c>
      <c r="AM239" s="14">
        <v>112.67797899999999</v>
      </c>
      <c r="AN239" s="14">
        <v>177.066315</v>
      </c>
      <c r="AO239" s="14">
        <v>68.145960000000002</v>
      </c>
      <c r="AP239" s="14">
        <v>183.08014082795697</v>
      </c>
      <c r="AQ239" s="14">
        <v>126.70529064516131</v>
      </c>
      <c r="AR239" s="13">
        <f t="shared" si="28"/>
        <v>154.89271573655913</v>
      </c>
      <c r="AT239" s="7">
        <v>0</v>
      </c>
      <c r="AV239" s="13">
        <v>4.5370999999999997</v>
      </c>
      <c r="AW239" s="13">
        <v>136.99350000000001</v>
      </c>
      <c r="AX239" s="13">
        <v>79.770570000000006</v>
      </c>
      <c r="AY239" s="13">
        <v>57.016089999999998</v>
      </c>
      <c r="AZ239" s="13">
        <v>41.3658</v>
      </c>
      <c r="BA239" s="13">
        <v>110.53558612903225</v>
      </c>
      <c r="BB239" s="13">
        <v>49.779934408602152</v>
      </c>
      <c r="BC239" s="13">
        <f t="shared" si="29"/>
        <v>80.157760268817199</v>
      </c>
    </row>
    <row r="240" spans="1:55">
      <c r="A240" s="3"/>
      <c r="B240" s="11"/>
      <c r="C240" s="10">
        <f t="shared" si="23"/>
        <v>2040</v>
      </c>
      <c r="D240" s="12">
        <v>51349</v>
      </c>
      <c r="E240" s="13">
        <v>6.3437000000000001</v>
      </c>
      <c r="F240" s="13">
        <v>185.0763</v>
      </c>
      <c r="G240" s="13">
        <v>98.013000000000005</v>
      </c>
      <c r="H240" s="13">
        <v>142.56010000000001</v>
      </c>
      <c r="I240" s="13">
        <v>55.989440000000002</v>
      </c>
      <c r="J240" s="13">
        <v>148.56588387096775</v>
      </c>
      <c r="K240" s="13">
        <v>106.25627483870967</v>
      </c>
      <c r="L240" s="13">
        <f t="shared" si="24"/>
        <v>127.41107935483871</v>
      </c>
      <c r="M240" s="13">
        <v>6.3437148903606175</v>
      </c>
      <c r="N240" s="13">
        <v>194.9819</v>
      </c>
      <c r="O240" s="13">
        <v>103.9426</v>
      </c>
      <c r="P240" s="13">
        <v>173.22280000000001</v>
      </c>
      <c r="Q240" s="13">
        <v>72.368499999999997</v>
      </c>
      <c r="R240" s="13">
        <v>156.80412903225806</v>
      </c>
      <c r="S240" s="13">
        <v>130.92906129032258</v>
      </c>
      <c r="T240" s="13">
        <f t="shared" si="25"/>
        <v>143.86659516129032</v>
      </c>
      <c r="U240" s="13">
        <v>8.1256572752933742</v>
      </c>
      <c r="V240" s="13">
        <v>196.12119999999999</v>
      </c>
      <c r="W240" s="13">
        <v>111.2634</v>
      </c>
      <c r="X240" s="13">
        <v>177.2852</v>
      </c>
      <c r="Y240" s="13">
        <v>83.063320000000004</v>
      </c>
      <c r="Z240" s="13">
        <v>160.53567096774194</v>
      </c>
      <c r="AA240" s="13">
        <v>137.7727987096774</v>
      </c>
      <c r="AB240" s="13">
        <f t="shared" si="26"/>
        <v>149.15423483870967</v>
      </c>
      <c r="AC240" s="14">
        <v>4.5083142338798767</v>
      </c>
      <c r="AD240" s="14">
        <v>175.2713</v>
      </c>
      <c r="AE240" s="14">
        <v>86.062190000000001</v>
      </c>
      <c r="AF240" s="14">
        <v>139.99100000000001</v>
      </c>
      <c r="AG240" s="14">
        <v>43.86392</v>
      </c>
      <c r="AH240" s="14">
        <v>137.86102806451612</v>
      </c>
      <c r="AI240" s="14">
        <v>99.679643870967737</v>
      </c>
      <c r="AJ240" s="13">
        <f t="shared" si="27"/>
        <v>118.77033596774193</v>
      </c>
      <c r="AK240" s="13">
        <v>6.3437148903606175</v>
      </c>
      <c r="AL240" s="14">
        <v>224.18803399999999</v>
      </c>
      <c r="AM240" s="14">
        <v>130.80166600000001</v>
      </c>
      <c r="AN240" s="14">
        <v>193.73838799999999</v>
      </c>
      <c r="AO240" s="14">
        <v>87.635819999999995</v>
      </c>
      <c r="AP240" s="14">
        <v>185.02600870967743</v>
      </c>
      <c r="AQ240" s="14">
        <v>149.24376270967738</v>
      </c>
      <c r="AR240" s="13">
        <f t="shared" si="28"/>
        <v>167.13488570967741</v>
      </c>
      <c r="AT240" s="7">
        <v>0</v>
      </c>
      <c r="AV240" s="13">
        <v>4.6727999999999996</v>
      </c>
      <c r="AW240" s="13">
        <v>145.0788</v>
      </c>
      <c r="AX240" s="13">
        <v>145.0788</v>
      </c>
      <c r="AY240" s="13">
        <v>94.823769999999996</v>
      </c>
      <c r="AZ240" s="13">
        <v>94.823769999999996</v>
      </c>
      <c r="BA240" s="13">
        <v>145.0788</v>
      </c>
      <c r="BB240" s="13">
        <v>94.82377000000001</v>
      </c>
      <c r="BC240" s="13">
        <f t="shared" si="29"/>
        <v>119.95128500000001</v>
      </c>
    </row>
    <row r="241" spans="1:55">
      <c r="A241" s="3"/>
      <c r="B241" s="11"/>
      <c r="C241" s="10">
        <f t="shared" si="23"/>
        <v>2040</v>
      </c>
      <c r="D241" s="12">
        <v>51380</v>
      </c>
      <c r="E241" s="13">
        <v>6.1120999999999999</v>
      </c>
      <c r="F241" s="13">
        <v>73.731219999999993</v>
      </c>
      <c r="G241" s="13">
        <v>75.033500000000004</v>
      </c>
      <c r="H241" s="13">
        <v>45.233969999999999</v>
      </c>
      <c r="I241" s="13">
        <v>37.52073</v>
      </c>
      <c r="J241" s="13">
        <v>74.338950666666662</v>
      </c>
      <c r="K241" s="13">
        <v>41.634458000000002</v>
      </c>
      <c r="L241" s="13">
        <f t="shared" si="24"/>
        <v>57.986704333333336</v>
      </c>
      <c r="M241" s="13">
        <v>6.112062380319359</v>
      </c>
      <c r="N241" s="13">
        <v>94.707229999999996</v>
      </c>
      <c r="O241" s="13">
        <v>91.055599999999998</v>
      </c>
      <c r="P241" s="13">
        <v>72.344359999999995</v>
      </c>
      <c r="Q241" s="13">
        <v>51.432209999999998</v>
      </c>
      <c r="R241" s="13">
        <v>93.003135999999998</v>
      </c>
      <c r="S241" s="13">
        <v>62.585356666666669</v>
      </c>
      <c r="T241" s="13">
        <f t="shared" si="25"/>
        <v>77.794246333333334</v>
      </c>
      <c r="U241" s="13">
        <v>7.822727069854805</v>
      </c>
      <c r="V241" s="13">
        <v>114.0234</v>
      </c>
      <c r="W241" s="13">
        <v>105.2427</v>
      </c>
      <c r="X241" s="13">
        <v>95.27901</v>
      </c>
      <c r="Y241" s="13">
        <v>68.784800000000004</v>
      </c>
      <c r="Z241" s="13">
        <v>109.92574</v>
      </c>
      <c r="AA241" s="13">
        <v>82.915045333333339</v>
      </c>
      <c r="AB241" s="13">
        <f t="shared" si="26"/>
        <v>96.420392666666672</v>
      </c>
      <c r="AC241" s="14">
        <v>4.347939419235928</v>
      </c>
      <c r="AD241" s="14">
        <v>63.501690000000004</v>
      </c>
      <c r="AE241" s="14">
        <v>63.763539999999999</v>
      </c>
      <c r="AF241" s="14">
        <v>34.003729999999997</v>
      </c>
      <c r="AG241" s="14">
        <v>26.78978</v>
      </c>
      <c r="AH241" s="14">
        <v>63.623886666666671</v>
      </c>
      <c r="AI241" s="14">
        <v>30.637220000000003</v>
      </c>
      <c r="AJ241" s="13">
        <f t="shared" si="27"/>
        <v>47.130553333333339</v>
      </c>
      <c r="AK241" s="13">
        <v>6.112062380319359</v>
      </c>
      <c r="AL241" s="14">
        <v>127.45558200000001</v>
      </c>
      <c r="AM241" s="14">
        <v>121.243843</v>
      </c>
      <c r="AN241" s="14">
        <v>103.066261</v>
      </c>
      <c r="AO241" s="14">
        <v>75.075230000000005</v>
      </c>
      <c r="AP241" s="14">
        <v>124.55677046666668</v>
      </c>
      <c r="AQ241" s="14">
        <v>90.003779866666662</v>
      </c>
      <c r="AR241" s="13">
        <f t="shared" si="28"/>
        <v>107.28027516666667</v>
      </c>
      <c r="AT241" s="7">
        <v>0</v>
      </c>
      <c r="AV241" s="13">
        <v>4.6086</v>
      </c>
      <c r="AW241" s="13">
        <v>116.23520000000001</v>
      </c>
      <c r="AX241" s="13">
        <v>82.395719999999997</v>
      </c>
      <c r="AY241" s="13">
        <v>86.916870000000003</v>
      </c>
      <c r="AZ241" s="13">
        <v>76.334519999999998</v>
      </c>
      <c r="BA241" s="13">
        <v>100.44344266666667</v>
      </c>
      <c r="BB241" s="13">
        <v>81.978440000000006</v>
      </c>
      <c r="BC241" s="13">
        <f t="shared" si="29"/>
        <v>91.210941333333338</v>
      </c>
    </row>
    <row r="242" spans="1:55">
      <c r="A242" s="3"/>
      <c r="B242" s="11"/>
      <c r="C242" s="10">
        <f t="shared" si="23"/>
        <v>2040</v>
      </c>
      <c r="D242" s="12">
        <v>51410</v>
      </c>
      <c r="E242" s="13">
        <v>6.0941999999999998</v>
      </c>
      <c r="F242" s="13">
        <v>61.797510000000003</v>
      </c>
      <c r="G242" s="13">
        <v>62.468620000000001</v>
      </c>
      <c r="H242" s="13">
        <v>60.815249999999999</v>
      </c>
      <c r="I242" s="13">
        <v>47.609169999999999</v>
      </c>
      <c r="J242" s="13">
        <v>62.078943225806448</v>
      </c>
      <c r="K242" s="13">
        <v>55.277216451612894</v>
      </c>
      <c r="L242" s="13">
        <f t="shared" si="24"/>
        <v>58.678079838709671</v>
      </c>
      <c r="M242" s="13">
        <v>6.0942429564700307</v>
      </c>
      <c r="N242" s="13">
        <v>85.267939999999996</v>
      </c>
      <c r="O242" s="13">
        <v>85.742230000000006</v>
      </c>
      <c r="P242" s="13">
        <v>85.834239999999994</v>
      </c>
      <c r="Q242" s="13">
        <v>65.995339999999999</v>
      </c>
      <c r="R242" s="13">
        <v>85.466835806451613</v>
      </c>
      <c r="S242" s="13">
        <v>77.514701290322563</v>
      </c>
      <c r="T242" s="13">
        <f t="shared" si="25"/>
        <v>81.490768548387081</v>
      </c>
      <c r="U242" s="13">
        <v>7.8049076460054776</v>
      </c>
      <c r="V242" s="13">
        <v>106.50790000000001</v>
      </c>
      <c r="W242" s="13">
        <v>109.5185</v>
      </c>
      <c r="X242" s="13">
        <v>104.9734</v>
      </c>
      <c r="Y242" s="13">
        <v>85.696449999999999</v>
      </c>
      <c r="Z242" s="13">
        <v>107.77040967741935</v>
      </c>
      <c r="AA242" s="13">
        <v>96.889517741935478</v>
      </c>
      <c r="AB242" s="13">
        <f t="shared" si="26"/>
        <v>102.32996370967741</v>
      </c>
      <c r="AC242" s="14">
        <v>4.3301199953866014</v>
      </c>
      <c r="AD242" s="14">
        <v>52.115609999999997</v>
      </c>
      <c r="AE242" s="14">
        <v>52.158119999999997</v>
      </c>
      <c r="AF242" s="14">
        <v>47.622920000000001</v>
      </c>
      <c r="AG242" s="14">
        <v>36.157989999999998</v>
      </c>
      <c r="AH242" s="14">
        <v>52.133436774193548</v>
      </c>
      <c r="AI242" s="14">
        <v>42.815046129032254</v>
      </c>
      <c r="AJ242" s="13">
        <f t="shared" si="27"/>
        <v>47.474241451612897</v>
      </c>
      <c r="AK242" s="13">
        <v>6.0942429564700307</v>
      </c>
      <c r="AL242" s="14">
        <v>117.77969400000001</v>
      </c>
      <c r="AM242" s="14">
        <v>120.2962</v>
      </c>
      <c r="AN242" s="14">
        <v>115.239395</v>
      </c>
      <c r="AO242" s="14">
        <v>90.712479999999999</v>
      </c>
      <c r="AP242" s="14">
        <v>118.83500296774193</v>
      </c>
      <c r="AQ242" s="14">
        <v>104.95391451612902</v>
      </c>
      <c r="AR242" s="13">
        <f t="shared" si="28"/>
        <v>111.89445874193547</v>
      </c>
      <c r="AT242" s="7">
        <v>0</v>
      </c>
      <c r="AV242" s="13">
        <v>4.6433</v>
      </c>
      <c r="AW242" s="13">
        <v>36.715069999999997</v>
      </c>
      <c r="AX242" s="13">
        <v>36.715069999999997</v>
      </c>
      <c r="AY242" s="13">
        <v>50.37012</v>
      </c>
      <c r="AZ242" s="13">
        <v>50.37012</v>
      </c>
      <c r="BA242" s="13">
        <v>36.715069999999997</v>
      </c>
      <c r="BB242" s="13">
        <v>50.370119999999993</v>
      </c>
      <c r="BC242" s="13">
        <f t="shared" si="29"/>
        <v>43.542594999999992</v>
      </c>
    </row>
    <row r="243" spans="1:55">
      <c r="A243" s="3"/>
      <c r="B243" s="11"/>
      <c r="C243" s="10">
        <f t="shared" si="23"/>
        <v>2040</v>
      </c>
      <c r="D243" s="12">
        <v>51441</v>
      </c>
      <c r="E243" s="13">
        <v>6.415</v>
      </c>
      <c r="F243" s="13">
        <v>62.782679999999999</v>
      </c>
      <c r="G243" s="13">
        <v>64.559870000000004</v>
      </c>
      <c r="H243" s="13">
        <v>63.518009999999997</v>
      </c>
      <c r="I243" s="13">
        <v>53.164709999999999</v>
      </c>
      <c r="J243" s="13">
        <v>63.573911608876564</v>
      </c>
      <c r="K243" s="13">
        <v>58.908565755894593</v>
      </c>
      <c r="L243" s="13">
        <f t="shared" si="24"/>
        <v>61.241238682385578</v>
      </c>
      <c r="M243" s="13">
        <v>6.4149925857579273</v>
      </c>
      <c r="N243" s="13">
        <v>81.642309999999995</v>
      </c>
      <c r="O243" s="13">
        <v>86.100430000000003</v>
      </c>
      <c r="P243" s="13">
        <v>86.121139999999997</v>
      </c>
      <c r="Q243" s="13">
        <v>71.176559999999995</v>
      </c>
      <c r="R243" s="13">
        <v>83.627131803051327</v>
      </c>
      <c r="S243" s="13">
        <v>79.467589126213596</v>
      </c>
      <c r="T243" s="13">
        <f t="shared" si="25"/>
        <v>81.547360464632462</v>
      </c>
      <c r="U243" s="13">
        <v>8.2147543945400123</v>
      </c>
      <c r="V243" s="13">
        <v>102.3539</v>
      </c>
      <c r="W243" s="13">
        <v>111.6018</v>
      </c>
      <c r="X243" s="13">
        <v>105.24079999999999</v>
      </c>
      <c r="Y243" s="13">
        <v>87.409599999999998</v>
      </c>
      <c r="Z243" s="13">
        <v>106.47120360610263</v>
      </c>
      <c r="AA243" s="13">
        <v>97.302082662968104</v>
      </c>
      <c r="AB243" s="14">
        <f t="shared" si="26"/>
        <v>101.88664313453538</v>
      </c>
      <c r="AC243" s="14">
        <v>4.5617725054278599</v>
      </c>
      <c r="AD243" s="14">
        <v>53.596510000000002</v>
      </c>
      <c r="AE243" s="14">
        <v>53.636740000000003</v>
      </c>
      <c r="AF243" s="14">
        <v>52.123100000000001</v>
      </c>
      <c r="AG243" s="14">
        <v>41.643799999999999</v>
      </c>
      <c r="AH243" s="14">
        <v>53.614420998613042</v>
      </c>
      <c r="AI243" s="13">
        <v>47.457558668515951</v>
      </c>
      <c r="AJ243" s="14">
        <f t="shared" si="27"/>
        <v>50.5359898335645</v>
      </c>
      <c r="AK243" s="13">
        <v>6.4149925857579273</v>
      </c>
      <c r="AL243" s="14">
        <v>115.34178199999999</v>
      </c>
      <c r="AM243" s="14">
        <v>122.58432000000001</v>
      </c>
      <c r="AN243" s="14">
        <v>116.11779</v>
      </c>
      <c r="AO243" s="14">
        <v>97.833799999999997</v>
      </c>
      <c r="AP243" s="14">
        <v>118.56626840499307</v>
      </c>
      <c r="AQ243" s="13">
        <v>107.97748377253815</v>
      </c>
      <c r="AR243" s="13">
        <f t="shared" si="28"/>
        <v>113.27187608876561</v>
      </c>
      <c r="AV243" s="13">
        <v>5.0818000000000003</v>
      </c>
      <c r="AW243" s="13">
        <v>42.025399999999998</v>
      </c>
      <c r="AX243" s="13">
        <v>57.815109999999997</v>
      </c>
      <c r="AY243" s="13">
        <v>62.243160000000003</v>
      </c>
      <c r="AZ243" s="13">
        <v>74.052080000000004</v>
      </c>
      <c r="BA243" s="13">
        <v>49.055215409153952</v>
      </c>
      <c r="BB243" s="13">
        <v>67.500668072122053</v>
      </c>
      <c r="BC243" s="13">
        <f t="shared" si="29"/>
        <v>58.277941740637999</v>
      </c>
    </row>
    <row r="244" spans="1:55">
      <c r="A244" s="3"/>
      <c r="B244" s="11"/>
      <c r="C244" s="10">
        <f t="shared" si="23"/>
        <v>2040</v>
      </c>
      <c r="D244" s="12">
        <v>51471</v>
      </c>
      <c r="E244" s="13">
        <v>6.6645000000000003</v>
      </c>
      <c r="F244" s="13">
        <v>72.169160000000005</v>
      </c>
      <c r="G244" s="13">
        <v>69.435820000000007</v>
      </c>
      <c r="H244" s="13">
        <v>84.078900000000004</v>
      </c>
      <c r="I244" s="13">
        <v>62.08963</v>
      </c>
      <c r="J244" s="13">
        <v>70.905357634408603</v>
      </c>
      <c r="K244" s="13">
        <v>73.911818172042999</v>
      </c>
      <c r="L244" s="13">
        <f t="shared" si="24"/>
        <v>72.408587903225794</v>
      </c>
      <c r="M244" s="13">
        <v>6.6644645196485142</v>
      </c>
      <c r="N244" s="13">
        <v>96.665729999999996</v>
      </c>
      <c r="O244" s="13">
        <v>93.542140000000003</v>
      </c>
      <c r="P244" s="13">
        <v>95.122630000000001</v>
      </c>
      <c r="Q244" s="13">
        <v>80.863169999999997</v>
      </c>
      <c r="R244" s="13">
        <v>95.221489462365582</v>
      </c>
      <c r="S244" s="13">
        <v>88.529546344086015</v>
      </c>
      <c r="T244" s="13">
        <f t="shared" si="25"/>
        <v>91.875517903225798</v>
      </c>
      <c r="U244" s="13">
        <v>8.5355040238279081</v>
      </c>
      <c r="V244" s="13">
        <v>119.0059</v>
      </c>
      <c r="W244" s="13">
        <v>117.3843</v>
      </c>
      <c r="X244" s="13">
        <v>110.2392</v>
      </c>
      <c r="Y244" s="13">
        <v>99.63991</v>
      </c>
      <c r="Z244" s="13">
        <v>118.25612795698923</v>
      </c>
      <c r="AA244" s="13">
        <v>105.33845301075267</v>
      </c>
      <c r="AB244" s="14">
        <f t="shared" si="26"/>
        <v>111.79729048387095</v>
      </c>
      <c r="AC244" s="14">
        <v>4.7399667439211353</v>
      </c>
      <c r="AD244" s="14">
        <v>60.097819999999999</v>
      </c>
      <c r="AE244" s="14">
        <v>56.891919999999999</v>
      </c>
      <c r="AF244" s="14">
        <v>66.499529999999993</v>
      </c>
      <c r="AG244" s="14">
        <v>47.381749999999997</v>
      </c>
      <c r="AH244" s="14">
        <v>58.615522150537629</v>
      </c>
      <c r="AI244" s="13">
        <v>57.660126344086017</v>
      </c>
      <c r="AJ244" s="14">
        <f t="shared" si="27"/>
        <v>58.137824247311826</v>
      </c>
      <c r="AK244" s="13">
        <v>6.6644645196485142</v>
      </c>
      <c r="AL244" s="14">
        <v>131.28125</v>
      </c>
      <c r="AM244" s="14">
        <v>129.22300000000001</v>
      </c>
      <c r="AN244" s="14">
        <v>126.326775</v>
      </c>
      <c r="AO244" s="14">
        <v>107.57878100000001</v>
      </c>
      <c r="AP244" s="14">
        <v>130.32958602150538</v>
      </c>
      <c r="AQ244" s="13">
        <v>117.65834766666666</v>
      </c>
      <c r="AR244" s="13">
        <f t="shared" si="28"/>
        <v>123.99396684408602</v>
      </c>
      <c r="AV244" s="13">
        <v>5.4238</v>
      </c>
      <c r="AW244" s="13">
        <v>51.399250000000002</v>
      </c>
      <c r="AX244" s="13">
        <v>51.399250000000002</v>
      </c>
      <c r="AY244" s="13">
        <v>78.763940000000005</v>
      </c>
      <c r="AZ244" s="13">
        <v>78.763940000000005</v>
      </c>
      <c r="BA244" s="13">
        <v>51.399249999999995</v>
      </c>
      <c r="BB244" s="13">
        <v>78.763940000000005</v>
      </c>
      <c r="BC244" s="13">
        <f t="shared" si="29"/>
        <v>65.081594999999993</v>
      </c>
    </row>
    <row r="245" spans="1:55">
      <c r="A245" s="11"/>
      <c r="B245" s="11"/>
      <c r="F245" s="13"/>
      <c r="G245" s="13"/>
    </row>
    <row r="246" spans="1:55">
      <c r="A246" s="11"/>
      <c r="B246" s="11"/>
      <c r="F246" s="13"/>
      <c r="G246" s="13"/>
    </row>
    <row r="247" spans="1:55">
      <c r="A247" s="11"/>
      <c r="B247" s="11"/>
      <c r="F247" s="13"/>
      <c r="G247" s="13"/>
    </row>
    <row r="248" spans="1:55">
      <c r="A248" s="11"/>
      <c r="B248" s="11"/>
      <c r="F248" s="13"/>
      <c r="G248" s="13"/>
    </row>
    <row r="249" spans="1:55">
      <c r="A249" s="11"/>
      <c r="B249" s="11"/>
      <c r="F249" s="13"/>
      <c r="G249" s="13"/>
    </row>
    <row r="250" spans="1:55">
      <c r="A250" s="11"/>
      <c r="B250" s="11"/>
      <c r="F250" s="13"/>
      <c r="G250" s="13"/>
    </row>
    <row r="251" spans="1:55">
      <c r="A251" s="11"/>
      <c r="B251" s="11"/>
      <c r="F251" s="13"/>
      <c r="G251" s="13"/>
    </row>
    <row r="252" spans="1:55">
      <c r="A252" s="11"/>
      <c r="B252" s="11"/>
      <c r="F252" s="13"/>
      <c r="G252" s="13"/>
    </row>
    <row r="253" spans="1:55">
      <c r="A253" s="11"/>
      <c r="B253" s="11"/>
      <c r="F253" s="13"/>
      <c r="G253" s="13"/>
    </row>
    <row r="254" spans="1:55">
      <c r="A254" s="11"/>
      <c r="B254" s="11"/>
      <c r="F254" s="13"/>
      <c r="G254" s="13"/>
    </row>
    <row r="255" spans="1:55">
      <c r="A255" s="11"/>
      <c r="B255" s="11"/>
      <c r="F255" s="13"/>
      <c r="G255" s="13"/>
    </row>
    <row r="256" spans="1:55">
      <c r="A256" s="11"/>
      <c r="B256" s="11"/>
      <c r="F256" s="13"/>
      <c r="G256" s="13"/>
    </row>
    <row r="257" spans="1:7">
      <c r="A257" s="11"/>
      <c r="B257" s="11"/>
      <c r="F257" s="13"/>
      <c r="G257" s="13"/>
    </row>
    <row r="258" spans="1:7">
      <c r="A258" s="11"/>
      <c r="B258" s="11"/>
      <c r="F258" s="13"/>
      <c r="G258" s="13"/>
    </row>
    <row r="259" spans="1:7">
      <c r="A259" s="11"/>
      <c r="B259" s="11"/>
      <c r="F259" s="13"/>
      <c r="G259" s="13"/>
    </row>
    <row r="260" spans="1:7">
      <c r="A260" s="11"/>
      <c r="B260" s="11"/>
      <c r="F260" s="13"/>
      <c r="G260" s="13"/>
    </row>
    <row r="261" spans="1:7">
      <c r="A261" s="11"/>
      <c r="B261" s="11"/>
      <c r="F261" s="13"/>
      <c r="G261" s="13"/>
    </row>
    <row r="262" spans="1:7">
      <c r="A262" s="11"/>
      <c r="B262" s="11"/>
      <c r="F262" s="13"/>
      <c r="G262" s="13"/>
    </row>
    <row r="263" spans="1:7">
      <c r="A263" s="11"/>
      <c r="B263" s="11"/>
      <c r="F263" s="13"/>
      <c r="G263" s="13"/>
    </row>
    <row r="264" spans="1:7">
      <c r="A264" s="11"/>
      <c r="B264" s="11"/>
      <c r="F264" s="13"/>
      <c r="G264" s="13"/>
    </row>
    <row r="265" spans="1:7">
      <c r="A265" s="11"/>
      <c r="B265" s="11"/>
      <c r="F265" s="13"/>
      <c r="G265" s="13"/>
    </row>
    <row r="266" spans="1:7">
      <c r="A266" s="11"/>
      <c r="B266" s="11"/>
      <c r="F266" s="13"/>
      <c r="G266" s="13"/>
    </row>
    <row r="267" spans="1:7">
      <c r="A267" s="11"/>
      <c r="B267" s="11"/>
      <c r="F267" s="13"/>
      <c r="G267" s="13"/>
    </row>
    <row r="268" spans="1:7">
      <c r="A268" s="11"/>
      <c r="B268" s="11"/>
      <c r="F268" s="13"/>
      <c r="G268" s="13"/>
    </row>
    <row r="269" spans="1:7">
      <c r="A269" s="11"/>
      <c r="B269" s="11"/>
      <c r="F269" s="13"/>
      <c r="G269" s="13"/>
    </row>
    <row r="270" spans="1:7">
      <c r="A270" s="11"/>
      <c r="B270" s="11"/>
      <c r="F270" s="13"/>
      <c r="G270" s="13"/>
    </row>
    <row r="271" spans="1:7">
      <c r="A271" s="11"/>
      <c r="B271" s="11"/>
      <c r="F271" s="13"/>
      <c r="G271" s="13"/>
    </row>
    <row r="272" spans="1:7">
      <c r="A272" s="11"/>
      <c r="B272" s="11"/>
      <c r="F272" s="13"/>
      <c r="G272" s="13"/>
    </row>
    <row r="273" spans="1:7">
      <c r="A273" s="11"/>
      <c r="B273" s="11"/>
      <c r="F273" s="13"/>
      <c r="G273" s="13"/>
    </row>
    <row r="274" spans="1:7">
      <c r="A274" s="11"/>
      <c r="B274" s="11"/>
      <c r="F274" s="13"/>
      <c r="G274" s="13"/>
    </row>
    <row r="275" spans="1:7">
      <c r="A275" s="11"/>
      <c r="B275" s="11"/>
      <c r="F275" s="13"/>
      <c r="G275" s="13"/>
    </row>
    <row r="276" spans="1:7">
      <c r="A276" s="11"/>
      <c r="B276" s="11"/>
      <c r="F276" s="13"/>
      <c r="G276" s="13"/>
    </row>
    <row r="277" spans="1:7">
      <c r="A277" s="11"/>
      <c r="B277" s="11"/>
      <c r="F277" s="13"/>
      <c r="G277" s="13"/>
    </row>
    <row r="278" spans="1:7">
      <c r="A278" s="11"/>
      <c r="B278" s="11"/>
      <c r="F278" s="13"/>
      <c r="G278" s="13"/>
    </row>
    <row r="279" spans="1:7">
      <c r="A279" s="11"/>
      <c r="B279" s="11"/>
      <c r="F279" s="13"/>
      <c r="G279" s="13"/>
    </row>
    <row r="280" spans="1:7">
      <c r="A280" s="11"/>
      <c r="B280" s="11"/>
      <c r="F280" s="13"/>
      <c r="G280" s="13"/>
    </row>
    <row r="281" spans="1:7">
      <c r="A281" s="11"/>
      <c r="B281" s="11"/>
      <c r="F281" s="13"/>
      <c r="G281" s="13"/>
    </row>
    <row r="282" spans="1:7">
      <c r="A282" s="11"/>
      <c r="B282" s="11"/>
      <c r="F282" s="13"/>
      <c r="G282" s="13"/>
    </row>
    <row r="283" spans="1:7">
      <c r="A283" s="11"/>
      <c r="B283" s="11"/>
      <c r="F283" s="13"/>
      <c r="G283" s="13"/>
    </row>
    <row r="284" spans="1:7">
      <c r="A284" s="11"/>
      <c r="B284" s="11"/>
      <c r="F284" s="13"/>
      <c r="G284" s="13"/>
    </row>
    <row r="285" spans="1:7">
      <c r="A285" s="11"/>
      <c r="B285" s="11"/>
      <c r="F285" s="13"/>
      <c r="G285" s="13"/>
    </row>
    <row r="286" spans="1:7">
      <c r="A286" s="11"/>
      <c r="B286" s="11"/>
      <c r="F286" s="13"/>
      <c r="G286" s="13"/>
    </row>
    <row r="287" spans="1:7">
      <c r="A287" s="11"/>
      <c r="B287" s="11"/>
      <c r="F287" s="13"/>
      <c r="G287" s="13"/>
    </row>
    <row r="288" spans="1:7">
      <c r="A288" s="11"/>
      <c r="B288" s="11"/>
      <c r="F288" s="13"/>
      <c r="G288" s="13"/>
    </row>
    <row r="289" spans="1:7">
      <c r="A289" s="11"/>
      <c r="B289" s="11"/>
      <c r="F289" s="13"/>
      <c r="G289" s="13"/>
    </row>
    <row r="290" spans="1:7">
      <c r="A290" s="11"/>
      <c r="B290" s="11"/>
      <c r="F290" s="13"/>
      <c r="G290" s="13"/>
    </row>
    <row r="291" spans="1:7">
      <c r="A291" s="11"/>
      <c r="B291" s="11"/>
      <c r="F291" s="13"/>
      <c r="G291" s="13"/>
    </row>
    <row r="292" spans="1:7">
      <c r="A292" s="11"/>
      <c r="B292" s="11"/>
      <c r="F292" s="13"/>
      <c r="G292" s="13"/>
    </row>
    <row r="293" spans="1:7">
      <c r="A293" s="11"/>
      <c r="B293" s="11"/>
      <c r="F293" s="13"/>
      <c r="G293" s="13"/>
    </row>
    <row r="294" spans="1:7">
      <c r="A294" s="11"/>
      <c r="B294" s="11"/>
      <c r="F294" s="13"/>
      <c r="G294" s="13"/>
    </row>
    <row r="295" spans="1:7">
      <c r="A295" s="11"/>
      <c r="B295" s="11"/>
      <c r="F295" s="13"/>
      <c r="G295" s="13"/>
    </row>
    <row r="296" spans="1:7">
      <c r="A296" s="11"/>
      <c r="B296" s="11"/>
      <c r="F296" s="13"/>
      <c r="G296" s="13"/>
    </row>
    <row r="297" spans="1:7">
      <c r="A297" s="11"/>
      <c r="B297" s="11"/>
      <c r="F297" s="13"/>
      <c r="G297" s="13"/>
    </row>
    <row r="298" spans="1:7">
      <c r="A298" s="11"/>
      <c r="B298" s="11"/>
      <c r="F298" s="13"/>
      <c r="G298" s="13"/>
    </row>
    <row r="299" spans="1:7">
      <c r="A299" s="11"/>
      <c r="B299" s="11"/>
      <c r="F299" s="13"/>
      <c r="G299" s="13"/>
    </row>
    <row r="300" spans="1:7">
      <c r="A300" s="11"/>
      <c r="B300" s="11"/>
      <c r="F300" s="13"/>
      <c r="G300" s="13"/>
    </row>
    <row r="301" spans="1:7">
      <c r="A301" s="11"/>
      <c r="B301" s="11"/>
      <c r="F301" s="13"/>
      <c r="G301" s="13"/>
    </row>
    <row r="302" spans="1:7">
      <c r="A302" s="11"/>
      <c r="B302" s="11"/>
      <c r="F302" s="13"/>
      <c r="G302" s="13"/>
    </row>
    <row r="303" spans="1:7">
      <c r="A303" s="11"/>
      <c r="B303" s="11"/>
      <c r="F303" s="13"/>
      <c r="G303" s="13"/>
    </row>
    <row r="304" spans="1:7">
      <c r="A304" s="11"/>
      <c r="B304" s="11"/>
      <c r="F304" s="13"/>
      <c r="G304" s="13"/>
    </row>
    <row r="305" spans="1:7">
      <c r="A305" s="11"/>
      <c r="B305" s="11"/>
      <c r="F305" s="13"/>
      <c r="G305" s="13"/>
    </row>
    <row r="306" spans="1:7">
      <c r="A306" s="11"/>
      <c r="B306" s="11"/>
      <c r="F306" s="13"/>
      <c r="G306" s="13"/>
    </row>
    <row r="307" spans="1:7">
      <c r="A307" s="11"/>
      <c r="B307" s="11"/>
      <c r="F307" s="13"/>
      <c r="G307" s="13"/>
    </row>
    <row r="308" spans="1:7">
      <c r="A308" s="11"/>
      <c r="B308" s="11"/>
      <c r="F308" s="13"/>
      <c r="G308" s="13"/>
    </row>
    <row r="309" spans="1:7">
      <c r="A309" s="11"/>
      <c r="B309" s="11"/>
      <c r="F309" s="13"/>
      <c r="G309" s="13"/>
    </row>
    <row r="310" spans="1:7">
      <c r="A310" s="11"/>
      <c r="B310" s="11"/>
      <c r="F310" s="13"/>
      <c r="G310" s="13"/>
    </row>
    <row r="311" spans="1:7">
      <c r="A311" s="11"/>
      <c r="B311" s="11"/>
      <c r="F311" s="13"/>
      <c r="G311" s="13"/>
    </row>
    <row r="312" spans="1:7">
      <c r="A312" s="11"/>
      <c r="B312" s="11"/>
      <c r="F312" s="13"/>
      <c r="G312" s="13"/>
    </row>
    <row r="313" spans="1:7">
      <c r="A313" s="11"/>
      <c r="B313" s="11"/>
      <c r="F313" s="13"/>
      <c r="G313" s="13"/>
    </row>
    <row r="314" spans="1:7">
      <c r="A314" s="11"/>
      <c r="B314" s="11"/>
      <c r="F314" s="13"/>
      <c r="G314" s="13"/>
    </row>
    <row r="315" spans="1:7">
      <c r="A315" s="11"/>
      <c r="B315" s="11"/>
      <c r="F315" s="13"/>
      <c r="G315" s="13"/>
    </row>
    <row r="316" spans="1:7">
      <c r="A316" s="11"/>
      <c r="B316" s="11"/>
      <c r="F316" s="13"/>
      <c r="G316" s="13"/>
    </row>
    <row r="317" spans="1:7">
      <c r="A317" s="11"/>
      <c r="B317" s="11"/>
      <c r="F317" s="13"/>
      <c r="G317" s="13"/>
    </row>
    <row r="318" spans="1:7">
      <c r="A318" s="11"/>
      <c r="B318" s="11"/>
      <c r="F318" s="13"/>
      <c r="G318" s="13"/>
    </row>
    <row r="319" spans="1:7">
      <c r="A319" s="11"/>
      <c r="B319" s="11"/>
      <c r="F319" s="13"/>
      <c r="G319" s="13"/>
    </row>
    <row r="320" spans="1:7">
      <c r="A320" s="11"/>
      <c r="B320" s="11"/>
      <c r="F320" s="13"/>
      <c r="G320" s="13"/>
    </row>
    <row r="321" spans="1:7">
      <c r="A321" s="11"/>
      <c r="B321" s="11"/>
      <c r="F321" s="13"/>
      <c r="G321" s="13"/>
    </row>
    <row r="322" spans="1:7">
      <c r="A322" s="11"/>
      <c r="B322" s="11"/>
      <c r="F322" s="13"/>
      <c r="G322" s="13"/>
    </row>
    <row r="323" spans="1:7">
      <c r="A323" s="11"/>
      <c r="B323" s="11"/>
      <c r="F323" s="13"/>
      <c r="G323" s="13"/>
    </row>
    <row r="324" spans="1:7">
      <c r="A324" s="11"/>
      <c r="B324" s="11"/>
      <c r="F324" s="13"/>
      <c r="G324" s="13"/>
    </row>
    <row r="325" spans="1:7">
      <c r="A325" s="11"/>
      <c r="B325" s="11"/>
      <c r="F325" s="13"/>
      <c r="G325" s="13"/>
    </row>
    <row r="326" spans="1:7">
      <c r="A326" s="11"/>
      <c r="B326" s="11"/>
      <c r="F326" s="13"/>
      <c r="G326" s="13"/>
    </row>
    <row r="327" spans="1:7">
      <c r="A327" s="11"/>
      <c r="B327" s="11"/>
      <c r="F327" s="13"/>
      <c r="G327" s="13"/>
    </row>
    <row r="328" spans="1:7">
      <c r="A328" s="11"/>
      <c r="B328" s="11"/>
      <c r="F328" s="13"/>
      <c r="G328" s="13"/>
    </row>
    <row r="329" spans="1:7">
      <c r="A329" s="11"/>
      <c r="B329" s="11"/>
      <c r="F329" s="13"/>
      <c r="G329" s="13"/>
    </row>
    <row r="330" spans="1:7">
      <c r="A330" s="11"/>
      <c r="B330" s="11"/>
      <c r="F330" s="13"/>
      <c r="G330" s="13"/>
    </row>
    <row r="331" spans="1:7">
      <c r="A331" s="11"/>
      <c r="B331" s="11"/>
      <c r="F331" s="13"/>
      <c r="G331" s="13"/>
    </row>
    <row r="332" spans="1:7">
      <c r="A332" s="11"/>
      <c r="B332" s="11"/>
    </row>
    <row r="333" spans="1:7">
      <c r="A333" s="11"/>
      <c r="B333" s="11"/>
    </row>
    <row r="334" spans="1:7">
      <c r="A334" s="11"/>
      <c r="B334" s="11"/>
    </row>
    <row r="335" spans="1:7">
      <c r="A335" s="11"/>
      <c r="B335" s="11"/>
    </row>
    <row r="336" spans="1:7">
      <c r="A336" s="11"/>
      <c r="B336" s="11"/>
    </row>
    <row r="337" spans="1:2">
      <c r="A337" s="11"/>
      <c r="B337" s="11"/>
    </row>
    <row r="338" spans="1:2">
      <c r="A338" s="11"/>
      <c r="B338" s="11"/>
    </row>
    <row r="339" spans="1:2">
      <c r="A339" s="11"/>
      <c r="B339" s="11"/>
    </row>
    <row r="340" spans="1:2">
      <c r="A340" s="11"/>
      <c r="B340" s="11"/>
    </row>
    <row r="341" spans="1:2">
      <c r="A341" s="11"/>
      <c r="B341" s="11"/>
    </row>
    <row r="342" spans="1:2">
      <c r="A342" s="11"/>
      <c r="B342" s="11"/>
    </row>
    <row r="343" spans="1:2">
      <c r="A343" s="11"/>
      <c r="B343" s="11"/>
    </row>
    <row r="344" spans="1:2">
      <c r="A344" s="11"/>
      <c r="B344" s="11"/>
    </row>
    <row r="345" spans="1:2">
      <c r="A345" s="11"/>
      <c r="B345" s="11"/>
    </row>
    <row r="346" spans="1:2">
      <c r="A346" s="11"/>
      <c r="B346" s="11"/>
    </row>
    <row r="347" spans="1:2">
      <c r="A347" s="11"/>
      <c r="B347" s="11"/>
    </row>
    <row r="348" spans="1:2">
      <c r="A348" s="11"/>
      <c r="B348" s="11"/>
    </row>
    <row r="349" spans="1:2">
      <c r="A349" s="11"/>
      <c r="B349" s="11"/>
    </row>
    <row r="350" spans="1:2">
      <c r="A350" s="11"/>
      <c r="B350" s="11"/>
    </row>
    <row r="351" spans="1:2">
      <c r="A351" s="11"/>
      <c r="B351" s="11"/>
    </row>
    <row r="352" spans="1:2">
      <c r="A352" s="11"/>
      <c r="B352" s="11"/>
    </row>
    <row r="353" spans="1:2">
      <c r="A353" s="11"/>
      <c r="B353" s="11"/>
    </row>
    <row r="354" spans="1:2">
      <c r="A354" s="11"/>
      <c r="B354" s="11"/>
    </row>
    <row r="355" spans="1:2">
      <c r="A355" s="11"/>
      <c r="B355" s="11"/>
    </row>
    <row r="356" spans="1:2">
      <c r="A356" s="11"/>
      <c r="B356" s="11"/>
    </row>
    <row r="357" spans="1:2">
      <c r="A357" s="11"/>
      <c r="B357" s="11"/>
    </row>
    <row r="358" spans="1:2">
      <c r="A358" s="11"/>
      <c r="B358" s="11"/>
    </row>
    <row r="359" spans="1:2">
      <c r="A359" s="11"/>
      <c r="B359" s="11"/>
    </row>
    <row r="360" spans="1:2">
      <c r="A360" s="11"/>
      <c r="B360" s="11"/>
    </row>
    <row r="361" spans="1:2">
      <c r="A361" s="11"/>
      <c r="B361" s="11"/>
    </row>
    <row r="362" spans="1:2">
      <c r="A362" s="11"/>
      <c r="B362" s="11"/>
    </row>
    <row r="363" spans="1:2">
      <c r="A363" s="11"/>
      <c r="B363" s="11"/>
    </row>
    <row r="364" spans="1:2">
      <c r="A364" s="11"/>
      <c r="B364" s="11"/>
    </row>
    <row r="365" spans="1:2">
      <c r="A365" s="11"/>
      <c r="B365" s="11"/>
    </row>
    <row r="366" spans="1:2">
      <c r="A366" s="11"/>
      <c r="B366" s="11"/>
    </row>
    <row r="367" spans="1:2">
      <c r="A367" s="11"/>
      <c r="B367" s="11"/>
    </row>
    <row r="368" spans="1:2">
      <c r="A368" s="11"/>
      <c r="B368" s="11"/>
    </row>
    <row r="369" spans="1:2">
      <c r="A369" s="11"/>
      <c r="B369" s="11"/>
    </row>
    <row r="370" spans="1:2">
      <c r="A370" s="11"/>
      <c r="B370" s="11"/>
    </row>
    <row r="371" spans="1:2">
      <c r="A371" s="11"/>
      <c r="B371" s="11"/>
    </row>
    <row r="372" spans="1:2">
      <c r="A372" s="11"/>
      <c r="B372" s="11"/>
    </row>
    <row r="373" spans="1:2">
      <c r="A373" s="11"/>
      <c r="B373" s="11"/>
    </row>
    <row r="374" spans="1:2">
      <c r="A374" s="11"/>
      <c r="B374" s="11"/>
    </row>
    <row r="375" spans="1:2">
      <c r="A375" s="11"/>
      <c r="B375" s="11"/>
    </row>
    <row r="376" spans="1:2">
      <c r="A376" s="11"/>
      <c r="B376" s="11"/>
    </row>
    <row r="377" spans="1:2">
      <c r="A377" s="11"/>
      <c r="B377" s="11"/>
    </row>
    <row r="378" spans="1:2">
      <c r="A378" s="11"/>
      <c r="B378" s="11"/>
    </row>
    <row r="379" spans="1:2">
      <c r="A379" s="11"/>
      <c r="B379" s="11"/>
    </row>
    <row r="380" spans="1:2">
      <c r="A380" s="11"/>
      <c r="B380" s="11"/>
    </row>
    <row r="381" spans="1:2">
      <c r="A381" s="11"/>
      <c r="B381" s="11"/>
    </row>
    <row r="382" spans="1:2">
      <c r="A382" s="11"/>
      <c r="B382" s="11"/>
    </row>
    <row r="383" spans="1:2">
      <c r="A383" s="11"/>
      <c r="B383" s="11"/>
    </row>
    <row r="384" spans="1:2">
      <c r="A384" s="11"/>
      <c r="B384" s="11"/>
    </row>
    <row r="385" spans="1:2">
      <c r="A385" s="11"/>
      <c r="B385" s="11"/>
    </row>
    <row r="386" spans="1:2">
      <c r="A386" s="11"/>
      <c r="B386" s="11"/>
    </row>
    <row r="387" spans="1:2">
      <c r="A387" s="11"/>
      <c r="B387" s="11"/>
    </row>
    <row r="388" spans="1:2">
      <c r="A388" s="11"/>
      <c r="B388" s="11"/>
    </row>
    <row r="389" spans="1:2">
      <c r="A389" s="11"/>
      <c r="B389" s="11"/>
    </row>
    <row r="390" spans="1:2">
      <c r="A390" s="11"/>
      <c r="B390" s="11"/>
    </row>
    <row r="391" spans="1:2">
      <c r="A391" s="11"/>
      <c r="B391" s="11"/>
    </row>
    <row r="392" spans="1:2">
      <c r="A392" s="11"/>
      <c r="B392" s="11"/>
    </row>
    <row r="393" spans="1:2">
      <c r="A393" s="11"/>
      <c r="B393" s="11"/>
    </row>
    <row r="394" spans="1:2">
      <c r="A394" s="11"/>
      <c r="B394" s="11"/>
    </row>
    <row r="395" spans="1:2">
      <c r="A395" s="11"/>
      <c r="B395" s="11"/>
    </row>
    <row r="396" spans="1:2">
      <c r="A396" s="11"/>
      <c r="B396" s="11"/>
    </row>
    <row r="397" spans="1:2">
      <c r="A397" s="11"/>
      <c r="B397" s="11"/>
    </row>
    <row r="398" spans="1:2">
      <c r="A398" s="11"/>
      <c r="B398" s="11"/>
    </row>
    <row r="399" spans="1:2">
      <c r="A399" s="11"/>
      <c r="B399" s="11"/>
    </row>
    <row r="400" spans="1:2">
      <c r="A400" s="11"/>
      <c r="B400" s="11"/>
    </row>
    <row r="401" spans="1:2">
      <c r="A401" s="11"/>
      <c r="B401" s="11"/>
    </row>
    <row r="402" spans="1:2">
      <c r="A402" s="11"/>
      <c r="B402" s="11"/>
    </row>
    <row r="403" spans="1:2">
      <c r="A403" s="11"/>
      <c r="B403" s="11"/>
    </row>
    <row r="404" spans="1:2">
      <c r="A404" s="11"/>
      <c r="B404" s="11"/>
    </row>
    <row r="405" spans="1:2">
      <c r="A405" s="11"/>
      <c r="B405" s="11"/>
    </row>
    <row r="406" spans="1:2">
      <c r="A406" s="11"/>
      <c r="B406" s="11"/>
    </row>
    <row r="407" spans="1:2">
      <c r="A407" s="11"/>
      <c r="B407" s="11"/>
    </row>
    <row r="408" spans="1:2">
      <c r="A408" s="11"/>
      <c r="B408" s="11"/>
    </row>
    <row r="409" spans="1:2">
      <c r="A409" s="11"/>
      <c r="B409" s="11"/>
    </row>
    <row r="410" spans="1:2">
      <c r="A410" s="11"/>
      <c r="B410" s="11"/>
    </row>
    <row r="411" spans="1:2">
      <c r="A411" s="11"/>
      <c r="B411" s="11"/>
    </row>
    <row r="412" spans="1:2">
      <c r="A412" s="11"/>
      <c r="B412" s="11"/>
    </row>
    <row r="413" spans="1:2">
      <c r="A413" s="11"/>
      <c r="B413" s="11"/>
    </row>
    <row r="414" spans="1:2">
      <c r="A414" s="11"/>
      <c r="B414" s="11"/>
    </row>
    <row r="415" spans="1:2">
      <c r="A415" s="11"/>
      <c r="B415" s="11"/>
    </row>
    <row r="416" spans="1:2">
      <c r="A416" s="11"/>
      <c r="B416" s="11"/>
    </row>
    <row r="417" spans="1:2">
      <c r="A417" s="11"/>
      <c r="B417" s="11"/>
    </row>
    <row r="418" spans="1:2">
      <c r="A418" s="11"/>
      <c r="B418" s="11"/>
    </row>
    <row r="419" spans="1:2">
      <c r="A419" s="11"/>
      <c r="B419" s="11"/>
    </row>
    <row r="420" spans="1:2">
      <c r="A420" s="11"/>
      <c r="B420" s="11"/>
    </row>
    <row r="421" spans="1:2">
      <c r="A421" s="11"/>
      <c r="B421" s="11"/>
    </row>
    <row r="422" spans="1:2">
      <c r="A422" s="11"/>
      <c r="B422" s="11"/>
    </row>
    <row r="423" spans="1:2">
      <c r="A423" s="11"/>
      <c r="B423" s="11"/>
    </row>
    <row r="424" spans="1:2">
      <c r="A424" s="11"/>
      <c r="B424" s="11"/>
    </row>
    <row r="425" spans="1:2">
      <c r="A425" s="11"/>
      <c r="B425" s="11"/>
    </row>
    <row r="426" spans="1:2">
      <c r="A426" s="11"/>
      <c r="B426" s="11"/>
    </row>
    <row r="427" spans="1:2">
      <c r="A427" s="11"/>
      <c r="B427" s="11"/>
    </row>
    <row r="428" spans="1:2">
      <c r="A428" s="11"/>
      <c r="B428" s="11"/>
    </row>
    <row r="429" spans="1:2">
      <c r="A429" s="11"/>
      <c r="B429" s="11"/>
    </row>
    <row r="430" spans="1:2">
      <c r="A430" s="11"/>
      <c r="B430" s="11"/>
    </row>
    <row r="431" spans="1:2">
      <c r="A431" s="11"/>
      <c r="B431" s="11"/>
    </row>
    <row r="432" spans="1:2">
      <c r="A432" s="11"/>
      <c r="B432" s="11"/>
    </row>
    <row r="433" spans="1:2">
      <c r="A433" s="11"/>
      <c r="B433" s="11"/>
    </row>
    <row r="434" spans="1:2">
      <c r="A434" s="11"/>
      <c r="B434" s="11"/>
    </row>
    <row r="435" spans="1:2">
      <c r="A435" s="11"/>
      <c r="B435" s="11"/>
    </row>
    <row r="436" spans="1:2">
      <c r="A436" s="11"/>
      <c r="B436" s="11"/>
    </row>
    <row r="437" spans="1:2">
      <c r="A437" s="11"/>
      <c r="B437" s="11"/>
    </row>
    <row r="438" spans="1:2">
      <c r="A438" s="11"/>
      <c r="B438" s="11"/>
    </row>
    <row r="439" spans="1:2">
      <c r="A439" s="11"/>
      <c r="B439" s="11"/>
    </row>
    <row r="440" spans="1:2">
      <c r="A440" s="11"/>
      <c r="B440" s="11"/>
    </row>
    <row r="441" spans="1:2">
      <c r="A441" s="11"/>
      <c r="B441" s="11"/>
    </row>
    <row r="442" spans="1:2">
      <c r="A442" s="11"/>
      <c r="B442" s="11"/>
    </row>
    <row r="443" spans="1:2">
      <c r="A443" s="11"/>
      <c r="B443" s="11"/>
    </row>
    <row r="444" spans="1:2">
      <c r="A444" s="11"/>
      <c r="B444" s="11"/>
    </row>
    <row r="445" spans="1:2">
      <c r="A445" s="11"/>
      <c r="B445" s="11"/>
    </row>
    <row r="446" spans="1:2">
      <c r="A446" s="11"/>
      <c r="B446" s="11"/>
    </row>
    <row r="447" spans="1:2">
      <c r="A447" s="11"/>
      <c r="B447" s="11"/>
    </row>
    <row r="448" spans="1:2">
      <c r="A448" s="11"/>
      <c r="B448" s="11"/>
    </row>
    <row r="449" spans="1:2">
      <c r="A449" s="11"/>
      <c r="B449" s="11"/>
    </row>
    <row r="450" spans="1:2">
      <c r="A450" s="11"/>
      <c r="B450" s="11"/>
    </row>
    <row r="451" spans="1:2">
      <c r="A451" s="11"/>
      <c r="B451" s="11"/>
    </row>
    <row r="452" spans="1:2">
      <c r="A452" s="11"/>
      <c r="B452" s="11"/>
    </row>
    <row r="453" spans="1:2">
      <c r="A453" s="11"/>
      <c r="B453" s="11"/>
    </row>
    <row r="454" spans="1:2">
      <c r="A454" s="11"/>
      <c r="B454" s="11"/>
    </row>
    <row r="455" spans="1:2">
      <c r="A455" s="11"/>
      <c r="B455" s="11"/>
    </row>
    <row r="456" spans="1:2">
      <c r="A456" s="11"/>
      <c r="B456" s="11"/>
    </row>
    <row r="457" spans="1:2">
      <c r="A457" s="11"/>
      <c r="B457" s="11"/>
    </row>
    <row r="458" spans="1:2">
      <c r="A458" s="11"/>
      <c r="B458" s="11"/>
    </row>
    <row r="459" spans="1:2">
      <c r="A459" s="11"/>
      <c r="B459" s="11"/>
    </row>
    <row r="460" spans="1:2">
      <c r="A460" s="11"/>
      <c r="B460" s="11"/>
    </row>
    <row r="461" spans="1:2">
      <c r="A461" s="11"/>
      <c r="B461" s="11"/>
    </row>
    <row r="462" spans="1:2">
      <c r="A462" s="11"/>
      <c r="B462" s="11"/>
    </row>
    <row r="463" spans="1:2">
      <c r="A463" s="11"/>
      <c r="B463" s="11"/>
    </row>
    <row r="464" spans="1:2">
      <c r="A464" s="11"/>
      <c r="B464" s="11"/>
    </row>
    <row r="465" spans="1:2">
      <c r="A465" s="11"/>
      <c r="B465" s="11"/>
    </row>
    <row r="466" spans="1:2">
      <c r="A466" s="11"/>
      <c r="B466" s="11"/>
    </row>
    <row r="467" spans="1:2">
      <c r="A467" s="11"/>
      <c r="B467" s="11"/>
    </row>
    <row r="468" spans="1:2">
      <c r="A468" s="11"/>
      <c r="B468" s="11"/>
    </row>
    <row r="469" spans="1:2">
      <c r="A469" s="11"/>
      <c r="B469" s="11"/>
    </row>
    <row r="470" spans="1:2">
      <c r="A470" s="11"/>
      <c r="B470" s="11"/>
    </row>
    <row r="471" spans="1:2">
      <c r="A471" s="11"/>
      <c r="B471" s="11"/>
    </row>
    <row r="472" spans="1:2">
      <c r="A472" s="11"/>
      <c r="B472" s="11"/>
    </row>
    <row r="473" spans="1:2">
      <c r="A473" s="11"/>
      <c r="B473" s="11"/>
    </row>
    <row r="474" spans="1:2">
      <c r="A474" s="11"/>
      <c r="B474" s="11"/>
    </row>
    <row r="475" spans="1:2">
      <c r="A475" s="11"/>
      <c r="B475" s="11"/>
    </row>
    <row r="476" spans="1:2">
      <c r="A476" s="11"/>
      <c r="B476" s="11"/>
    </row>
    <row r="477" spans="1:2">
      <c r="A477" s="11"/>
      <c r="B477" s="11"/>
    </row>
    <row r="478" spans="1:2">
      <c r="A478" s="11"/>
      <c r="B478" s="11"/>
    </row>
    <row r="479" spans="1:2">
      <c r="A479" s="11"/>
      <c r="B479" s="11"/>
    </row>
    <row r="480" spans="1:2">
      <c r="A480" s="11"/>
      <c r="B480" s="11"/>
    </row>
    <row r="481" spans="1:2">
      <c r="A481" s="11"/>
      <c r="B481" s="11"/>
    </row>
    <row r="482" spans="1:2">
      <c r="A482" s="11"/>
      <c r="B482" s="11"/>
    </row>
    <row r="483" spans="1:2">
      <c r="A483" s="11"/>
      <c r="B483" s="11"/>
    </row>
    <row r="484" spans="1:2">
      <c r="A484" s="11"/>
      <c r="B484" s="11"/>
    </row>
    <row r="485" spans="1:2">
      <c r="A485" s="11"/>
      <c r="B485" s="11"/>
    </row>
    <row r="486" spans="1:2">
      <c r="A486" s="11"/>
      <c r="B486" s="11"/>
    </row>
    <row r="487" spans="1:2">
      <c r="A487" s="11"/>
      <c r="B487" s="11"/>
    </row>
    <row r="488" spans="1:2">
      <c r="A488" s="11"/>
      <c r="B488" s="11"/>
    </row>
    <row r="489" spans="1:2">
      <c r="A489" s="11"/>
      <c r="B489" s="11"/>
    </row>
    <row r="490" spans="1:2">
      <c r="A490" s="11"/>
      <c r="B490" s="11"/>
    </row>
    <row r="491" spans="1:2">
      <c r="A491" s="11"/>
      <c r="B491" s="11"/>
    </row>
    <row r="492" spans="1:2">
      <c r="A492" s="11"/>
      <c r="B492" s="11"/>
    </row>
    <row r="493" spans="1:2">
      <c r="A493" s="11"/>
      <c r="B493" s="11"/>
    </row>
    <row r="494" spans="1:2">
      <c r="A494" s="11"/>
      <c r="B494" s="11"/>
    </row>
    <row r="495" spans="1:2">
      <c r="A495" s="11"/>
      <c r="B495" s="11"/>
    </row>
    <row r="496" spans="1:2">
      <c r="A496" s="11"/>
      <c r="B496" s="11"/>
    </row>
    <row r="497" spans="1:2">
      <c r="A497" s="11"/>
      <c r="B497" s="11"/>
    </row>
    <row r="498" spans="1:2">
      <c r="A498" s="11"/>
      <c r="B498" s="11"/>
    </row>
    <row r="499" spans="1:2">
      <c r="A499" s="11"/>
      <c r="B499" s="11"/>
    </row>
    <row r="500" spans="1:2">
      <c r="A500" s="11"/>
      <c r="B500" s="11"/>
    </row>
    <row r="501" spans="1:2">
      <c r="A501" s="11"/>
      <c r="B501" s="11"/>
    </row>
    <row r="502" spans="1:2">
      <c r="A502" s="11"/>
      <c r="B502" s="11"/>
    </row>
    <row r="503" spans="1:2">
      <c r="A503" s="11"/>
      <c r="B503" s="11"/>
    </row>
    <row r="504" spans="1:2">
      <c r="A504" s="11"/>
      <c r="B504" s="11"/>
    </row>
    <row r="505" spans="1:2">
      <c r="A505" s="11"/>
      <c r="B505" s="11"/>
    </row>
    <row r="506" spans="1:2">
      <c r="A506" s="11"/>
      <c r="B506" s="11"/>
    </row>
    <row r="507" spans="1:2">
      <c r="A507" s="11"/>
      <c r="B507" s="11"/>
    </row>
    <row r="508" spans="1:2">
      <c r="A508" s="11"/>
      <c r="B508" s="11"/>
    </row>
    <row r="509" spans="1:2">
      <c r="A509" s="11"/>
      <c r="B509" s="11"/>
    </row>
    <row r="510" spans="1:2">
      <c r="A510" s="11"/>
      <c r="B510" s="11"/>
    </row>
    <row r="511" spans="1:2">
      <c r="A511" s="11"/>
      <c r="B511" s="11"/>
    </row>
    <row r="512" spans="1:2">
      <c r="A512" s="11"/>
      <c r="B512" s="11"/>
    </row>
    <row r="513" spans="1:2">
      <c r="A513" s="11"/>
      <c r="B513" s="11"/>
    </row>
    <row r="514" spans="1:2">
      <c r="A514" s="11"/>
      <c r="B514" s="11"/>
    </row>
    <row r="515" spans="1:2">
      <c r="A515" s="11"/>
      <c r="B515" s="11"/>
    </row>
    <row r="516" spans="1:2">
      <c r="A516" s="11"/>
      <c r="B516" s="11"/>
    </row>
    <row r="517" spans="1:2">
      <c r="A517" s="11"/>
      <c r="B517" s="11"/>
    </row>
    <row r="518" spans="1:2">
      <c r="A518" s="11"/>
      <c r="B518" s="11"/>
    </row>
    <row r="519" spans="1:2">
      <c r="A519" s="11"/>
      <c r="B519" s="11"/>
    </row>
    <row r="520" spans="1:2">
      <c r="A520" s="11"/>
      <c r="B520" s="11"/>
    </row>
    <row r="521" spans="1:2">
      <c r="A521" s="11"/>
      <c r="B521" s="11"/>
    </row>
    <row r="522" spans="1:2">
      <c r="A522" s="11"/>
      <c r="B522" s="11"/>
    </row>
    <row r="523" spans="1:2">
      <c r="A523" s="11"/>
      <c r="B523" s="11"/>
    </row>
    <row r="524" spans="1:2">
      <c r="A524" s="11"/>
      <c r="B524" s="11"/>
    </row>
    <row r="525" spans="1:2">
      <c r="A525" s="11"/>
      <c r="B525" s="11"/>
    </row>
    <row r="526" spans="1:2">
      <c r="A526" s="11"/>
      <c r="B526" s="11"/>
    </row>
    <row r="527" spans="1:2">
      <c r="A527" s="11"/>
      <c r="B527" s="11"/>
    </row>
    <row r="528" spans="1:2">
      <c r="A528" s="11"/>
      <c r="B528" s="11"/>
    </row>
    <row r="529" spans="1:2">
      <c r="A529" s="11"/>
      <c r="B529" s="11"/>
    </row>
    <row r="530" spans="1:2">
      <c r="A530" s="11"/>
      <c r="B530" s="11"/>
    </row>
    <row r="531" spans="1:2">
      <c r="A531" s="11"/>
      <c r="B531" s="11"/>
    </row>
    <row r="532" spans="1:2">
      <c r="A532" s="11"/>
      <c r="B532" s="11"/>
    </row>
    <row r="533" spans="1:2">
      <c r="A533" s="11"/>
      <c r="B533" s="11"/>
    </row>
    <row r="534" spans="1:2">
      <c r="A534" s="11"/>
      <c r="B534" s="11"/>
    </row>
    <row r="535" spans="1:2">
      <c r="A535" s="11"/>
      <c r="B535" s="11"/>
    </row>
    <row r="536" spans="1:2">
      <c r="A536" s="11"/>
      <c r="B536" s="11"/>
    </row>
    <row r="537" spans="1:2">
      <c r="A537" s="11"/>
      <c r="B537" s="11"/>
    </row>
    <row r="538" spans="1:2">
      <c r="A538" s="11"/>
      <c r="B538" s="11"/>
    </row>
    <row r="539" spans="1:2">
      <c r="A539" s="11"/>
      <c r="B539" s="11"/>
    </row>
    <row r="540" spans="1:2">
      <c r="A540" s="11"/>
      <c r="B540" s="11"/>
    </row>
    <row r="541" spans="1:2">
      <c r="A541" s="11"/>
      <c r="B541" s="11"/>
    </row>
    <row r="542" spans="1:2">
      <c r="A542" s="11"/>
      <c r="B542" s="11"/>
    </row>
    <row r="543" spans="1:2">
      <c r="A543" s="11"/>
      <c r="B543" s="11"/>
    </row>
    <row r="544" spans="1:2">
      <c r="A544" s="11"/>
      <c r="B544" s="11"/>
    </row>
    <row r="545" spans="1:2">
      <c r="A545" s="11"/>
      <c r="B545" s="11"/>
    </row>
    <row r="546" spans="1:2">
      <c r="A546" s="11"/>
      <c r="B546" s="11"/>
    </row>
    <row r="547" spans="1:2">
      <c r="A547" s="11"/>
      <c r="B547" s="11"/>
    </row>
    <row r="548" spans="1:2">
      <c r="A548" s="11"/>
      <c r="B548" s="11"/>
    </row>
    <row r="549" spans="1:2">
      <c r="A549" s="11"/>
      <c r="B549" s="11"/>
    </row>
    <row r="550" spans="1:2">
      <c r="A550" s="11"/>
      <c r="B550" s="11"/>
    </row>
    <row r="551" spans="1:2">
      <c r="A551" s="11"/>
      <c r="B551" s="11"/>
    </row>
    <row r="552" spans="1:2">
      <c r="A552" s="11"/>
      <c r="B552" s="11"/>
    </row>
    <row r="553" spans="1:2">
      <c r="A553" s="11"/>
      <c r="B553" s="11"/>
    </row>
    <row r="554" spans="1:2">
      <c r="A554" s="11"/>
      <c r="B554" s="11"/>
    </row>
    <row r="555" spans="1:2">
      <c r="A555" s="11"/>
      <c r="B555" s="11"/>
    </row>
    <row r="556" spans="1:2">
      <c r="A556" s="11"/>
      <c r="B556" s="11"/>
    </row>
    <row r="557" spans="1:2">
      <c r="A557" s="11"/>
      <c r="B557" s="11"/>
    </row>
    <row r="558" spans="1:2">
      <c r="A558" s="11"/>
      <c r="B558" s="11"/>
    </row>
    <row r="559" spans="1:2">
      <c r="A559" s="11"/>
      <c r="B559" s="11"/>
    </row>
    <row r="560" spans="1:2">
      <c r="A560" s="11"/>
      <c r="B560" s="11"/>
    </row>
    <row r="561" spans="1:2">
      <c r="A561" s="11"/>
      <c r="B561" s="11"/>
    </row>
    <row r="562" spans="1:2">
      <c r="A562" s="11"/>
      <c r="B562" s="11"/>
    </row>
    <row r="563" spans="1:2">
      <c r="A563" s="11"/>
      <c r="B563" s="11"/>
    </row>
    <row r="564" spans="1:2">
      <c r="A564" s="11"/>
      <c r="B564" s="11"/>
    </row>
    <row r="565" spans="1:2">
      <c r="A565" s="11"/>
      <c r="B565" s="11"/>
    </row>
    <row r="566" spans="1:2">
      <c r="A566" s="11"/>
      <c r="B566" s="11"/>
    </row>
    <row r="567" spans="1:2">
      <c r="A567" s="11"/>
      <c r="B567" s="11"/>
    </row>
    <row r="568" spans="1:2">
      <c r="A568" s="11"/>
      <c r="B568" s="11"/>
    </row>
    <row r="569" spans="1:2">
      <c r="A569" s="11"/>
      <c r="B569" s="11"/>
    </row>
    <row r="570" spans="1:2">
      <c r="A570" s="11"/>
      <c r="B570" s="11"/>
    </row>
    <row r="571" spans="1:2">
      <c r="A571" s="11"/>
      <c r="B571" s="11"/>
    </row>
    <row r="572" spans="1:2">
      <c r="A572" s="11"/>
      <c r="B572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3"/>
  <sheetViews>
    <sheetView zoomScaleNormal="100" workbookViewId="0"/>
  </sheetViews>
  <sheetFormatPr defaultColWidth="13" defaultRowHeight="15"/>
  <cols>
    <col min="1" max="2" width="9.140625" style="5" customWidth="1"/>
    <col min="3" max="3" width="14.28515625" style="5" customWidth="1"/>
    <col min="4" max="4" width="13" style="5"/>
    <col min="5" max="5" width="18" style="5" customWidth="1"/>
    <col min="6" max="6" width="16.7109375" style="5" customWidth="1"/>
    <col min="7" max="16384" width="13" style="5"/>
  </cols>
  <sheetData>
    <row r="1" spans="1:14" s="15" customFormat="1" ht="12.75">
      <c r="C1" s="16" t="s">
        <v>25</v>
      </c>
      <c r="D1" s="16" t="s">
        <v>79</v>
      </c>
      <c r="E1" s="16" t="s">
        <v>25</v>
      </c>
      <c r="F1" s="16" t="s">
        <v>80</v>
      </c>
      <c r="G1" s="16" t="s">
        <v>67</v>
      </c>
      <c r="H1" s="16" t="s">
        <v>81</v>
      </c>
      <c r="I1" s="16" t="s">
        <v>26</v>
      </c>
      <c r="J1" s="16" t="s">
        <v>82</v>
      </c>
      <c r="K1" s="16" t="s">
        <v>25</v>
      </c>
      <c r="L1" s="16" t="s">
        <v>83</v>
      </c>
      <c r="M1" s="16" t="s">
        <v>25</v>
      </c>
      <c r="N1" s="16" t="s">
        <v>83</v>
      </c>
    </row>
    <row r="2" spans="1:14">
      <c r="B2" s="9"/>
      <c r="C2" s="17">
        <v>0</v>
      </c>
      <c r="D2" s="17">
        <v>7</v>
      </c>
      <c r="E2" s="18">
        <v>8</v>
      </c>
      <c r="F2" s="18">
        <v>15</v>
      </c>
      <c r="G2" s="17">
        <v>24</v>
      </c>
      <c r="H2" s="17">
        <v>31</v>
      </c>
      <c r="I2" s="17">
        <v>40</v>
      </c>
      <c r="J2" s="17">
        <v>47</v>
      </c>
      <c r="K2" s="17">
        <v>56</v>
      </c>
      <c r="L2" s="17">
        <v>63</v>
      </c>
      <c r="M2" s="17">
        <v>56</v>
      </c>
      <c r="N2" s="17">
        <v>63</v>
      </c>
    </row>
    <row r="3" spans="1:14" ht="30">
      <c r="B3" s="10" t="s">
        <v>8</v>
      </c>
      <c r="C3" s="9" t="s">
        <v>68</v>
      </c>
      <c r="D3" s="9" t="s">
        <v>10</v>
      </c>
      <c r="E3" s="9" t="s">
        <v>68</v>
      </c>
      <c r="F3" s="9" t="s">
        <v>10</v>
      </c>
      <c r="G3" s="9" t="s">
        <v>11</v>
      </c>
      <c r="H3" s="9" t="s">
        <v>10</v>
      </c>
      <c r="I3" s="9" t="s">
        <v>69</v>
      </c>
      <c r="J3" s="9" t="s">
        <v>10</v>
      </c>
      <c r="K3" s="9" t="s">
        <v>68</v>
      </c>
      <c r="L3" s="9" t="s">
        <v>10</v>
      </c>
      <c r="M3" s="9" t="s">
        <v>72</v>
      </c>
      <c r="N3" s="9" t="s">
        <v>10</v>
      </c>
    </row>
    <row r="4" spans="1:14">
      <c r="A4" s="5">
        <v>0</v>
      </c>
      <c r="B4" s="10">
        <v>2021</v>
      </c>
      <c r="C4" s="19">
        <f>E4</f>
        <v>3.0902224024181262</v>
      </c>
      <c r="D4" s="19">
        <f>AVERAGEIF('Monthly Price Data'!$C:$C,'Annual Price Data'!$B4,'Monthly Price Data'!$L:$L)</f>
        <v>31.669763438891962</v>
      </c>
      <c r="E4" s="19">
        <f>SUMIF('Monthly Price Data'!$C$5:$C$244,'Annual Price Data'!$B4,'Monthly Price Data'!M$5:M$244)/12</f>
        <v>3.0902224024181262</v>
      </c>
      <c r="F4" s="19">
        <f>AVERAGEIF('Monthly Price Data'!$C:$C,'Annual Price Data'!$B4,'Monthly Price Data'!$T:$T)</f>
        <v>31.669763438891962</v>
      </c>
      <c r="G4" s="19">
        <f>SUMIF('Monthly Price Data'!$C$5:$C$244,'Annual Price Data'!$B4,'Monthly Price Data'!U$5:U$244)/12</f>
        <v>3.5775403233373297</v>
      </c>
      <c r="H4" s="19">
        <f>AVERAGEIF('Monthly Price Data'!$C:$C,'Annual Price Data'!$B4,'Monthly Price Data'!$AB:$AB)</f>
        <v>34.173775202304235</v>
      </c>
      <c r="I4" s="19">
        <f>SUMIF('Monthly Price Data'!$C$5:$C$244,'Annual Price Data'!$B4,'Monthly Price Data'!AC$5:AC$244)/12</f>
        <v>2.1406266118522477</v>
      </c>
      <c r="J4" s="19">
        <f>AVERAGEIF('Monthly Price Data'!$C:$C,'Annual Price Data'!$B4,'Monthly Price Data'!$AJ:$AJ)</f>
        <v>25.557668152805249</v>
      </c>
      <c r="K4" s="19">
        <f>E4</f>
        <v>3.0902224024181262</v>
      </c>
      <c r="L4" s="19">
        <f>AVERAGEIF('Monthly Price Data'!$C:$C,'Annual Price Data'!$B4,'Monthly Price Data'!$AR:$AR)</f>
        <v>54.59625070368768</v>
      </c>
      <c r="M4" s="19">
        <f>SUMIF('Monthly Price Data'!$C$5:$C$244,'Annual Price Data'!$B4,'Monthly Price Data'!AV$5:AV$244)/12</f>
        <v>3.8592994279018478</v>
      </c>
      <c r="N4" s="19">
        <f>57%*AVERAGE('Monthly Price Data'!AW5:AW16,'Monthly Price Data'!AY5:AY16)+43%*AVERAGE('Monthly Price Data'!AX5:AX16,'Monthly Price Data'!AZ5:AZ16)</f>
        <v>50.760838404292798</v>
      </c>
    </row>
    <row r="5" spans="1:14">
      <c r="A5" s="5">
        <v>12</v>
      </c>
      <c r="B5" s="10">
        <v>2022</v>
      </c>
      <c r="C5" s="19">
        <f t="shared" ref="C5:C23" si="0">E5</f>
        <v>2.9589221849042708</v>
      </c>
      <c r="D5" s="19">
        <f>AVERAGEIF('Monthly Price Data'!$C:$C,'Annual Price Data'!$B5,'Monthly Price Data'!$L:$L)</f>
        <v>29.792602531710994</v>
      </c>
      <c r="E5" s="19">
        <f>SUMIF('Monthly Price Data'!$C$5:$C$244,'Annual Price Data'!$B5,'Monthly Price Data'!M$5:M$244)/12</f>
        <v>2.9589221849042708</v>
      </c>
      <c r="F5" s="19">
        <f>AVERAGEIF('Monthly Price Data'!$C:$C,'Annual Price Data'!$B5,'Monthly Price Data'!$T:$T)</f>
        <v>29.792602531710994</v>
      </c>
      <c r="G5" s="19">
        <f>SUMIF('Monthly Price Data'!$C$5:$C$244,'Annual Price Data'!$B5,'Monthly Price Data'!U$5:U$244)/12</f>
        <v>3.8149625654426131</v>
      </c>
      <c r="H5" s="19">
        <f>AVERAGEIF('Monthly Price Data'!$C:$C,'Annual Price Data'!$B5,'Monthly Price Data'!$AB:$AB)</f>
        <v>35.010351578671305</v>
      </c>
      <c r="I5" s="19">
        <f>SUMIF('Monthly Price Data'!$C$5:$C$244,'Annual Price Data'!$B5,'Monthly Price Data'!AC$5:AC$244)/12</f>
        <v>1.7365670419845323</v>
      </c>
      <c r="J5" s="19">
        <f>AVERAGEIF('Monthly Price Data'!$C:$C,'Annual Price Data'!$B5,'Monthly Price Data'!$AJ:$AJ)</f>
        <v>23.008409939798401</v>
      </c>
      <c r="K5" s="19">
        <f t="shared" ref="K5:K23" si="1">E5</f>
        <v>2.9589221849042708</v>
      </c>
      <c r="L5" s="19">
        <f>AVERAGEIF('Monthly Price Data'!$C:$C,'Annual Price Data'!$B5,'Monthly Price Data'!$AR:$AR)</f>
        <v>60.099816251879538</v>
      </c>
      <c r="M5" s="19">
        <f>SUMIF('Monthly Price Data'!$C$5:$C$244,'Annual Price Data'!$B5,'Monthly Price Data'!AV$5:AV$244)/12</f>
        <v>3.6919166666666663</v>
      </c>
      <c r="N5" s="19">
        <f>AVERAGEIF('Monthly Price Data'!$C:$C,'Annual Price Data'!$B5,'Monthly Price Data'!$BC:$BC)</f>
        <v>62.174579910555032</v>
      </c>
    </row>
    <row r="6" spans="1:14">
      <c r="A6" s="5">
        <v>24</v>
      </c>
      <c r="B6" s="10">
        <v>2023</v>
      </c>
      <c r="C6" s="19">
        <f t="shared" si="0"/>
        <v>2.8020552337987099</v>
      </c>
      <c r="D6" s="19">
        <f>AVERAGEIF('Monthly Price Data'!$C:$C,'Annual Price Data'!$B6,'Monthly Price Data'!$L:$L)</f>
        <v>30.589461623096412</v>
      </c>
      <c r="E6" s="19">
        <f>SUMIF('Monthly Price Data'!$C$5:$C$244,'Annual Price Data'!$B6,'Monthly Price Data'!M$5:M$244)/12</f>
        <v>2.8020552337987099</v>
      </c>
      <c r="F6" s="19">
        <f>AVERAGEIF('Monthly Price Data'!$C:$C,'Annual Price Data'!$B6,'Monthly Price Data'!$T:$T)</f>
        <v>30.589461623096412</v>
      </c>
      <c r="G6" s="19">
        <f>SUMIF('Monthly Price Data'!$C$5:$C$244,'Annual Price Data'!$B6,'Monthly Price Data'!U$5:U$244)/12</f>
        <v>3.9780784154358559</v>
      </c>
      <c r="H6" s="19">
        <f>AVERAGEIF('Monthly Price Data'!$C:$C,'Annual Price Data'!$B6,'Monthly Price Data'!$AB:$AB)</f>
        <v>37.239347787148922</v>
      </c>
      <c r="I6" s="19">
        <f>SUMIF('Monthly Price Data'!$C$5:$C$244,'Annual Price Data'!$B6,'Monthly Price Data'!AC$5:AC$244)/12</f>
        <v>1.8550365662728787</v>
      </c>
      <c r="J6" s="19">
        <f>AVERAGEIF('Monthly Price Data'!$C:$C,'Annual Price Data'!$B6,'Monthly Price Data'!$AJ:$AJ)</f>
        <v>24.831599606763969</v>
      </c>
      <c r="K6" s="19">
        <f t="shared" si="1"/>
        <v>2.8020552337987099</v>
      </c>
      <c r="L6" s="19">
        <f>AVERAGEIF('Monthly Price Data'!$C:$C,'Annual Price Data'!$B6,'Monthly Price Data'!$AR:$AR)</f>
        <v>59.793597736505745</v>
      </c>
      <c r="M6" s="19">
        <f>SUMIF('Monthly Price Data'!$C$5:$C$244,'Annual Price Data'!$B6,'Monthly Price Data'!AV$5:AV$244)/12</f>
        <v>3.3637499999999996</v>
      </c>
      <c r="N6" s="19">
        <f>AVERAGEIF('Monthly Price Data'!$C:$C,'Annual Price Data'!$B6,'Monthly Price Data'!$BC:$BC)</f>
        <v>59.583717382764682</v>
      </c>
    </row>
    <row r="7" spans="1:14">
      <c r="A7" s="5">
        <v>36</v>
      </c>
      <c r="B7" s="10">
        <v>2024</v>
      </c>
      <c r="C7" s="19">
        <f t="shared" si="0"/>
        <v>3.2593422477890761</v>
      </c>
      <c r="D7" s="19">
        <f>AVERAGEIF('Monthly Price Data'!$C:$C,'Annual Price Data'!$B7,'Monthly Price Data'!$L:$L)</f>
        <v>36.778333068620185</v>
      </c>
      <c r="E7" s="19">
        <f>SUMIF('Monthly Price Data'!$C$5:$C$244,'Annual Price Data'!$B7,'Monthly Price Data'!M$5:M$244)/12</f>
        <v>3.2593422477890761</v>
      </c>
      <c r="F7" s="19">
        <f>AVERAGEIF('Monthly Price Data'!$C:$C,'Annual Price Data'!$B7,'Monthly Price Data'!$T:$T)</f>
        <v>33.584436687519435</v>
      </c>
      <c r="G7" s="19">
        <f>SUMIF('Monthly Price Data'!$C$5:$C$244,'Annual Price Data'!$B7,'Monthly Price Data'!U$5:U$244)/12</f>
        <v>4.0399066341867744</v>
      </c>
      <c r="H7" s="19">
        <f>AVERAGEIF('Monthly Price Data'!$C:$C,'Annual Price Data'!$B7,'Monthly Price Data'!$AB:$AB)</f>
        <v>37.269478776726444</v>
      </c>
      <c r="I7" s="19">
        <f>SUMIF('Monthly Price Data'!$C$5:$C$244,'Annual Price Data'!$B7,'Monthly Price Data'!AC$5:AC$244)/12</f>
        <v>1.8680348224930488</v>
      </c>
      <c r="J7" s="19">
        <f>AVERAGEIF('Monthly Price Data'!$C:$C,'Annual Price Data'!$B7,'Monthly Price Data'!$AJ:$AJ)</f>
        <v>24.697869542040621</v>
      </c>
      <c r="K7" s="19">
        <f t="shared" si="1"/>
        <v>3.2593422477890761</v>
      </c>
      <c r="L7" s="19">
        <f>AVERAGEIF('Monthly Price Data'!$C:$C,'Annual Price Data'!$B7,'Monthly Price Data'!$AR:$AR)</f>
        <v>61.705109098600133</v>
      </c>
      <c r="M7" s="19">
        <f>SUMIF('Monthly Price Data'!$C$5:$C$244,'Annual Price Data'!$B7,'Monthly Price Data'!AV$5:AV$244)/12</f>
        <v>3.1295833333333332</v>
      </c>
      <c r="N7" s="19">
        <f>AVERAGEIF('Monthly Price Data'!$C:$C,'Annual Price Data'!$B7,'Monthly Price Data'!$BC:$BC)</f>
        <v>53.714775542945688</v>
      </c>
    </row>
    <row r="8" spans="1:14">
      <c r="A8" s="5">
        <v>48</v>
      </c>
      <c r="B8" s="10">
        <v>2025</v>
      </c>
      <c r="C8" s="19">
        <f t="shared" si="0"/>
        <v>3.489464495933039</v>
      </c>
      <c r="D8" s="19">
        <f>AVERAGEIF('Monthly Price Data'!$C:$C,'Annual Price Data'!$B8,'Monthly Price Data'!$L:$L)</f>
        <v>36.23304034016401</v>
      </c>
      <c r="E8" s="19">
        <f>SUMIF('Monthly Price Data'!$C$5:$C$244,'Annual Price Data'!$B8,'Monthly Price Data'!M$5:M$244)/12</f>
        <v>3.489464495933039</v>
      </c>
      <c r="F8" s="19">
        <f>AVERAGEIF('Monthly Price Data'!$C:$C,'Annual Price Data'!$B8,'Monthly Price Data'!$T:$T)</f>
        <v>38.715474869192981</v>
      </c>
      <c r="G8" s="19">
        <f>SUMIF('Monthly Price Data'!$C$5:$C$244,'Annual Price Data'!$B8,'Monthly Price Data'!U$5:U$244)/12</f>
        <v>4.2028614703342404</v>
      </c>
      <c r="H8" s="19">
        <f>AVERAGEIF('Monthly Price Data'!$C:$C,'Annual Price Data'!$B8,'Monthly Price Data'!$AB:$AB)</f>
        <v>46.405484297273688</v>
      </c>
      <c r="I8" s="19">
        <f>SUMIF('Monthly Price Data'!$C$5:$C$244,'Annual Price Data'!$B8,'Monthly Price Data'!AC$5:AC$244)/12</f>
        <v>2.0228627864445201</v>
      </c>
      <c r="J8" s="19">
        <f>AVERAGEIF('Monthly Price Data'!$C:$C,'Annual Price Data'!$B8,'Monthly Price Data'!$AJ:$AJ)</f>
        <v>26.342808867677032</v>
      </c>
      <c r="K8" s="19">
        <f t="shared" si="1"/>
        <v>3.489464495933039</v>
      </c>
      <c r="L8" s="19">
        <f>AVERAGEIF('Monthly Price Data'!$C:$C,'Annual Price Data'!$B8,'Monthly Price Data'!$AR:$AR)</f>
        <v>63.22638965834998</v>
      </c>
      <c r="M8" s="19">
        <f>SUMIF('Monthly Price Data'!$C$5:$C$244,'Annual Price Data'!$B8,'Monthly Price Data'!AV$5:AV$244)/12</f>
        <v>3.157491666666667</v>
      </c>
      <c r="N8" s="19">
        <f>AVERAGEIF('Monthly Price Data'!$C:$C,'Annual Price Data'!$B8,'Monthly Price Data'!$BC:$BC)</f>
        <v>57.666108118833307</v>
      </c>
    </row>
    <row r="9" spans="1:14">
      <c r="A9" s="5">
        <v>60</v>
      </c>
      <c r="B9" s="10">
        <v>2026</v>
      </c>
      <c r="C9" s="19">
        <f t="shared" si="0"/>
        <v>3.5466357732868499</v>
      </c>
      <c r="D9" s="19">
        <f>AVERAGEIF('Monthly Price Data'!$C:$C,'Annual Price Data'!$B9,'Monthly Price Data'!$L:$L)</f>
        <v>39.400694253543293</v>
      </c>
      <c r="E9" s="19">
        <f>SUMIF('Monthly Price Data'!$C$5:$C$244,'Annual Price Data'!$B9,'Monthly Price Data'!M$5:M$244)/12</f>
        <v>3.5466357732868499</v>
      </c>
      <c r="F9" s="19">
        <f>AVERAGEIF('Monthly Price Data'!$C:$C,'Annual Price Data'!$B9,'Monthly Price Data'!$T:$T)</f>
        <v>42.142830204727055</v>
      </c>
      <c r="G9" s="19">
        <f>SUMIF('Monthly Price Data'!$C$5:$C$244,'Annual Price Data'!$B9,'Monthly Price Data'!U$5:U$244)/12</f>
        <v>4.4217517754754008</v>
      </c>
      <c r="H9" s="19">
        <f>AVERAGEIF('Monthly Price Data'!$C:$C,'Annual Price Data'!$B9,'Monthly Price Data'!$AB:$AB)</f>
        <v>52.164530922895018</v>
      </c>
      <c r="I9" s="19">
        <f>SUMIF('Monthly Price Data'!$C$5:$C$244,'Annual Price Data'!$B9,'Monthly Price Data'!AC$5:AC$244)/12</f>
        <v>2.1647041232050528</v>
      </c>
      <c r="J9" s="19">
        <f>AVERAGEIF('Monthly Price Data'!$C:$C,'Annual Price Data'!$B9,'Monthly Price Data'!$AJ:$AJ)</f>
        <v>29.57354519766621</v>
      </c>
      <c r="K9" s="19">
        <f t="shared" si="1"/>
        <v>3.5466357732868499</v>
      </c>
      <c r="L9" s="19">
        <f>AVERAGEIF('Monthly Price Data'!$C:$C,'Annual Price Data'!$B9,'Monthly Price Data'!$AR:$AR)</f>
        <v>65.649911601740015</v>
      </c>
      <c r="M9" s="19">
        <f>SUMIF('Monthly Price Data'!$C$5:$C$244,'Annual Price Data'!$B9,'Monthly Price Data'!AV$5:AV$244)/12</f>
        <v>3.1935583333333333</v>
      </c>
      <c r="N9" s="19">
        <f>AVERAGEIF('Monthly Price Data'!$C:$C,'Annual Price Data'!$B9,'Monthly Price Data'!$BC:$BC)</f>
        <v>62.790523995244229</v>
      </c>
    </row>
    <row r="10" spans="1:14">
      <c r="A10" s="5">
        <v>72</v>
      </c>
      <c r="B10" s="10">
        <v>2027</v>
      </c>
      <c r="C10" s="19">
        <f t="shared" si="0"/>
        <v>3.6297986375439089</v>
      </c>
      <c r="D10" s="19">
        <f>AVERAGEIF('Monthly Price Data'!$C:$C,'Annual Price Data'!$B10,'Monthly Price Data'!$L:$L)</f>
        <v>44.995170998767854</v>
      </c>
      <c r="E10" s="19">
        <f>SUMIF('Monthly Price Data'!$C$5:$C$244,'Annual Price Data'!$B10,'Monthly Price Data'!M$5:M$244)/12</f>
        <v>3.6297986375439089</v>
      </c>
      <c r="F10" s="19">
        <f>AVERAGEIF('Monthly Price Data'!$C:$C,'Annual Price Data'!$B10,'Monthly Price Data'!$T:$T)</f>
        <v>47.471786007704338</v>
      </c>
      <c r="G10" s="19">
        <f>SUMIF('Monthly Price Data'!$C$5:$C$244,'Annual Price Data'!$B10,'Monthly Price Data'!U$5:U$244)/12</f>
        <v>4.6126398089589218</v>
      </c>
      <c r="H10" s="19">
        <f>AVERAGEIF('Monthly Price Data'!$C:$C,'Annual Price Data'!$B10,'Monthly Price Data'!$AB:$AB)</f>
        <v>59.396521743609071</v>
      </c>
      <c r="I10" s="19">
        <f>SUMIF('Monthly Price Data'!$C$5:$C$244,'Annual Price Data'!$B10,'Monthly Price Data'!AC$5:AC$244)/12</f>
        <v>2.2771538450813669</v>
      </c>
      <c r="J10" s="19">
        <f>AVERAGEIF('Monthly Price Data'!$C:$C,'Annual Price Data'!$B10,'Monthly Price Data'!$AJ:$AJ)</f>
        <v>34.118157336932349</v>
      </c>
      <c r="K10" s="19">
        <f t="shared" si="1"/>
        <v>3.6297986375439089</v>
      </c>
      <c r="L10" s="19">
        <f>AVERAGEIF('Monthly Price Data'!$C:$C,'Annual Price Data'!$B10,'Monthly Price Data'!$AR:$AR)</f>
        <v>68.339616363615519</v>
      </c>
      <c r="M10" s="19">
        <f>SUMIF('Monthly Price Data'!$C$5:$C$244,'Annual Price Data'!$B10,'Monthly Price Data'!AV$5:AV$244)/12</f>
        <v>3.2309000000000001</v>
      </c>
      <c r="N10" s="19">
        <f>AVERAGEIF('Monthly Price Data'!$C:$C,'Annual Price Data'!$B10,'Monthly Price Data'!$BC:$BC)</f>
        <v>61.389056767359484</v>
      </c>
    </row>
    <row r="11" spans="1:14">
      <c r="A11" s="5">
        <v>84</v>
      </c>
      <c r="B11" s="10">
        <v>2028</v>
      </c>
      <c r="C11" s="19">
        <f t="shared" si="0"/>
        <v>3.782280997289174</v>
      </c>
      <c r="D11" s="19">
        <f>AVERAGEIF('Monthly Price Data'!$C:$C,'Annual Price Data'!$B11,'Monthly Price Data'!$L:$L)</f>
        <v>46.914918379971539</v>
      </c>
      <c r="E11" s="19">
        <f>SUMIF('Monthly Price Data'!$C$5:$C$244,'Annual Price Data'!$B11,'Monthly Price Data'!M$5:M$244)/12</f>
        <v>3.782280997289174</v>
      </c>
      <c r="F11" s="19">
        <f>AVERAGEIF('Monthly Price Data'!$C:$C,'Annual Price Data'!$B11,'Monthly Price Data'!$T:$T)</f>
        <v>50.510667568616419</v>
      </c>
      <c r="G11" s="19">
        <f>SUMIF('Monthly Price Data'!$C$5:$C$244,'Annual Price Data'!$B11,'Monthly Price Data'!U$5:U$244)/12</f>
        <v>4.7492646372397447</v>
      </c>
      <c r="H11" s="19">
        <f>AVERAGEIF('Monthly Price Data'!$C:$C,'Annual Price Data'!$B11,'Monthly Price Data'!$AB:$AB)</f>
        <v>62.807020904768343</v>
      </c>
      <c r="I11" s="19">
        <f>SUMIF('Monthly Price Data'!$C$5:$C$244,'Annual Price Data'!$B11,'Monthly Price Data'!AC$5:AC$244)/12</f>
        <v>2.3103921467350439</v>
      </c>
      <c r="J11" s="19">
        <f>AVERAGEIF('Monthly Price Data'!$C:$C,'Annual Price Data'!$B11,'Monthly Price Data'!$AJ:$AJ)</f>
        <v>35.038560566105879</v>
      </c>
      <c r="K11" s="19">
        <f t="shared" si="1"/>
        <v>3.782280997289174</v>
      </c>
      <c r="L11" s="19">
        <f>AVERAGEIF('Monthly Price Data'!$C:$C,'Annual Price Data'!$B11,'Monthly Price Data'!$AR:$AR)</f>
        <v>70.465830068783774</v>
      </c>
      <c r="M11" s="19">
        <f>SUMIF('Monthly Price Data'!$C$5:$C$244,'Annual Price Data'!$B11,'Monthly Price Data'!AV$5:AV$244)/12</f>
        <v>3.3505833333333332</v>
      </c>
      <c r="N11" s="19">
        <f>AVERAGEIF('Monthly Price Data'!$C:$C,'Annual Price Data'!$B11,'Monthly Price Data'!$BC:$BC)</f>
        <v>59.952330783133327</v>
      </c>
    </row>
    <row r="12" spans="1:14">
      <c r="A12" s="5">
        <v>96</v>
      </c>
      <c r="B12" s="10">
        <v>2029</v>
      </c>
      <c r="C12" s="19">
        <f t="shared" si="0"/>
        <v>4.1419538305284114</v>
      </c>
      <c r="D12" s="19">
        <f>AVERAGEIF('Monthly Price Data'!$C:$C,'Annual Price Data'!$B12,'Monthly Price Data'!$L:$L)</f>
        <v>51.943120889281033</v>
      </c>
      <c r="E12" s="19">
        <f>SUMIF('Monthly Price Data'!$C$5:$C$244,'Annual Price Data'!$B12,'Monthly Price Data'!M$5:M$244)/12</f>
        <v>4.1419538305284114</v>
      </c>
      <c r="F12" s="19">
        <f>AVERAGEIF('Monthly Price Data'!$C:$C,'Annual Price Data'!$B12,'Monthly Price Data'!$T:$T)</f>
        <v>56.963247158162801</v>
      </c>
      <c r="G12" s="19">
        <f>SUMIF('Monthly Price Data'!$C$5:$C$244,'Annual Price Data'!$B12,'Monthly Price Data'!U$5:U$244)/12</f>
        <v>5.008659689187323</v>
      </c>
      <c r="H12" s="19">
        <f>AVERAGEIF('Monthly Price Data'!$C:$C,'Annual Price Data'!$B12,'Monthly Price Data'!$AB:$AB)</f>
        <v>68.664570162746841</v>
      </c>
      <c r="I12" s="19">
        <f>SUMIF('Monthly Price Data'!$C$5:$C$244,'Annual Price Data'!$B12,'Monthly Price Data'!AC$5:AC$244)/12</f>
        <v>2.5343356399666734</v>
      </c>
      <c r="J12" s="19">
        <f>AVERAGEIF('Monthly Price Data'!$C:$C,'Annual Price Data'!$B12,'Monthly Price Data'!$AJ:$AJ)</f>
        <v>38.865234710436184</v>
      </c>
      <c r="K12" s="19">
        <f t="shared" si="1"/>
        <v>4.1419538305284114</v>
      </c>
      <c r="L12" s="19">
        <f>AVERAGEIF('Monthly Price Data'!$C:$C,'Annual Price Data'!$B12,'Monthly Price Data'!$AR:$AR)</f>
        <v>74.764985326335491</v>
      </c>
      <c r="M12" s="19">
        <f>SUMIF('Monthly Price Data'!$C$5:$C$244,'Annual Price Data'!$B12,'Monthly Price Data'!AV$5:AV$244)/12</f>
        <v>3.4918750000000007</v>
      </c>
      <c r="N12" s="19">
        <f>AVERAGEIF('Monthly Price Data'!$C:$C,'Annual Price Data'!$B12,'Monthly Price Data'!$BC:$BC)</f>
        <v>59.455944459850777</v>
      </c>
    </row>
    <row r="13" spans="1:14">
      <c r="A13" s="5">
        <v>108</v>
      </c>
      <c r="B13" s="10">
        <v>2030</v>
      </c>
      <c r="C13" s="19">
        <f t="shared" si="0"/>
        <v>4.4060463762968132</v>
      </c>
      <c r="D13" s="19">
        <f>AVERAGEIF('Monthly Price Data'!$C:$C,'Annual Price Data'!$B13,'Monthly Price Data'!$L:$L)</f>
        <v>52.596528468314688</v>
      </c>
      <c r="E13" s="19">
        <f>SUMIF('Monthly Price Data'!$C$5:$C$244,'Annual Price Data'!$B13,'Monthly Price Data'!M$5:M$244)/12</f>
        <v>4.4060463762968132</v>
      </c>
      <c r="F13" s="19">
        <f>AVERAGEIF('Monthly Price Data'!$C:$C,'Annual Price Data'!$B13,'Monthly Price Data'!$T:$T)</f>
        <v>58.504602960207166</v>
      </c>
      <c r="G13" s="19">
        <f>SUMIF('Monthly Price Data'!$C$5:$C$244,'Annual Price Data'!$B13,'Monthly Price Data'!U$5:U$244)/12</f>
        <v>5.2643517663203356</v>
      </c>
      <c r="H13" s="19">
        <f>AVERAGEIF('Monthly Price Data'!$C:$C,'Annual Price Data'!$B13,'Monthly Price Data'!$AB:$AB)</f>
        <v>69.323341052278138</v>
      </c>
      <c r="I13" s="19">
        <f>SUMIF('Monthly Price Data'!$C$5:$C$244,'Annual Price Data'!$B13,'Monthly Price Data'!AC$5:AC$244)/12</f>
        <v>2.716589686993292</v>
      </c>
      <c r="J13" s="19">
        <f>AVERAGEIF('Monthly Price Data'!$C:$C,'Annual Price Data'!$B13,'Monthly Price Data'!$AJ:$AJ)</f>
        <v>39.336138973871769</v>
      </c>
      <c r="K13" s="19">
        <f t="shared" si="1"/>
        <v>4.4060463762968132</v>
      </c>
      <c r="L13" s="19">
        <f>AVERAGEIF('Monthly Price Data'!$C:$C,'Annual Price Data'!$B13,'Monthly Price Data'!$AR:$AR)</f>
        <v>76.258521010695958</v>
      </c>
      <c r="M13" s="19">
        <f>SUMIF('Monthly Price Data'!$C$5:$C$244,'Annual Price Data'!$B13,'Monthly Price Data'!AV$5:AV$244)/12</f>
        <v>3.6299499999999996</v>
      </c>
      <c r="N13" s="19">
        <f>AVERAGEIF('Monthly Price Data'!$C:$C,'Annual Price Data'!$B13,'Monthly Price Data'!$BC:$BC)</f>
        <v>56.023827264843533</v>
      </c>
    </row>
    <row r="14" spans="1:14">
      <c r="A14" s="5">
        <v>120</v>
      </c>
      <c r="B14" s="10">
        <v>2031</v>
      </c>
      <c r="C14" s="19">
        <f t="shared" si="0"/>
        <v>4.5544883454905243</v>
      </c>
      <c r="D14" s="19">
        <f>AVERAGEIF('Monthly Price Data'!$C:$C,'Annual Price Data'!$B14,'Monthly Price Data'!$L:$L)</f>
        <v>51.547116127903273</v>
      </c>
      <c r="E14" s="19">
        <f>SUMIF('Monthly Price Data'!$C$5:$C$244,'Annual Price Data'!$B14,'Monthly Price Data'!M$5:M$244)/12</f>
        <v>4.5544883454905243</v>
      </c>
      <c r="F14" s="19">
        <f>AVERAGEIF('Monthly Price Data'!$C:$C,'Annual Price Data'!$B14,'Monthly Price Data'!$T:$T)</f>
        <v>61.997045917088563</v>
      </c>
      <c r="G14" s="19">
        <f>SUMIF('Monthly Price Data'!$C$5:$C$244,'Annual Price Data'!$B14,'Monthly Price Data'!U$5:U$244)/12</f>
        <v>5.5098318303176272</v>
      </c>
      <c r="H14" s="19">
        <f>AVERAGEIF('Monthly Price Data'!$C:$C,'Annual Price Data'!$B14,'Monthly Price Data'!$AB:$AB)</f>
        <v>71.452285715954361</v>
      </c>
      <c r="I14" s="19">
        <f>SUMIF('Monthly Price Data'!$C$5:$C$244,'Annual Price Data'!$B14,'Monthly Price Data'!AC$5:AC$244)/12</f>
        <v>2.8575760873589444</v>
      </c>
      <c r="J14" s="19">
        <f>AVERAGEIF('Monthly Price Data'!$C:$C,'Annual Price Data'!$B14,'Monthly Price Data'!$AJ:$AJ)</f>
        <v>38.558086711889928</v>
      </c>
      <c r="K14" s="19">
        <f t="shared" si="1"/>
        <v>4.5544883454905243</v>
      </c>
      <c r="L14" s="19">
        <f>AVERAGEIF('Monthly Price Data'!$C:$C,'Annual Price Data'!$B14,'Monthly Price Data'!$AR:$AR)</f>
        <v>77.395153085710035</v>
      </c>
      <c r="M14" s="19">
        <f>SUMIF('Monthly Price Data'!$C$5:$C$244,'Annual Price Data'!$B14,'Monthly Price Data'!AV$5:AV$244)/12</f>
        <v>3.7112583333333338</v>
      </c>
      <c r="N14" s="19">
        <f>AVERAGEIF('Monthly Price Data'!$C:$C,'Annual Price Data'!$B14,'Monthly Price Data'!$BC:$BC)</f>
        <v>55.955333114525189</v>
      </c>
    </row>
    <row r="15" spans="1:14">
      <c r="A15" s="5">
        <v>132</v>
      </c>
      <c r="B15" s="10">
        <v>2032</v>
      </c>
      <c r="C15" s="19">
        <f t="shared" si="0"/>
        <v>4.6011709452067509</v>
      </c>
      <c r="D15" s="19">
        <f>AVERAGEIF('Monthly Price Data'!$C:$C,'Annual Price Data'!$B15,'Monthly Price Data'!$L:$L)</f>
        <v>51.169416276357687</v>
      </c>
      <c r="E15" s="19">
        <f>SUMIF('Monthly Price Data'!$C$5:$C$244,'Annual Price Data'!$B15,'Monthly Price Data'!M$5:M$244)/12</f>
        <v>4.6011709452067509</v>
      </c>
      <c r="F15" s="19">
        <f>AVERAGEIF('Monthly Price Data'!$C:$C,'Annual Price Data'!$B15,'Monthly Price Data'!$T:$T)</f>
        <v>62.407547987990263</v>
      </c>
      <c r="G15" s="19">
        <f>SUMIF('Monthly Price Data'!$C$5:$C$244,'Annual Price Data'!$B15,'Monthly Price Data'!U$5:U$244)/12</f>
        <v>5.7143973205105345</v>
      </c>
      <c r="H15" s="19">
        <f>AVERAGEIF('Monthly Price Data'!$C:$C,'Annual Price Data'!$B15,'Monthly Price Data'!$AB:$AB)</f>
        <v>73.114141397384131</v>
      </c>
      <c r="I15" s="19">
        <f>SUMIF('Monthly Price Data'!$C$5:$C$244,'Annual Price Data'!$B15,'Monthly Price Data'!AC$5:AC$244)/12</f>
        <v>2.9245358827347965</v>
      </c>
      <c r="J15" s="19">
        <f>AVERAGEIF('Monthly Price Data'!$C:$C,'Annual Price Data'!$B15,'Monthly Price Data'!$AJ:$AJ)</f>
        <v>39.713173280394706</v>
      </c>
      <c r="K15" s="19">
        <f t="shared" si="1"/>
        <v>4.6011709452067509</v>
      </c>
      <c r="L15" s="19">
        <f>AVERAGEIF('Monthly Price Data'!$C:$C,'Annual Price Data'!$B15,'Monthly Price Data'!$AR:$AR)</f>
        <v>80.211167786350032</v>
      </c>
      <c r="M15" s="19">
        <f>SUMIF('Monthly Price Data'!$C$5:$C$244,'Annual Price Data'!$B15,'Monthly Price Data'!AV$5:AV$244)/12</f>
        <v>3.7743999999999995</v>
      </c>
      <c r="N15" s="19">
        <f>AVERAGEIF('Monthly Price Data'!$C:$C,'Annual Price Data'!$B15,'Monthly Price Data'!$BC:$BC)</f>
        <v>54.362666344333924</v>
      </c>
    </row>
    <row r="16" spans="1:14">
      <c r="A16" s="5">
        <v>144</v>
      </c>
      <c r="B16" s="10">
        <v>2033</v>
      </c>
      <c r="C16" s="19">
        <f t="shared" si="0"/>
        <v>4.772723948267994</v>
      </c>
      <c r="D16" s="19">
        <f>AVERAGEIF('Monthly Price Data'!$C:$C,'Annual Price Data'!$B16,'Monthly Price Data'!$L:$L)</f>
        <v>51.534628511615274</v>
      </c>
      <c r="E16" s="19">
        <f>SUMIF('Monthly Price Data'!$C$5:$C$244,'Annual Price Data'!$B16,'Monthly Price Data'!M$5:M$244)/12</f>
        <v>4.772723948267994</v>
      </c>
      <c r="F16" s="19">
        <f>AVERAGEIF('Monthly Price Data'!$C:$C,'Annual Price Data'!$B16,'Monthly Price Data'!$T:$T)</f>
        <v>62.298795002588953</v>
      </c>
      <c r="G16" s="19">
        <f>SUMIF('Monthly Price Data'!$C$5:$C$244,'Annual Price Data'!$B16,'Monthly Price Data'!U$5:U$244)/12</f>
        <v>6.2224894060707996</v>
      </c>
      <c r="H16" s="19">
        <f>AVERAGEIF('Monthly Price Data'!$C:$C,'Annual Price Data'!$B16,'Monthly Price Data'!$AB:$AB)</f>
        <v>75.97665460294256</v>
      </c>
      <c r="I16" s="19">
        <f>SUMIF('Monthly Price Data'!$C$5:$C$244,'Annual Price Data'!$B16,'Monthly Price Data'!AC$5:AC$244)/12</f>
        <v>3.23321712385316</v>
      </c>
      <c r="J16" s="19">
        <f>AVERAGEIF('Monthly Price Data'!$C:$C,'Annual Price Data'!$B16,'Monthly Price Data'!$AJ:$AJ)</f>
        <v>43.252358248247447</v>
      </c>
      <c r="K16" s="19">
        <f t="shared" si="1"/>
        <v>4.772723948267994</v>
      </c>
      <c r="L16" s="19">
        <f>AVERAGEIF('Monthly Price Data'!$C:$C,'Annual Price Data'!$B16,'Monthly Price Data'!$AR:$AR)</f>
        <v>81.215934001473599</v>
      </c>
      <c r="M16" s="19">
        <f>SUMIF('Monthly Price Data'!$C$5:$C$244,'Annual Price Data'!$B16,'Monthly Price Data'!AV$5:AV$244)/12</f>
        <v>3.7784583333333335</v>
      </c>
      <c r="N16" s="19">
        <f>AVERAGEIF('Monthly Price Data'!$C:$C,'Annual Price Data'!$B16,'Monthly Price Data'!$BC:$BC)</f>
        <v>53.431697240807722</v>
      </c>
    </row>
    <row r="17" spans="1:14">
      <c r="A17" s="5">
        <v>156</v>
      </c>
      <c r="B17" s="10">
        <v>2034</v>
      </c>
      <c r="C17" s="19">
        <f t="shared" si="0"/>
        <v>4.8549118725296951</v>
      </c>
      <c r="D17" s="19">
        <f>AVERAGEIF('Monthly Price Data'!$C:$C,'Annual Price Data'!$B17,'Monthly Price Data'!$L:$L)</f>
        <v>51.888879736325094</v>
      </c>
      <c r="E17" s="19">
        <f>SUMIF('Monthly Price Data'!$C$5:$C$244,'Annual Price Data'!$B17,'Monthly Price Data'!M$5:M$244)/12</f>
        <v>4.8549118725296951</v>
      </c>
      <c r="F17" s="19">
        <f>AVERAGEIF('Monthly Price Data'!$C:$C,'Annual Price Data'!$B17,'Monthly Price Data'!$T:$T)</f>
        <v>62.384172327081366</v>
      </c>
      <c r="G17" s="19">
        <f>SUMIF('Monthly Price Data'!$C$5:$C$244,'Annual Price Data'!$B17,'Monthly Price Data'!U$5:U$244)/12</f>
        <v>6.5944484112340147</v>
      </c>
      <c r="H17" s="19">
        <f>AVERAGEIF('Monthly Price Data'!$C:$C,'Annual Price Data'!$B17,'Monthly Price Data'!$AB:$AB)</f>
        <v>78.263825184189699</v>
      </c>
      <c r="I17" s="19">
        <f>SUMIF('Monthly Price Data'!$C$5:$C$244,'Annual Price Data'!$B17,'Monthly Price Data'!AC$5:AC$244)/12</f>
        <v>3.4493042229516493</v>
      </c>
      <c r="J17" s="19">
        <f>AVERAGEIF('Monthly Price Data'!$C:$C,'Annual Price Data'!$B17,'Monthly Price Data'!$AJ:$AJ)</f>
        <v>44.639702510278148</v>
      </c>
      <c r="K17" s="19">
        <f t="shared" si="1"/>
        <v>4.8549118725296951</v>
      </c>
      <c r="L17" s="19">
        <f>AVERAGEIF('Monthly Price Data'!$C:$C,'Annual Price Data'!$B17,'Monthly Price Data'!$AR:$AR)</f>
        <v>83.577410518889423</v>
      </c>
      <c r="M17" s="19">
        <f>SUMIF('Monthly Price Data'!$C$5:$C$244,'Annual Price Data'!$B17,'Monthly Price Data'!AV$5:AV$244)/12</f>
        <v>3.9138583333333332</v>
      </c>
      <c r="N17" s="19">
        <f>AVERAGEIF('Monthly Price Data'!$C:$C,'Annual Price Data'!$B17,'Monthly Price Data'!$BC:$BC)</f>
        <v>53.173144167142112</v>
      </c>
    </row>
    <row r="18" spans="1:14">
      <c r="A18" s="5">
        <v>168</v>
      </c>
      <c r="B18" s="10">
        <v>2035</v>
      </c>
      <c r="C18" s="19">
        <f t="shared" si="0"/>
        <v>5.0178173985025216</v>
      </c>
      <c r="D18" s="19">
        <f>AVERAGEIF('Monthly Price Data'!$C:$C,'Annual Price Data'!$B18,'Monthly Price Data'!$L:$L)</f>
        <v>55.744988952687834</v>
      </c>
      <c r="E18" s="19">
        <f>SUMIF('Monthly Price Data'!$C$5:$C$244,'Annual Price Data'!$B18,'Monthly Price Data'!M$5:M$244)/12</f>
        <v>5.0178173985025216</v>
      </c>
      <c r="F18" s="19">
        <f>AVERAGEIF('Monthly Price Data'!$C:$C,'Annual Price Data'!$B18,'Monthly Price Data'!$T:$T)</f>
        <v>65.008099071065075</v>
      </c>
      <c r="G18" s="19">
        <f>SUMIF('Monthly Price Data'!$C$5:$C$244,'Annual Price Data'!$B18,'Monthly Price Data'!U$5:U$244)/12</f>
        <v>6.7805477577229007</v>
      </c>
      <c r="H18" s="19">
        <f>AVERAGEIF('Monthly Price Data'!$C:$C,'Annual Price Data'!$B18,'Monthly Price Data'!$AB:$AB)</f>
        <v>80.564819966178021</v>
      </c>
      <c r="I18" s="19">
        <f>SUMIF('Monthly Price Data'!$C$5:$C$244,'Annual Price Data'!$B18,'Monthly Price Data'!AC$5:AC$244)/12</f>
        <v>3.6712504473988337</v>
      </c>
      <c r="J18" s="19">
        <f>AVERAGEIF('Monthly Price Data'!$C:$C,'Annual Price Data'!$B18,'Monthly Price Data'!$AJ:$AJ)</f>
        <v>47.383917182628615</v>
      </c>
      <c r="K18" s="19">
        <f t="shared" si="1"/>
        <v>5.0178173985025216</v>
      </c>
      <c r="L18" s="19">
        <f>AVERAGEIF('Monthly Price Data'!$C:$C,'Annual Price Data'!$B18,'Monthly Price Data'!$AR:$AR)</f>
        <v>86.860478092043778</v>
      </c>
      <c r="M18" s="19">
        <f>SUMIF('Monthly Price Data'!$C$5:$C$244,'Annual Price Data'!$B18,'Monthly Price Data'!AV$5:AV$244)/12</f>
        <v>3.9697583333333344</v>
      </c>
      <c r="N18" s="19">
        <f>AVERAGEIF('Monthly Price Data'!$C:$C,'Annual Price Data'!$B18,'Monthly Price Data'!$BC:$BC)</f>
        <v>54.286387428007252</v>
      </c>
    </row>
    <row r="19" spans="1:14">
      <c r="A19" s="5">
        <v>180</v>
      </c>
      <c r="B19" s="10">
        <v>2036</v>
      </c>
      <c r="C19" s="19">
        <f t="shared" si="0"/>
        <v>5.1739025330473831</v>
      </c>
      <c r="D19" s="19">
        <f>AVERAGEIF('Monthly Price Data'!$C:$C,'Annual Price Data'!$B19,'Monthly Price Data'!$L:$L)</f>
        <v>58.607801042805526</v>
      </c>
      <c r="E19" s="19">
        <f>SUMIF('Monthly Price Data'!$C$5:$C$244,'Annual Price Data'!$B19,'Monthly Price Data'!M$5:M$244)/12</f>
        <v>5.1739025330473831</v>
      </c>
      <c r="F19" s="19">
        <f>AVERAGEIF('Monthly Price Data'!$C:$C,'Annual Price Data'!$B19,'Monthly Price Data'!$T:$T)</f>
        <v>67.272233798214344</v>
      </c>
      <c r="G19" s="19">
        <f>SUMIF('Monthly Price Data'!$C$5:$C$244,'Annual Price Data'!$B19,'Monthly Price Data'!U$5:U$244)/12</f>
        <v>6.9785315350091421</v>
      </c>
      <c r="H19" s="19">
        <f>AVERAGEIF('Monthly Price Data'!$C:$C,'Annual Price Data'!$B19,'Monthly Price Data'!$AB:$AB)</f>
        <v>84.761186498006651</v>
      </c>
      <c r="I19" s="19">
        <f>SUMIF('Monthly Price Data'!$C$5:$C$244,'Annual Price Data'!$B19,'Monthly Price Data'!AC$5:AC$244)/12</f>
        <v>3.857377543637265</v>
      </c>
      <c r="J19" s="19">
        <f>AVERAGEIF('Monthly Price Data'!$C:$C,'Annual Price Data'!$B19,'Monthly Price Data'!$AJ:$AJ)</f>
        <v>49.189407069678474</v>
      </c>
      <c r="K19" s="19">
        <f t="shared" si="1"/>
        <v>5.1739025330473831</v>
      </c>
      <c r="L19" s="19">
        <f>AVERAGEIF('Monthly Price Data'!$C:$C,'Annual Price Data'!$B19,'Monthly Price Data'!$AR:$AR)</f>
        <v>90.440624002997154</v>
      </c>
      <c r="M19" s="19">
        <f>SUMIF('Monthly Price Data'!$C$5:$C$244,'Annual Price Data'!$B19,'Monthly Price Data'!AV$5:AV$244)/12</f>
        <v>4.0354083333333328</v>
      </c>
      <c r="N19" s="19">
        <f>AVERAGEIF('Monthly Price Data'!$C:$C,'Annual Price Data'!$B19,'Monthly Price Data'!$BC:$BC)</f>
        <v>53.082101419896084</v>
      </c>
    </row>
    <row r="20" spans="1:14">
      <c r="A20" s="5">
        <v>192</v>
      </c>
      <c r="B20" s="10">
        <v>2037</v>
      </c>
      <c r="C20" s="19">
        <f t="shared" si="0"/>
        <v>5.3012244647214777</v>
      </c>
      <c r="D20" s="19">
        <f>AVERAGEIF('Monthly Price Data'!$C:$C,'Annual Price Data'!$B20,'Monthly Price Data'!$L:$L)</f>
        <v>57.658847747814313</v>
      </c>
      <c r="E20" s="19">
        <f>SUMIF('Monthly Price Data'!$C$5:$C$244,'Annual Price Data'!$B20,'Monthly Price Data'!M$5:M$244)/12</f>
        <v>5.3012244647214777</v>
      </c>
      <c r="F20" s="19">
        <f>AVERAGEIF('Monthly Price Data'!$C:$C,'Annual Price Data'!$B20,'Monthly Price Data'!$T:$T)</f>
        <v>69.668716275970681</v>
      </c>
      <c r="G20" s="19">
        <f>SUMIF('Monthly Price Data'!$C$5:$C$244,'Annual Price Data'!$B20,'Monthly Price Data'!U$5:U$244)/12</f>
        <v>7.1529080493376922</v>
      </c>
      <c r="H20" s="19">
        <f>AVERAGEIF('Monthly Price Data'!$C:$C,'Annual Price Data'!$B20,'Monthly Price Data'!$AB:$AB)</f>
        <v>86.135914783511467</v>
      </c>
      <c r="I20" s="19">
        <f>SUMIF('Monthly Price Data'!$C$5:$C$244,'Annual Price Data'!$B20,'Monthly Price Data'!AC$5:AC$244)/12</f>
        <v>3.9766118629922755</v>
      </c>
      <c r="J20" s="19">
        <f>AVERAGEIF('Monthly Price Data'!$C:$C,'Annual Price Data'!$B20,'Monthly Price Data'!$AJ:$AJ)</f>
        <v>49.971801877769472</v>
      </c>
      <c r="K20" s="19">
        <f t="shared" si="1"/>
        <v>5.3012244647214777</v>
      </c>
      <c r="L20" s="19">
        <f>AVERAGEIF('Monthly Price Data'!$C:$C,'Annual Price Data'!$B20,'Monthly Price Data'!$AR:$AR)</f>
        <v>91.947636259345941</v>
      </c>
      <c r="M20" s="19">
        <f>SUMIF('Monthly Price Data'!$C$5:$C$244,'Annual Price Data'!$B20,'Monthly Price Data'!AV$5:AV$244)/12</f>
        <v>4.1651833333333341</v>
      </c>
      <c r="N20" s="19">
        <f>AVERAGEIF('Monthly Price Data'!$C:$C,'Annual Price Data'!$B20,'Monthly Price Data'!$BC:$BC)</f>
        <v>53.665662962602056</v>
      </c>
    </row>
    <row r="21" spans="1:14">
      <c r="A21" s="5">
        <v>204</v>
      </c>
      <c r="B21" s="10">
        <v>2038</v>
      </c>
      <c r="C21" s="19">
        <f t="shared" si="0"/>
        <v>5.4756530583923251</v>
      </c>
      <c r="D21" s="19">
        <f>AVERAGEIF('Monthly Price Data'!$C:$C,'Annual Price Data'!$B21,'Monthly Price Data'!$L:$L)</f>
        <v>60.075787513455815</v>
      </c>
      <c r="E21" s="19">
        <f>SUMIF('Monthly Price Data'!$C$5:$C$244,'Annual Price Data'!$B21,'Monthly Price Data'!M$5:M$244)/12</f>
        <v>5.4756530583923251</v>
      </c>
      <c r="F21" s="19">
        <f>AVERAGEIF('Monthly Price Data'!$C:$C,'Annual Price Data'!$B21,'Monthly Price Data'!$T:$T)</f>
        <v>72.370871492092832</v>
      </c>
      <c r="G21" s="19">
        <f>SUMIF('Monthly Price Data'!$C$5:$C$244,'Annual Price Data'!$B21,'Monthly Price Data'!U$5:U$244)/12</f>
        <v>7.2748570174598202</v>
      </c>
      <c r="H21" s="19">
        <f>AVERAGEIF('Monthly Price Data'!$C:$C,'Annual Price Data'!$B21,'Monthly Price Data'!$AB:$AB)</f>
        <v>87.731014166917461</v>
      </c>
      <c r="I21" s="19">
        <f>SUMIF('Monthly Price Data'!$C$5:$C$244,'Annual Price Data'!$B21,'Monthly Price Data'!AC$5:AC$244)/12</f>
        <v>4.0340196022309867</v>
      </c>
      <c r="J21" s="19">
        <f>AVERAGEIF('Monthly Price Data'!$C:$C,'Annual Price Data'!$B21,'Monthly Price Data'!$AJ:$AJ)</f>
        <v>50.482624103746225</v>
      </c>
      <c r="K21" s="19">
        <f t="shared" si="1"/>
        <v>5.4756530583923251</v>
      </c>
      <c r="L21" s="19">
        <f>AVERAGEIF('Monthly Price Data'!$C:$C,'Annual Price Data'!$B21,'Monthly Price Data'!$AR:$AR)</f>
        <v>95.844522797436795</v>
      </c>
      <c r="M21" s="19">
        <f>SUMIF('Monthly Price Data'!$C$5:$C$244,'Annual Price Data'!$B21,'Monthly Price Data'!AV$5:AV$244)/12</f>
        <v>4.3793750000000005</v>
      </c>
      <c r="N21" s="19">
        <f>AVERAGEIF('Monthly Price Data'!$C:$C,'Annual Price Data'!$B21,'Monthly Price Data'!$BC:$BC)</f>
        <v>54.66251781116403</v>
      </c>
    </row>
    <row r="22" spans="1:14">
      <c r="A22" s="5">
        <v>216</v>
      </c>
      <c r="B22" s="10">
        <v>2039</v>
      </c>
      <c r="C22" s="19">
        <f t="shared" si="0"/>
        <v>5.8164248423147278</v>
      </c>
      <c r="D22" s="19">
        <f>AVERAGEIF('Monthly Price Data'!$C:$C,'Annual Price Data'!$B22,'Monthly Price Data'!$L:$L)</f>
        <v>59.457258565427537</v>
      </c>
      <c r="E22" s="19">
        <f>SUMIF('Monthly Price Data'!$C$5:$C$244,'Annual Price Data'!$B22,'Monthly Price Data'!M$5:M$244)/12</f>
        <v>5.8164248423147278</v>
      </c>
      <c r="F22" s="19">
        <f>AVERAGEIF('Monthly Price Data'!$C:$C,'Annual Price Data'!$B22,'Monthly Price Data'!$T:$T)</f>
        <v>73.203964856247367</v>
      </c>
      <c r="G22" s="19">
        <f>SUMIF('Monthly Price Data'!$C$5:$C$244,'Annual Price Data'!$B22,'Monthly Price Data'!U$5:U$244)/12</f>
        <v>7.5162085933380736</v>
      </c>
      <c r="H22" s="19">
        <f>AVERAGEIF('Monthly Price Data'!$C:$C,'Annual Price Data'!$B22,'Monthly Price Data'!$AB:$AB)</f>
        <v>89.972927950302392</v>
      </c>
      <c r="I22" s="19">
        <f>SUMIF('Monthly Price Data'!$C$5:$C$244,'Annual Price Data'!$B22,'Monthly Price Data'!AC$5:AC$244)/12</f>
        <v>4.20518661546937</v>
      </c>
      <c r="J22" s="19">
        <f>AVERAGEIF('Monthly Price Data'!$C:$C,'Annual Price Data'!$B22,'Monthly Price Data'!$AJ:$AJ)</f>
        <v>48.932710377641058</v>
      </c>
      <c r="K22" s="19">
        <f t="shared" si="1"/>
        <v>5.8164248423147278</v>
      </c>
      <c r="L22" s="19">
        <f>AVERAGEIF('Monthly Price Data'!$C:$C,'Annual Price Data'!$B22,'Monthly Price Data'!$AR:$AR)</f>
        <v>96.860394048841485</v>
      </c>
      <c r="M22" s="19">
        <f>SUMIF('Monthly Price Data'!$C$5:$C$244,'Annual Price Data'!$B22,'Monthly Price Data'!AV$5:AV$244)/12</f>
        <v>4.6030000000000006</v>
      </c>
      <c r="N22" s="19">
        <f>AVERAGEIF('Monthly Price Data'!$C:$C,'Annual Price Data'!$B22,'Monthly Price Data'!$BC:$BC)</f>
        <v>55.47153900226423</v>
      </c>
    </row>
    <row r="23" spans="1:14">
      <c r="A23" s="5">
        <v>228</v>
      </c>
      <c r="B23" s="10">
        <v>2040</v>
      </c>
      <c r="C23" s="19">
        <f t="shared" si="0"/>
        <v>6.1566109399426781</v>
      </c>
      <c r="D23" s="19">
        <f>AVERAGEIF('Monthly Price Data'!$C:$C,'Annual Price Data'!$B23,'Monthly Price Data'!$L:$L)</f>
        <v>61.082033029570646</v>
      </c>
      <c r="E23" s="19">
        <f>SUMIF('Monthly Price Data'!$C$5:$C$244,'Annual Price Data'!$B23,'Monthly Price Data'!M$5:M$244)/12</f>
        <v>6.1566109399426781</v>
      </c>
      <c r="F23" s="19">
        <f>AVERAGEIF('Monthly Price Data'!$C:$C,'Annual Price Data'!$B23,'Monthly Price Data'!$T:$T)</f>
        <v>77.326051469876518</v>
      </c>
      <c r="G23" s="19">
        <f>SUMIF('Monthly Price Data'!$C$5:$C$244,'Annual Price Data'!$B23,'Monthly Price Data'!U$5:U$244)/12</f>
        <v>7.8806401973651203</v>
      </c>
      <c r="H23" s="19">
        <f>AVERAGEIF('Monthly Price Data'!$C:$C,'Annual Price Data'!$B23,'Monthly Price Data'!$AB:$AB)</f>
        <v>92.230246484677181</v>
      </c>
      <c r="I23" s="19">
        <f>SUMIF('Monthly Price Data'!$C$5:$C$244,'Annual Price Data'!$B23,'Monthly Price Data'!AC$5:AC$244)/12</f>
        <v>4.3791234109722526</v>
      </c>
      <c r="J23" s="19">
        <f>AVERAGEIF('Monthly Price Data'!$C:$C,'Annual Price Data'!$B23,'Monthly Price Data'!$AJ:$AJ)</f>
        <v>52.448351556346019</v>
      </c>
      <c r="K23" s="19">
        <f t="shared" si="1"/>
        <v>6.1566109399426781</v>
      </c>
      <c r="L23" s="19">
        <f>AVERAGEIF('Monthly Price Data'!$C:$C,'Annual Price Data'!$B23,'Monthly Price Data'!$AR:$AR)</f>
        <v>101.91458768201137</v>
      </c>
      <c r="M23" s="19">
        <f>SUMIF('Monthly Price Data'!$C$5:$C$244,'Annual Price Data'!$B23,'Monthly Price Data'!AV$5:AV$244)/12</f>
        <v>4.8206250000000006</v>
      </c>
      <c r="N23" s="19">
        <f>AVERAGEIF('Monthly Price Data'!$C:$C,'Annual Price Data'!$B23,'Monthly Price Data'!$BC:$BC)</f>
        <v>54.747582229265056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2"/>
  <sheetViews>
    <sheetView showGridLines="0" tabSelected="1" zoomScaleNormal="100" workbookViewId="0"/>
  </sheetViews>
  <sheetFormatPr defaultRowHeight="15"/>
  <cols>
    <col min="1" max="16384" width="9.140625" style="5"/>
  </cols>
  <sheetData>
    <row r="1" spans="2:2">
      <c r="B1" s="5" t="s">
        <v>74</v>
      </c>
    </row>
    <row r="2" spans="2:2">
      <c r="B2" s="5" t="s">
        <v>73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2022-04-04T07:00:00+00:00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FE42C6-2611-47FE-A607-521860E1D9E2}"/>
</file>

<file path=customXml/itemProps2.xml><?xml version="1.0" encoding="utf-8"?>
<ds:datastoreItem xmlns:ds="http://schemas.openxmlformats.org/officeDocument/2006/customXml" ds:itemID="{0CBC70DE-69CE-469D-B7D9-79BA1D000766}"/>
</file>

<file path=customXml/itemProps3.xml><?xml version="1.0" encoding="utf-8"?>
<ds:datastoreItem xmlns:ds="http://schemas.openxmlformats.org/officeDocument/2006/customXml" ds:itemID="{CBAD6DF9-7435-441C-BD11-9DF8E714450D}"/>
</file>

<file path=customXml/itemProps4.xml><?xml version="1.0" encoding="utf-8"?>
<ds:datastoreItem xmlns:ds="http://schemas.openxmlformats.org/officeDocument/2006/customXml" ds:itemID="{02ACBF7F-48D5-40A9-B9CB-94D095C614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 Price Data</vt:lpstr>
      <vt:lpstr>Annual Price Data</vt:lpstr>
      <vt:lpstr>Fig 5.1, 1.10</vt:lpstr>
      <vt:lpstr>ValuationDate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2019-07-01T20:20:02Z</dcterms:created>
  <dcterms:modified xsi:type="dcterms:W3CDTF">2022-03-31T22:10:14Z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{82484894-49CE-4B7C-8104-006F2C38908D}</vt:lpwstr>
  </property>
  <property fmtid="{D5CDD505-2E9C-101B-9397-08002B2CF9AE}" pid="3" name="ContentTypeId">
    <vt:lpwstr>0x0101006E56B4D1795A2E4DB2F0B01679ED314A00B21A7C80BB35994197FEB01FF39B1D7F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